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85"/>
  </bookViews>
  <sheets>
    <sheet name="Form Responses Value" sheetId="1" r:id="rId1"/>
    <sheet name="Form Responses Cost" sheetId="2" r:id="rId2"/>
    <sheet name="Pengelompokkan Prioritas(Value)" sheetId="3" r:id="rId3"/>
    <sheet name="AHP(Value)" sheetId="4" r:id="rId4"/>
    <sheet name="Normalisasi AHP(Value)" sheetId="5" r:id="rId5"/>
    <sheet name="Pengelompokkan Prioritas(Cost)" sheetId="6" r:id="rId6"/>
    <sheet name="AHP(Cost)" sheetId="7" r:id="rId7"/>
    <sheet name="Normalisasi AHP(Cost)" sheetId="8" r:id="rId8"/>
    <sheet name="Margin" sheetId="9" r:id="rId9"/>
    <sheet name="Mapping ROI" sheetId="10" r:id="rId10"/>
  </sheets>
  <calcPr calcId="162913"/>
</workbook>
</file>

<file path=xl/calcChain.xml><?xml version="1.0" encoding="utf-8"?>
<calcChain xmlns="http://schemas.openxmlformats.org/spreadsheetml/2006/main">
  <c r="C46" i="9" l="1"/>
  <c r="B46" i="9"/>
  <c r="E44" i="9"/>
  <c r="D44" i="9"/>
  <c r="F44" i="9" s="1"/>
  <c r="F43" i="9"/>
  <c r="E43" i="9"/>
  <c r="D43" i="9"/>
  <c r="F42" i="9"/>
  <c r="E42" i="9"/>
  <c r="D42" i="9"/>
  <c r="E41" i="9"/>
  <c r="D41" i="9"/>
  <c r="F41" i="9" s="1"/>
  <c r="E40" i="9"/>
  <c r="D40" i="9"/>
  <c r="F40" i="9" s="1"/>
  <c r="F39" i="9"/>
  <c r="E39" i="9"/>
  <c r="D39" i="9"/>
  <c r="E38" i="9"/>
  <c r="D38" i="9"/>
  <c r="F38" i="9" s="1"/>
  <c r="E37" i="9"/>
  <c r="D37" i="9"/>
  <c r="F37" i="9" s="1"/>
  <c r="E36" i="9"/>
  <c r="D36" i="9"/>
  <c r="F36" i="9" s="1"/>
  <c r="F35" i="9"/>
  <c r="E35" i="9"/>
  <c r="D35" i="9"/>
  <c r="F34" i="9"/>
  <c r="E34" i="9"/>
  <c r="D34" i="9"/>
  <c r="E33" i="9"/>
  <c r="D33" i="9"/>
  <c r="F33" i="9" s="1"/>
  <c r="E32" i="9"/>
  <c r="D32" i="9"/>
  <c r="F32" i="9" s="1"/>
  <c r="F31" i="9"/>
  <c r="E31" i="9"/>
  <c r="D31" i="9"/>
  <c r="E30" i="9"/>
  <c r="D30" i="9"/>
  <c r="F30" i="9" s="1"/>
  <c r="E29" i="9"/>
  <c r="D29" i="9"/>
  <c r="F29" i="9" s="1"/>
  <c r="E28" i="9"/>
  <c r="D28" i="9"/>
  <c r="F28" i="9" s="1"/>
  <c r="F27" i="9"/>
  <c r="E27" i="9"/>
  <c r="D27" i="9"/>
  <c r="F26" i="9"/>
  <c r="E26" i="9"/>
  <c r="D26" i="9"/>
  <c r="E25" i="9"/>
  <c r="D25" i="9"/>
  <c r="F25" i="9" s="1"/>
  <c r="E24" i="9"/>
  <c r="D24" i="9"/>
  <c r="F24" i="9" s="1"/>
  <c r="F23" i="9"/>
  <c r="E23" i="9"/>
  <c r="D23" i="9"/>
  <c r="E22" i="9"/>
  <c r="D22" i="9"/>
  <c r="F22" i="9" s="1"/>
  <c r="E21" i="9"/>
  <c r="D21" i="9"/>
  <c r="F21" i="9" s="1"/>
  <c r="E20" i="9"/>
  <c r="D20" i="9"/>
  <c r="F20" i="9" s="1"/>
  <c r="F19" i="9"/>
  <c r="E19" i="9"/>
  <c r="D19" i="9"/>
  <c r="F18" i="9"/>
  <c r="E18" i="9"/>
  <c r="D18" i="9"/>
  <c r="E17" i="9"/>
  <c r="D17" i="9"/>
  <c r="F17" i="9" s="1"/>
  <c r="E16" i="9"/>
  <c r="D16" i="9"/>
  <c r="F16" i="9" s="1"/>
  <c r="F15" i="9"/>
  <c r="E15" i="9"/>
  <c r="D15" i="9"/>
  <c r="E14" i="9"/>
  <c r="D14" i="9"/>
  <c r="F14" i="9" s="1"/>
  <c r="E13" i="9"/>
  <c r="D13" i="9"/>
  <c r="F13" i="9" s="1"/>
  <c r="E12" i="9"/>
  <c r="D12" i="9"/>
  <c r="F12" i="9" s="1"/>
  <c r="F11" i="9"/>
  <c r="E11" i="9"/>
  <c r="D11" i="9"/>
  <c r="Z10" i="9"/>
  <c r="Y10" i="9"/>
  <c r="E10" i="9"/>
  <c r="D10" i="9"/>
  <c r="F10" i="9" s="1"/>
  <c r="Z9" i="9"/>
  <c r="Y9" i="9"/>
  <c r="E9" i="9"/>
  <c r="D9" i="9"/>
  <c r="F9" i="9" s="1"/>
  <c r="Z8" i="9"/>
  <c r="Y8" i="9"/>
  <c r="E8" i="9"/>
  <c r="F8" i="9" s="1"/>
  <c r="D8" i="9"/>
  <c r="Z7" i="9"/>
  <c r="Y7" i="9"/>
  <c r="F7" i="9"/>
  <c r="E7" i="9"/>
  <c r="D7" i="9"/>
  <c r="Z6" i="9"/>
  <c r="Y6" i="9"/>
  <c r="E6" i="9"/>
  <c r="D6" i="9"/>
  <c r="F6" i="9" s="1"/>
  <c r="Z5" i="9"/>
  <c r="Y5" i="9"/>
  <c r="E5" i="9"/>
  <c r="D5" i="9"/>
  <c r="F5" i="9" s="1"/>
  <c r="Z4" i="9"/>
  <c r="Y4" i="9"/>
  <c r="F4" i="9"/>
  <c r="E4" i="9"/>
  <c r="D4" i="9"/>
  <c r="Z3" i="9"/>
  <c r="Y3" i="9"/>
  <c r="F3" i="9"/>
  <c r="E3" i="9"/>
  <c r="D3" i="9"/>
  <c r="Z2" i="9"/>
  <c r="Y2" i="9"/>
  <c r="E2" i="9"/>
  <c r="E46" i="9" s="1"/>
  <c r="D2" i="9"/>
  <c r="D46" i="9" s="1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S44" i="8" s="1"/>
  <c r="AT44" i="8" s="1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AS43" i="8" s="1"/>
  <c r="AT43" i="8" s="1"/>
  <c r="D43" i="8"/>
  <c r="C43" i="8"/>
  <c r="B43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S42" i="8" s="1"/>
  <c r="AT42" i="8" s="1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AS41" i="8" s="1"/>
  <c r="AT41" i="8" s="1"/>
  <c r="C41" i="8"/>
  <c r="B41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AS40" i="8" s="1"/>
  <c r="AT40" i="8" s="1"/>
  <c r="C40" i="8"/>
  <c r="B40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S39" i="8" s="1"/>
  <c r="AT39" i="8" s="1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S38" i="8" s="1"/>
  <c r="AT38" i="8" s="1"/>
  <c r="B38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S37" i="8" s="1"/>
  <c r="AT37" i="8" s="1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AS36" i="8" s="1"/>
  <c r="AT36" i="8" s="1"/>
  <c r="D36" i="8"/>
  <c r="C36" i="8"/>
  <c r="B36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AS35" i="8" s="1"/>
  <c r="AT35" i="8" s="1"/>
  <c r="D35" i="8"/>
  <c r="C35" i="8"/>
  <c r="B35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S34" i="8" s="1"/>
  <c r="AT34" i="8" s="1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S33" i="8" s="1"/>
  <c r="AT33" i="8" s="1"/>
  <c r="B33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S32" i="8" s="1"/>
  <c r="AT32" i="8" s="1"/>
  <c r="C32" i="8"/>
  <c r="B32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S31" i="8" s="1"/>
  <c r="AT31" i="8" s="1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AS30" i="8" s="1"/>
  <c r="AT30" i="8" s="1"/>
  <c r="B30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S29" i="8" s="1"/>
  <c r="AT29" i="8" s="1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AS28" i="8" s="1"/>
  <c r="AT28" i="8" s="1"/>
  <c r="D28" i="8"/>
  <c r="C28" i="8"/>
  <c r="B28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AS27" i="8" s="1"/>
  <c r="AT27" i="8" s="1"/>
  <c r="D27" i="8"/>
  <c r="C27" i="8"/>
  <c r="B27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S26" i="8" s="1"/>
  <c r="AT26" i="8" s="1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S25" i="8" s="1"/>
  <c r="AT25" i="8" s="1"/>
  <c r="C25" i="8"/>
  <c r="B25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S24" i="8" s="1"/>
  <c r="AT24" i="8" s="1"/>
  <c r="C24" i="8"/>
  <c r="B24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S23" i="8" s="1"/>
  <c r="AT23" i="8" s="1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S22" i="8" s="1"/>
  <c r="AT22" i="8" s="1"/>
  <c r="B22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S21" i="8" s="1"/>
  <c r="AT21" i="8" s="1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AS20" i="8" s="1"/>
  <c r="AT20" i="8" s="1"/>
  <c r="D20" i="8"/>
  <c r="C20" i="8"/>
  <c r="B20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AS19" i="8" s="1"/>
  <c r="AT19" i="8" s="1"/>
  <c r="D19" i="8"/>
  <c r="C19" i="8"/>
  <c r="B19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S18" i="8" s="1"/>
  <c r="AT18" i="8" s="1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S17" i="8" s="1"/>
  <c r="AT17" i="8" s="1"/>
  <c r="C17" i="8"/>
  <c r="B17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S16" i="8" s="1"/>
  <c r="AT16" i="8" s="1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S15" i="8" s="1"/>
  <c r="AT15" i="8" s="1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S14" i="8" s="1"/>
  <c r="AT14" i="8" s="1"/>
  <c r="B14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S13" i="8" s="1"/>
  <c r="AT13" i="8" s="1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AS12" i="8" s="1"/>
  <c r="AT12" i="8" s="1"/>
  <c r="D12" i="8"/>
  <c r="C12" i="8"/>
  <c r="B12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AS11" i="8" s="1"/>
  <c r="AT11" i="8" s="1"/>
  <c r="D11" i="8"/>
  <c r="C11" i="8"/>
  <c r="B11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S10" i="8" s="1"/>
  <c r="AT10" i="8" s="1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S9" i="8" s="1"/>
  <c r="AT9" i="8" s="1"/>
  <c r="C9" i="8"/>
  <c r="B9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S8" i="8" s="1"/>
  <c r="AT8" i="8" s="1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S7" i="8" s="1"/>
  <c r="AT7" i="8" s="1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S6" i="8" s="1"/>
  <c r="AT6" i="8" s="1"/>
  <c r="B6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S5" i="8" s="1"/>
  <c r="AT5" i="8" s="1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AS4" i="8" s="1"/>
  <c r="AT4" i="8" s="1"/>
  <c r="D4" i="8"/>
  <c r="C4" i="8"/>
  <c r="B4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AS3" i="8" s="1"/>
  <c r="AT3" i="8" s="1"/>
  <c r="D3" i="8"/>
  <c r="C3" i="8"/>
  <c r="B3" i="8"/>
  <c r="AR2" i="8"/>
  <c r="AR45" i="8" s="1"/>
  <c r="AQ2" i="8"/>
  <c r="AQ45" i="8" s="1"/>
  <c r="AP2" i="8"/>
  <c r="AP45" i="8" s="1"/>
  <c r="AO2" i="8"/>
  <c r="AO45" i="8" s="1"/>
  <c r="AN2" i="8"/>
  <c r="AN45" i="8" s="1"/>
  <c r="AM2" i="8"/>
  <c r="AM45" i="8" s="1"/>
  <c r="AL2" i="8"/>
  <c r="AL45" i="8" s="1"/>
  <c r="AK2" i="8"/>
  <c r="AK45" i="8" s="1"/>
  <c r="AJ2" i="8"/>
  <c r="AJ45" i="8" s="1"/>
  <c r="AI2" i="8"/>
  <c r="AI45" i="8" s="1"/>
  <c r="AH2" i="8"/>
  <c r="AH45" i="8" s="1"/>
  <c r="AG2" i="8"/>
  <c r="AG45" i="8" s="1"/>
  <c r="AF2" i="8"/>
  <c r="AF45" i="8" s="1"/>
  <c r="AE2" i="8"/>
  <c r="AE45" i="8" s="1"/>
  <c r="AD2" i="8"/>
  <c r="AD45" i="8" s="1"/>
  <c r="AC2" i="8"/>
  <c r="AC45" i="8" s="1"/>
  <c r="AB2" i="8"/>
  <c r="AB45" i="8" s="1"/>
  <c r="AA2" i="8"/>
  <c r="AA45" i="8" s="1"/>
  <c r="Z2" i="8"/>
  <c r="Z45" i="8" s="1"/>
  <c r="Y2" i="8"/>
  <c r="Y45" i="8" s="1"/>
  <c r="X2" i="8"/>
  <c r="X45" i="8" s="1"/>
  <c r="W2" i="8"/>
  <c r="W45" i="8" s="1"/>
  <c r="V2" i="8"/>
  <c r="V45" i="8" s="1"/>
  <c r="U2" i="8"/>
  <c r="U45" i="8" s="1"/>
  <c r="T2" i="8"/>
  <c r="T45" i="8" s="1"/>
  <c r="S2" i="8"/>
  <c r="S45" i="8" s="1"/>
  <c r="R2" i="8"/>
  <c r="R45" i="8" s="1"/>
  <c r="Q2" i="8"/>
  <c r="Q45" i="8" s="1"/>
  <c r="P2" i="8"/>
  <c r="P45" i="8" s="1"/>
  <c r="O2" i="8"/>
  <c r="O45" i="8" s="1"/>
  <c r="N2" i="8"/>
  <c r="N45" i="8" s="1"/>
  <c r="M2" i="8"/>
  <c r="M45" i="8" s="1"/>
  <c r="L2" i="8"/>
  <c r="L45" i="8" s="1"/>
  <c r="K2" i="8"/>
  <c r="K45" i="8" s="1"/>
  <c r="J2" i="8"/>
  <c r="J45" i="8" s="1"/>
  <c r="I2" i="8"/>
  <c r="I45" i="8" s="1"/>
  <c r="H2" i="8"/>
  <c r="H45" i="8" s="1"/>
  <c r="G2" i="8"/>
  <c r="G45" i="8" s="1"/>
  <c r="F2" i="8"/>
  <c r="F45" i="8" s="1"/>
  <c r="E2" i="8"/>
  <c r="E45" i="8" s="1"/>
  <c r="D2" i="8"/>
  <c r="D45" i="8" s="1"/>
  <c r="C2" i="8"/>
  <c r="C45" i="8" s="1"/>
  <c r="B2" i="8"/>
  <c r="B45" i="8" s="1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S44" i="5" s="1"/>
  <c r="AT44" i="5" s="1"/>
  <c r="B44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S43" i="5" s="1"/>
  <c r="AT43" i="5" s="1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AS42" i="5" s="1"/>
  <c r="AT42" i="5" s="1"/>
  <c r="D42" i="5"/>
  <c r="C42" i="5"/>
  <c r="B42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S41" i="5" s="1"/>
  <c r="AT41" i="5" s="1"/>
  <c r="D41" i="5"/>
  <c r="C41" i="5"/>
  <c r="B41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S40" i="5" s="1"/>
  <c r="AT40" i="5" s="1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AS39" i="5" s="1"/>
  <c r="AT39" i="5" s="1"/>
  <c r="C39" i="5"/>
  <c r="B39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S38" i="5" s="1"/>
  <c r="AT38" i="5" s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S37" i="5" s="1"/>
  <c r="AT37" i="5" s="1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S36" i="5" s="1"/>
  <c r="AT36" i="5" s="1"/>
  <c r="B36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S35" i="5" s="1"/>
  <c r="AT35" i="5" s="1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S34" i="5" s="1"/>
  <c r="AT34" i="5" s="1"/>
  <c r="D34" i="5"/>
  <c r="C34" i="5"/>
  <c r="B34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S33" i="5" s="1"/>
  <c r="AT33" i="5" s="1"/>
  <c r="D33" i="5"/>
  <c r="C33" i="5"/>
  <c r="B33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S32" i="5" s="1"/>
  <c r="AT32" i="5" s="1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AS31" i="5" s="1"/>
  <c r="AT31" i="5" s="1"/>
  <c r="C31" i="5"/>
  <c r="B31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S30" i="5" s="1"/>
  <c r="AT30" i="5" s="1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S29" i="5" s="1"/>
  <c r="AT29" i="5" s="1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S28" i="5" s="1"/>
  <c r="AT28" i="5" s="1"/>
  <c r="B28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S27" i="5" s="1"/>
  <c r="AT27" i="5" s="1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S26" i="5" s="1"/>
  <c r="AT26" i="5" s="1"/>
  <c r="D26" i="5"/>
  <c r="C26" i="5"/>
  <c r="B26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S25" i="5" s="1"/>
  <c r="AT25" i="5" s="1"/>
  <c r="D25" i="5"/>
  <c r="C25" i="5"/>
  <c r="B25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S24" i="5" s="1"/>
  <c r="AT24" i="5" s="1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AS23" i="5" s="1"/>
  <c r="AT23" i="5" s="1"/>
  <c r="C23" i="5"/>
  <c r="B23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S22" i="5" s="1"/>
  <c r="AT22" i="5" s="1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S21" i="5" s="1"/>
  <c r="AT21" i="5" s="1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S20" i="5" s="1"/>
  <c r="AT20" i="5" s="1"/>
  <c r="B20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S19" i="5" s="1"/>
  <c r="AT19" i="5" s="1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S18" i="5" s="1"/>
  <c r="AT18" i="5" s="1"/>
  <c r="D18" i="5"/>
  <c r="C18" i="5"/>
  <c r="B18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S17" i="5" s="1"/>
  <c r="AT17" i="5" s="1"/>
  <c r="D17" i="5"/>
  <c r="C17" i="5"/>
  <c r="B17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S16" i="5" s="1"/>
  <c r="AT16" i="5" s="1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S15" i="5" s="1"/>
  <c r="AT15" i="5" s="1"/>
  <c r="C15" i="5"/>
  <c r="B15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S14" i="5" s="1"/>
  <c r="AT14" i="5" s="1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S13" i="5" s="1"/>
  <c r="AT13" i="5" s="1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S12" i="5" s="1"/>
  <c r="AT12" i="5" s="1"/>
  <c r="B12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S11" i="5" s="1"/>
  <c r="AT11" i="5" s="1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S10" i="5" s="1"/>
  <c r="AT10" i="5" s="1"/>
  <c r="D10" i="5"/>
  <c r="C10" i="5"/>
  <c r="B10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S9" i="5" s="1"/>
  <c r="AT9" i="5" s="1"/>
  <c r="D9" i="5"/>
  <c r="C9" i="5"/>
  <c r="B9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S8" i="5" s="1"/>
  <c r="AT8" i="5" s="1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S7" i="5" s="1"/>
  <c r="AT7" i="5" s="1"/>
  <c r="C7" i="5"/>
  <c r="B7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S6" i="5" s="1"/>
  <c r="AT6" i="5" s="1"/>
  <c r="AR5" i="5"/>
  <c r="AQ5" i="5"/>
  <c r="AP5" i="5"/>
  <c r="AO5" i="5"/>
  <c r="AO45" i="5" s="1"/>
  <c r="AN5" i="5"/>
  <c r="AM5" i="5"/>
  <c r="AL5" i="5"/>
  <c r="AK5" i="5"/>
  <c r="AJ5" i="5"/>
  <c r="AI5" i="5"/>
  <c r="AH5" i="5"/>
  <c r="AG5" i="5"/>
  <c r="AG45" i="5" s="1"/>
  <c r="AF5" i="5"/>
  <c r="AE5" i="5"/>
  <c r="AD5" i="5"/>
  <c r="AC5" i="5"/>
  <c r="AB5" i="5"/>
  <c r="AA5" i="5"/>
  <c r="Z5" i="5"/>
  <c r="Y5" i="5"/>
  <c r="Y45" i="5" s="1"/>
  <c r="X5" i="5"/>
  <c r="W5" i="5"/>
  <c r="V5" i="5"/>
  <c r="U5" i="5"/>
  <c r="T5" i="5"/>
  <c r="S5" i="5"/>
  <c r="R5" i="5"/>
  <c r="Q5" i="5"/>
  <c r="Q45" i="5" s="1"/>
  <c r="P5" i="5"/>
  <c r="O5" i="5"/>
  <c r="N5" i="5"/>
  <c r="M5" i="5"/>
  <c r="L5" i="5"/>
  <c r="K5" i="5"/>
  <c r="J5" i="5"/>
  <c r="I5" i="5"/>
  <c r="I45" i="5" s="1"/>
  <c r="H5" i="5"/>
  <c r="G5" i="5"/>
  <c r="F5" i="5"/>
  <c r="E5" i="5"/>
  <c r="D5" i="5"/>
  <c r="C5" i="5"/>
  <c r="B5" i="5"/>
  <c r="AS5" i="5" s="1"/>
  <c r="AT5" i="5" s="1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S4" i="5" s="1"/>
  <c r="AT4" i="5" s="1"/>
  <c r="B4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S3" i="5" s="1"/>
  <c r="AT3" i="5" s="1"/>
  <c r="AR2" i="5"/>
  <c r="AR45" i="5" s="1"/>
  <c r="AQ2" i="5"/>
  <c r="AQ45" i="5" s="1"/>
  <c r="AP2" i="5"/>
  <c r="AP45" i="5" s="1"/>
  <c r="AO2" i="5"/>
  <c r="AN2" i="5"/>
  <c r="AN45" i="5" s="1"/>
  <c r="AM2" i="5"/>
  <c r="AM45" i="5" s="1"/>
  <c r="AL2" i="5"/>
  <c r="AL45" i="5" s="1"/>
  <c r="AK2" i="5"/>
  <c r="AK45" i="5" s="1"/>
  <c r="AJ2" i="5"/>
  <c r="AJ45" i="5" s="1"/>
  <c r="AI2" i="5"/>
  <c r="AI45" i="5" s="1"/>
  <c r="AH2" i="5"/>
  <c r="AH45" i="5" s="1"/>
  <c r="AG2" i="5"/>
  <c r="AF2" i="5"/>
  <c r="AF45" i="5" s="1"/>
  <c r="AE2" i="5"/>
  <c r="AE45" i="5" s="1"/>
  <c r="AD2" i="5"/>
  <c r="AD45" i="5" s="1"/>
  <c r="AC2" i="5"/>
  <c r="AC45" i="5" s="1"/>
  <c r="AB2" i="5"/>
  <c r="AB45" i="5" s="1"/>
  <c r="AA2" i="5"/>
  <c r="AA45" i="5" s="1"/>
  <c r="Z2" i="5"/>
  <c r="Z45" i="5" s="1"/>
  <c r="Y2" i="5"/>
  <c r="X2" i="5"/>
  <c r="X45" i="5" s="1"/>
  <c r="W2" i="5"/>
  <c r="W45" i="5" s="1"/>
  <c r="V2" i="5"/>
  <c r="V45" i="5" s="1"/>
  <c r="U2" i="5"/>
  <c r="U45" i="5" s="1"/>
  <c r="T2" i="5"/>
  <c r="T45" i="5" s="1"/>
  <c r="S2" i="5"/>
  <c r="S45" i="5" s="1"/>
  <c r="R2" i="5"/>
  <c r="R45" i="5" s="1"/>
  <c r="Q2" i="5"/>
  <c r="P2" i="5"/>
  <c r="P45" i="5" s="1"/>
  <c r="O2" i="5"/>
  <c r="O45" i="5" s="1"/>
  <c r="N2" i="5"/>
  <c r="N45" i="5" s="1"/>
  <c r="M2" i="5"/>
  <c r="M45" i="5" s="1"/>
  <c r="L2" i="5"/>
  <c r="L45" i="5" s="1"/>
  <c r="K2" i="5"/>
  <c r="K45" i="5" s="1"/>
  <c r="J2" i="5"/>
  <c r="J45" i="5" s="1"/>
  <c r="I2" i="5"/>
  <c r="H2" i="5"/>
  <c r="H45" i="5" s="1"/>
  <c r="G2" i="5"/>
  <c r="G45" i="5" s="1"/>
  <c r="F2" i="5"/>
  <c r="F45" i="5" s="1"/>
  <c r="E2" i="5"/>
  <c r="AS2" i="5" s="1"/>
  <c r="AT2" i="5" s="1"/>
  <c r="D2" i="5"/>
  <c r="D45" i="5" s="1"/>
  <c r="C2" i="5"/>
  <c r="C45" i="5" s="1"/>
  <c r="B2" i="5"/>
  <c r="B45" i="5" s="1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G3" i="3"/>
  <c r="G2" i="3"/>
  <c r="B2" i="3"/>
  <c r="AT45" i="5" l="1"/>
  <c r="AS2" i="8"/>
  <c r="AT2" i="8" s="1"/>
  <c r="AT45" i="8" s="1"/>
  <c r="E45" i="5"/>
  <c r="F2" i="9"/>
</calcChain>
</file>

<file path=xl/sharedStrings.xml><?xml version="1.0" encoding="utf-8"?>
<sst xmlns="http://schemas.openxmlformats.org/spreadsheetml/2006/main" count="624" uniqueCount="87">
  <si>
    <t>Timestamp</t>
  </si>
  <si>
    <t>Nama</t>
  </si>
  <si>
    <t>NRP</t>
  </si>
  <si>
    <t>Kelompok</t>
  </si>
  <si>
    <t>Sistem dapat memperbarui dan menverifikasi biodata mahasiswa</t>
  </si>
  <si>
    <t>Sistem dapat memperbarui dan menverifikasi biodata orang tua/wali mahasiswa</t>
  </si>
  <si>
    <t>Sistem dapat memperbarui dan menverifikasi data wisuda mahasiswa</t>
  </si>
  <si>
    <t>Sistem dapat menampilkan data kurikulum program studi</t>
  </si>
  <si>
    <t>Sistem dapat menampilkan daftar mata kuliah yang tersedia</t>
  </si>
  <si>
    <t>Sistem dapat menampilkan kapasitas kelas mata kuliah tertentu</t>
  </si>
  <si>
    <t>Sistem dapat mengizinkan mahasiswa mengambil mata kuliah tertentu</t>
  </si>
  <si>
    <t>Sistem dapat mengizinkan mahasiswa melakukan drop mata kuliah tertentu</t>
  </si>
  <si>
    <t>Sistem dapat mengizinkan mahasiswa melihat daftar peserta mata kuliah yang diambil</t>
  </si>
  <si>
    <t>Sistem dapat mengizinkan mahasiswa melihat informasi rencana studi (Dosen Wali, SKS yang diambil, SKS sisa, dll.)</t>
  </si>
  <si>
    <t>Sistem dapat mengizinkan mahasiswa melihat informasi mata kuliah yang diambil (SKS, Nilai, Kode Kelas, dan Nomor Kelas)</t>
  </si>
  <si>
    <t>Sistem dapat mengizinkan mahasiswa melihat status mahasiswa per angkatan</t>
  </si>
  <si>
    <t>Sistem dapat mengizinkan mahasiswa melihat daftar prasyarat mata kuliah</t>
  </si>
  <si>
    <t>Sistem dapat mengizinkan mahasiswa melihat jadwal mata kuliah yang telah diambil</t>
  </si>
  <si>
    <t>Sistem dapat mengizinkan mahasiswa melihat IPK (Indeks Prestasi Kumulatif) milik sendiri</t>
  </si>
  <si>
    <t>Sistem dapat menampilkan ranking IPK mahasiswa</t>
  </si>
  <si>
    <t>Sistem dapat mengizinkan mahasiswa melihat IPS (Indeks Prestasi Semester) milik sendiri</t>
  </si>
  <si>
    <t>Sistem dapat menampilkan ranking IPS mahasiswa</t>
  </si>
  <si>
    <t>Sistem dapat mengizinkan mahasiswa melihat nilai per mata kuliah milik sendiri</t>
  </si>
  <si>
    <t>Sistem dapat menampilkan transkrip nilai mahasiswa</t>
  </si>
  <si>
    <t>Sistem dapat mengizinkan mahasiswa menyimpan transkrip nilai</t>
  </si>
  <si>
    <t>Sistem dapat menampilkan standar rentang nilai yang berlaku (A, AB, B, BC, C, D, E)</t>
  </si>
  <si>
    <t>Sistem dapat mengizinkan mahasiswa mengisi IPD (Index Pengajaran Dosen)</t>
  </si>
  <si>
    <t>Sistem dapat mengizinkan mahasiswa menyunting IPD yang sudah di submit</t>
  </si>
  <si>
    <t>Sistem dapat mengizinkan mahasiswa mengisi Survei Kepuasan Mahasiswa</t>
  </si>
  <si>
    <t>Sistem dapat menampilkan Rekapitulasi Proses Ekivalensi</t>
  </si>
  <si>
    <t>Sistem dapat menyimpan Rekapitulasi Proses Ekivalensi</t>
  </si>
  <si>
    <t>Sistem dapat mengizinkan mahasiswa mengisi Draft SKPI</t>
  </si>
  <si>
    <t>Sistem dapat mengizinkan mahasiswa mengakses Panduan Umum Pengisian SKPI</t>
  </si>
  <si>
    <t>Sistem dapat menampilkan jumlah tagihan UKT yang perlu dibayarkan</t>
  </si>
  <si>
    <t>Sistem dapat menampilkan historis pembayaran UKT milik mahasiswa</t>
  </si>
  <si>
    <t>Sistem dapat menampilkan data pembayaran wisuda mahasiswa</t>
  </si>
  <si>
    <t>Sistem dapat  mengizinkan mahasiswa mengakses Layanan Surat Mahasiswa (Surat Keterangan Mahasiswa Aktif, Cuti, Mengundurkan Diri, KTM Pengganti)</t>
  </si>
  <si>
    <t>Sistem dapat mengizinkan dosen melihat IPD yang ditulis untuk dirinya</t>
  </si>
  <si>
    <t>Sistem dapat mengizinkan dosen melihat daftar peserta di kelas yang diajar</t>
  </si>
  <si>
    <t>Sistem dapat mengizinkan dosen melihat daftar semua kelas yang diajar</t>
  </si>
  <si>
    <t>Sistem dapat mengizinkan dosen melakukan drop mata kuliah mahasiswa yang bersangkutan</t>
  </si>
  <si>
    <t>Sistem dapat mengizinkan dosen menyetujui FRS mahasiswa</t>
  </si>
  <si>
    <t>Sistem dapat menampilkan gaji dosen</t>
  </si>
  <si>
    <t>Sistem dapat mengizinkan dosen memberi nilai mahasiswa</t>
  </si>
  <si>
    <t>Sistem dapat mengizinkan dosen mengubah nilai mahasiswa</t>
  </si>
  <si>
    <t xml:space="preserve">Sistem dapat mengizinkan dosen memperbarui dan menverifikasi biodata </t>
  </si>
  <si>
    <t>Sistem dapat mengizinkan dosen memperbarui kata sandi</t>
  </si>
  <si>
    <t>Yemima</t>
  </si>
  <si>
    <t>05111740000049</t>
  </si>
  <si>
    <t>Octavianus Giovanni Yaunatan</t>
  </si>
  <si>
    <t>05111740000113</t>
  </si>
  <si>
    <t>Celia Chintara Yuwine</t>
  </si>
  <si>
    <t>05111740000058</t>
  </si>
  <si>
    <t>VALUE</t>
  </si>
  <si>
    <t>Nilai</t>
  </si>
  <si>
    <t>Najatul Muslim Dinatra</t>
  </si>
  <si>
    <t>05111740000079</t>
  </si>
  <si>
    <t>Sistem dapat mengizinkan mahasiswa mengakses Layanan Surat Mahasiswa (Surat Keterangan Mahasiswa Aktif, Cuti, Mengundurkan Diri, KTM Pengganti)</t>
  </si>
  <si>
    <t>Sistem dapat mengizinkan dosen memperbarui dan menverifikasi biodata</t>
  </si>
  <si>
    <t>Patrick Sungkharisma</t>
  </si>
  <si>
    <t>Ayu Mutiara Sari</t>
  </si>
  <si>
    <t>05111740000149</t>
  </si>
  <si>
    <t>I Gede Agung K P</t>
  </si>
  <si>
    <t>Elkana Hans Widersen</t>
  </si>
  <si>
    <t>Kholishotul Amaliah</t>
  </si>
  <si>
    <t>05111740000030</t>
  </si>
  <si>
    <t>Abraham Wong</t>
  </si>
  <si>
    <t>05111740000065</t>
  </si>
  <si>
    <t>Meila Kamilia</t>
  </si>
  <si>
    <t>05111740000189</t>
  </si>
  <si>
    <t>Sumrow</t>
  </si>
  <si>
    <t>Sumrow / 43</t>
  </si>
  <si>
    <t>COST</t>
  </si>
  <si>
    <t>RUMUS</t>
  </si>
  <si>
    <t>Nilai Kebutuhan</t>
  </si>
  <si>
    <t>Kebutuhan</t>
  </si>
  <si>
    <t>nilai terhadap kebutuhan lain</t>
  </si>
  <si>
    <t>Nilai kebutuhan</t>
  </si>
  <si>
    <t>KEBUTUHAN</t>
  </si>
  <si>
    <t>HIGH MARGIN</t>
  </si>
  <si>
    <t>LOW MARGIN</t>
  </si>
  <si>
    <t>PRIORITY</t>
  </si>
  <si>
    <t>X</t>
  </si>
  <si>
    <t>Total</t>
  </si>
  <si>
    <t>High if ratio value/cost &gt;= 2.0</t>
  </si>
  <si>
    <t>Medium if ratio falls between 0.5 to 2.0</t>
  </si>
  <si>
    <t>Otherwise,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</si>
</sst>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0.000"/>
    <numFmt numFmtId="166" formatCode="m/d"/>
    <numFmt numFmtId="167" formatCode="#,##0.000"/>
  </numFmts>
  <fonts count="8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name val="Arial"/>
    </font>
    <font>
      <sz val="11"/>
      <color rgb="FF000000"/>
      <name val="Inconsolata"/>
    </font>
    <font>
      <b/>
      <sz val="12"/>
      <color theme="1"/>
      <name val="Arial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1" fillId="0" borderId="1" xfId="0" applyNumberFormat="1" applyFont="1" applyBorder="1"/>
    <xf numFmtId="0" fontId="5" fillId="4" borderId="1" xfId="0" applyFont="1" applyFill="1" applyBorder="1"/>
    <xf numFmtId="0" fontId="1" fillId="2" borderId="0" xfId="0" applyFont="1" applyFill="1"/>
    <xf numFmtId="0" fontId="4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0" fontId="1" fillId="0" borderId="1" xfId="0" applyNumberFormat="1" applyFont="1" applyBorder="1"/>
    <xf numFmtId="0" fontId="3" fillId="2" borderId="1" xfId="0" applyFont="1" applyFill="1" applyBorder="1" applyAlignment="1">
      <alignment wrapText="1"/>
    </xf>
    <xf numFmtId="165" fontId="1" fillId="4" borderId="1" xfId="0" applyNumberFormat="1" applyFont="1" applyFill="1" applyBorder="1" applyAlignment="1">
      <alignment horizontal="right"/>
    </xf>
    <xf numFmtId="165" fontId="1" fillId="0" borderId="1" xfId="0" applyNumberFormat="1" applyFont="1" applyBorder="1" applyAlignment="1"/>
    <xf numFmtId="166" fontId="1" fillId="2" borderId="0" xfId="0" applyNumberFormat="1" applyFont="1" applyFill="1" applyAlignment="1"/>
    <xf numFmtId="0" fontId="6" fillId="0" borderId="0" xfId="0" applyFont="1" applyAlignment="1"/>
    <xf numFmtId="166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3" borderId="0" xfId="0" applyFont="1" applyFill="1"/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167" fontId="5" fillId="4" borderId="1" xfId="0" applyNumberFormat="1" applyFont="1" applyFill="1" applyBorder="1"/>
    <xf numFmtId="0" fontId="1" fillId="4" borderId="0" xfId="0" applyFont="1" applyFill="1"/>
    <xf numFmtId="0" fontId="6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3" borderId="4" xfId="0" applyFont="1" applyFill="1" applyBorder="1" applyAlignment="1">
      <alignment horizontal="right"/>
    </xf>
    <xf numFmtId="167" fontId="1" fillId="0" borderId="1" xfId="0" applyNumberFormat="1" applyFont="1" applyBorder="1"/>
    <xf numFmtId="0" fontId="3" fillId="2" borderId="0" xfId="0" applyFont="1" applyFill="1" applyAlignment="1"/>
    <xf numFmtId="0" fontId="4" fillId="2" borderId="0" xfId="0" applyFont="1" applyFill="1" applyAlignment="1"/>
    <xf numFmtId="9" fontId="2" fillId="0" borderId="0" xfId="0" applyNumberFormat="1" applyFont="1" applyAlignment="1"/>
    <xf numFmtId="10" fontId="1" fillId="0" borderId="0" xfId="0" applyNumberFormat="1" applyFont="1"/>
    <xf numFmtId="10" fontId="2" fillId="0" borderId="0" xfId="0" applyNumberFormat="1" applyFont="1"/>
    <xf numFmtId="10" fontId="1" fillId="0" borderId="0" xfId="0" applyNumberFormat="1" applyFont="1" applyAlignment="1"/>
    <xf numFmtId="10" fontId="2" fillId="0" borderId="0" xfId="0" applyNumberFormat="1" applyFont="1" applyAlignment="1"/>
    <xf numFmtId="0" fontId="3" fillId="3" borderId="0" xfId="0" applyFont="1" applyFill="1" applyAlignment="1"/>
    <xf numFmtId="0" fontId="2" fillId="2" borderId="0" xfId="0" applyFont="1" applyFill="1"/>
    <xf numFmtId="0" fontId="4" fillId="0" borderId="0" xfId="0" applyFont="1" applyAlignment="1">
      <alignment vertical="center" wrapText="1"/>
    </xf>
    <xf numFmtId="0" fontId="1" fillId="5" borderId="0" xfId="0" applyFont="1" applyFill="1"/>
    <xf numFmtId="0" fontId="4" fillId="5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7" fillId="0" borderId="5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7" fillId="0" borderId="8" xfId="0" applyFont="1" applyBorder="1" applyAlignment="1"/>
    <xf numFmtId="0" fontId="1" fillId="0" borderId="4" xfId="0" applyFont="1" applyBorder="1"/>
    <xf numFmtId="0" fontId="7" fillId="0" borderId="9" xfId="0" applyFont="1" applyBorder="1" applyAlignment="1"/>
    <xf numFmtId="0" fontId="1" fillId="0" borderId="2" xfId="0" applyFont="1" applyBorder="1"/>
    <xf numFmtId="0" fontId="1" fillId="0" borderId="10" xfId="0" applyFont="1" applyBorder="1"/>
    <xf numFmtId="165" fontId="1" fillId="0" borderId="0" xfId="0" applyNumberFormat="1" applyFont="1"/>
    <xf numFmtId="167" fontId="1" fillId="0" borderId="0" xfId="0" applyNumberFormat="1" applyFont="1"/>
    <xf numFmtId="0" fontId="4" fillId="3" borderId="11" xfId="0" applyFont="1" applyFill="1" applyBorder="1" applyAlignment="1"/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wrapText="1"/>
    </xf>
    <xf numFmtId="10" fontId="2" fillId="0" borderId="11" xfId="0" applyNumberFormat="1" applyFont="1" applyBorder="1"/>
    <xf numFmtId="10" fontId="1" fillId="0" borderId="11" xfId="0" applyNumberFormat="1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/>
              <a:t>Mapping ROI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Margin!$C$1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Margin!$B$2:$B$45</c:f>
              <c:numCache>
                <c:formatCode>0.00%</c:formatCode>
                <c:ptCount val="44"/>
                <c:pt idx="0">
                  <c:v>2.8601092556740818E-2</c:v>
                </c:pt>
                <c:pt idx="1">
                  <c:v>1.4967566768771208E-2</c:v>
                </c:pt>
                <c:pt idx="2">
                  <c:v>2.8601092556740818E-2</c:v>
                </c:pt>
                <c:pt idx="3">
                  <c:v>4.3057667480145773E-3</c:v>
                </c:pt>
                <c:pt idx="4">
                  <c:v>7.3839457928022972E-3</c:v>
                </c:pt>
                <c:pt idx="5">
                  <c:v>1.4967566768771208E-2</c:v>
                </c:pt>
                <c:pt idx="6">
                  <c:v>8.0372279812063185E-2</c:v>
                </c:pt>
                <c:pt idx="7">
                  <c:v>8.0372279812063185E-2</c:v>
                </c:pt>
                <c:pt idx="8">
                  <c:v>4.3057667480145773E-3</c:v>
                </c:pt>
                <c:pt idx="9">
                  <c:v>7.3839457928022972E-3</c:v>
                </c:pt>
                <c:pt idx="10">
                  <c:v>7.3839457928022972E-3</c:v>
                </c:pt>
                <c:pt idx="11">
                  <c:v>7.3839457928022972E-3</c:v>
                </c:pt>
                <c:pt idx="12">
                  <c:v>2.8601092556740818E-2</c:v>
                </c:pt>
                <c:pt idx="13">
                  <c:v>4.9622427821797148E-2</c:v>
                </c:pt>
                <c:pt idx="14">
                  <c:v>2.8601092556740818E-2</c:v>
                </c:pt>
                <c:pt idx="15">
                  <c:v>7.3839457928022972E-3</c:v>
                </c:pt>
                <c:pt idx="16">
                  <c:v>1.4967566768771208E-2</c:v>
                </c:pt>
                <c:pt idx="17">
                  <c:v>7.3839457928022972E-3</c:v>
                </c:pt>
                <c:pt idx="18">
                  <c:v>2.8601092556740818E-2</c:v>
                </c:pt>
                <c:pt idx="19">
                  <c:v>4.9622427821797148E-2</c:v>
                </c:pt>
                <c:pt idx="20">
                  <c:v>4.9622427821797148E-2</c:v>
                </c:pt>
                <c:pt idx="21">
                  <c:v>7.3839457928022972E-3</c:v>
                </c:pt>
                <c:pt idx="22">
                  <c:v>2.8601092556740818E-2</c:v>
                </c:pt>
                <c:pt idx="23">
                  <c:v>2.8601092556740818E-2</c:v>
                </c:pt>
                <c:pt idx="24">
                  <c:v>1.4967566768771208E-2</c:v>
                </c:pt>
                <c:pt idx="25">
                  <c:v>4.9622427821797148E-2</c:v>
                </c:pt>
                <c:pt idx="26">
                  <c:v>4.9622427821797148E-2</c:v>
                </c:pt>
                <c:pt idx="27">
                  <c:v>1.4967566768771208E-2</c:v>
                </c:pt>
                <c:pt idx="28">
                  <c:v>1.4967566768771208E-2</c:v>
                </c:pt>
                <c:pt idx="29">
                  <c:v>2.8601092556740818E-2</c:v>
                </c:pt>
                <c:pt idx="30">
                  <c:v>4.9622427821797148E-2</c:v>
                </c:pt>
                <c:pt idx="31">
                  <c:v>1.4967566768771208E-2</c:v>
                </c:pt>
                <c:pt idx="32">
                  <c:v>4.9622427821797148E-2</c:v>
                </c:pt>
                <c:pt idx="33">
                  <c:v>7.3839457928022972E-3</c:v>
                </c:pt>
                <c:pt idx="34">
                  <c:v>7.3839457928022972E-3</c:v>
                </c:pt>
                <c:pt idx="35">
                  <c:v>7.3839457928022972E-3</c:v>
                </c:pt>
                <c:pt idx="36">
                  <c:v>4.3057667480145773E-3</c:v>
                </c:pt>
                <c:pt idx="37">
                  <c:v>7.3839457928022972E-3</c:v>
                </c:pt>
                <c:pt idx="38">
                  <c:v>1.4967566768771208E-2</c:v>
                </c:pt>
                <c:pt idx="39">
                  <c:v>1.4967566768771208E-2</c:v>
                </c:pt>
                <c:pt idx="40">
                  <c:v>1.4967566768771208E-2</c:v>
                </c:pt>
                <c:pt idx="41">
                  <c:v>1.4967566768771208E-2</c:v>
                </c:pt>
                <c:pt idx="42">
                  <c:v>4.3057667480145773E-3</c:v>
                </c:pt>
                <c:pt idx="43">
                  <c:v>0</c:v>
                </c:pt>
              </c:numCache>
            </c:numRef>
          </c:xVal>
          <c:yVal>
            <c:numRef>
              <c:f>Margin!$C$2:$C$45</c:f>
              <c:numCache>
                <c:formatCode>0.00%</c:formatCode>
                <c:ptCount val="44"/>
                <c:pt idx="0">
                  <c:v>1.5887989129325486E-2</c:v>
                </c:pt>
                <c:pt idx="1">
                  <c:v>4.4274563151077331E-3</c:v>
                </c:pt>
                <c:pt idx="2">
                  <c:v>1.1622994450476909E-2</c:v>
                </c:pt>
                <c:pt idx="3">
                  <c:v>2.0191879337436609E-2</c:v>
                </c:pt>
                <c:pt idx="4">
                  <c:v>4.111522580945251E-2</c:v>
                </c:pt>
                <c:pt idx="5">
                  <c:v>2.0191879337436609E-2</c:v>
                </c:pt>
                <c:pt idx="6">
                  <c:v>5.8518695133679882E-2</c:v>
                </c:pt>
                <c:pt idx="7">
                  <c:v>4.111522580945251E-2</c:v>
                </c:pt>
                <c:pt idx="8">
                  <c:v>3.6645287069834906E-3</c:v>
                </c:pt>
                <c:pt idx="9">
                  <c:v>2.0191879337436609E-2</c:v>
                </c:pt>
                <c:pt idx="10">
                  <c:v>1.5887989129325486E-2</c:v>
                </c:pt>
                <c:pt idx="11">
                  <c:v>2.7569244884679176E-3</c:v>
                </c:pt>
                <c:pt idx="12">
                  <c:v>2.8182242805518731E-2</c:v>
                </c:pt>
                <c:pt idx="13">
                  <c:v>2.8182242805518731E-2</c:v>
                </c:pt>
                <c:pt idx="14">
                  <c:v>4.111522580945251E-2</c:v>
                </c:pt>
                <c:pt idx="15">
                  <c:v>4.4274563151077331E-3</c:v>
                </c:pt>
                <c:pt idx="16">
                  <c:v>2.0191879337436609E-2</c:v>
                </c:pt>
                <c:pt idx="17">
                  <c:v>3.2725249970944471E-3</c:v>
                </c:pt>
                <c:pt idx="18">
                  <c:v>4.111522580945251E-2</c:v>
                </c:pt>
                <c:pt idx="19">
                  <c:v>5.8518695133679882E-2</c:v>
                </c:pt>
                <c:pt idx="20">
                  <c:v>7.4421258353259204E-2</c:v>
                </c:pt>
                <c:pt idx="21">
                  <c:v>2.8182242805518731E-2</c:v>
                </c:pt>
                <c:pt idx="22">
                  <c:v>8.9328360559983062E-3</c:v>
                </c:pt>
                <c:pt idx="23">
                  <c:v>2.4882034652529499E-3</c:v>
                </c:pt>
                <c:pt idx="24">
                  <c:v>1.1622994450476909E-2</c:v>
                </c:pt>
                <c:pt idx="25">
                  <c:v>8.9328360559983062E-3</c:v>
                </c:pt>
                <c:pt idx="26">
                  <c:v>5.6195929579224632E-3</c:v>
                </c:pt>
                <c:pt idx="27">
                  <c:v>4.4274563151077331E-3</c:v>
                </c:pt>
                <c:pt idx="28">
                  <c:v>1.1622994450476909E-2</c:v>
                </c:pt>
                <c:pt idx="29">
                  <c:v>2.8182242805518731E-2</c:v>
                </c:pt>
                <c:pt idx="30">
                  <c:v>1.1622994450476909E-2</c:v>
                </c:pt>
                <c:pt idx="31">
                  <c:v>2.0191879337436609E-2</c:v>
                </c:pt>
                <c:pt idx="32">
                  <c:v>4.111522580945251E-2</c:v>
                </c:pt>
                <c:pt idx="33">
                  <c:v>1.1622994450476909E-2</c:v>
                </c:pt>
                <c:pt idx="34">
                  <c:v>1.5887989129325486E-2</c:v>
                </c:pt>
                <c:pt idx="35">
                  <c:v>4.111522580945251E-2</c:v>
                </c:pt>
                <c:pt idx="36">
                  <c:v>2.8182242805518731E-2</c:v>
                </c:pt>
                <c:pt idx="37">
                  <c:v>1.1622994450476909E-2</c:v>
                </c:pt>
                <c:pt idx="38">
                  <c:v>5.6195929579224632E-3</c:v>
                </c:pt>
                <c:pt idx="39">
                  <c:v>5.8518695133679882E-2</c:v>
                </c:pt>
                <c:pt idx="40">
                  <c:v>2.0191879337436609E-2</c:v>
                </c:pt>
                <c:pt idx="41">
                  <c:v>2.8182242805518731E-2</c:v>
                </c:pt>
                <c:pt idx="42">
                  <c:v>4.111522580945251E-2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4-4413-A031-6B3058F72629}"/>
            </c:ext>
          </c:extLst>
        </c:ser>
        <c:ser>
          <c:idx val="1"/>
          <c:order val="1"/>
          <c:tx>
            <c:strRef>
              <c:f>Margin!$D$1</c:f>
              <c:strCache>
                <c:ptCount val="1"/>
                <c:pt idx="0">
                  <c:v>HIGH MARGIN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38761D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Margin!$B$2:$B$45</c:f>
              <c:numCache>
                <c:formatCode>0.00%</c:formatCode>
                <c:ptCount val="44"/>
                <c:pt idx="0">
                  <c:v>2.8601092556740818E-2</c:v>
                </c:pt>
                <c:pt idx="1">
                  <c:v>1.4967566768771208E-2</c:v>
                </c:pt>
                <c:pt idx="2">
                  <c:v>2.8601092556740818E-2</c:v>
                </c:pt>
                <c:pt idx="3">
                  <c:v>4.3057667480145773E-3</c:v>
                </c:pt>
                <c:pt idx="4">
                  <c:v>7.3839457928022972E-3</c:v>
                </c:pt>
                <c:pt idx="5">
                  <c:v>1.4967566768771208E-2</c:v>
                </c:pt>
                <c:pt idx="6">
                  <c:v>8.0372279812063185E-2</c:v>
                </c:pt>
                <c:pt idx="7">
                  <c:v>8.0372279812063185E-2</c:v>
                </c:pt>
                <c:pt idx="8">
                  <c:v>4.3057667480145773E-3</c:v>
                </c:pt>
                <c:pt idx="9">
                  <c:v>7.3839457928022972E-3</c:v>
                </c:pt>
                <c:pt idx="10">
                  <c:v>7.3839457928022972E-3</c:v>
                </c:pt>
                <c:pt idx="11">
                  <c:v>7.3839457928022972E-3</c:v>
                </c:pt>
                <c:pt idx="12">
                  <c:v>2.8601092556740818E-2</c:v>
                </c:pt>
                <c:pt idx="13">
                  <c:v>4.9622427821797148E-2</c:v>
                </c:pt>
                <c:pt idx="14">
                  <c:v>2.8601092556740818E-2</c:v>
                </c:pt>
                <c:pt idx="15">
                  <c:v>7.3839457928022972E-3</c:v>
                </c:pt>
                <c:pt idx="16">
                  <c:v>1.4967566768771208E-2</c:v>
                </c:pt>
                <c:pt idx="17">
                  <c:v>7.3839457928022972E-3</c:v>
                </c:pt>
                <c:pt idx="18">
                  <c:v>2.8601092556740818E-2</c:v>
                </c:pt>
                <c:pt idx="19">
                  <c:v>4.9622427821797148E-2</c:v>
                </c:pt>
                <c:pt idx="20">
                  <c:v>4.9622427821797148E-2</c:v>
                </c:pt>
                <c:pt idx="21">
                  <c:v>7.3839457928022972E-3</c:v>
                </c:pt>
                <c:pt idx="22">
                  <c:v>2.8601092556740818E-2</c:v>
                </c:pt>
                <c:pt idx="23">
                  <c:v>2.8601092556740818E-2</c:v>
                </c:pt>
                <c:pt idx="24">
                  <c:v>1.4967566768771208E-2</c:v>
                </c:pt>
                <c:pt idx="25">
                  <c:v>4.9622427821797148E-2</c:v>
                </c:pt>
                <c:pt idx="26">
                  <c:v>4.9622427821797148E-2</c:v>
                </c:pt>
                <c:pt idx="27">
                  <c:v>1.4967566768771208E-2</c:v>
                </c:pt>
                <c:pt idx="28">
                  <c:v>1.4967566768771208E-2</c:v>
                </c:pt>
                <c:pt idx="29">
                  <c:v>2.8601092556740818E-2</c:v>
                </c:pt>
                <c:pt idx="30">
                  <c:v>4.9622427821797148E-2</c:v>
                </c:pt>
                <c:pt idx="31">
                  <c:v>1.4967566768771208E-2</c:v>
                </c:pt>
                <c:pt idx="32">
                  <c:v>4.9622427821797148E-2</c:v>
                </c:pt>
                <c:pt idx="33">
                  <c:v>7.3839457928022972E-3</c:v>
                </c:pt>
                <c:pt idx="34">
                  <c:v>7.3839457928022972E-3</c:v>
                </c:pt>
                <c:pt idx="35">
                  <c:v>7.3839457928022972E-3</c:v>
                </c:pt>
                <c:pt idx="36">
                  <c:v>4.3057667480145773E-3</c:v>
                </c:pt>
                <c:pt idx="37">
                  <c:v>7.3839457928022972E-3</c:v>
                </c:pt>
                <c:pt idx="38">
                  <c:v>1.4967566768771208E-2</c:v>
                </c:pt>
                <c:pt idx="39">
                  <c:v>1.4967566768771208E-2</c:v>
                </c:pt>
                <c:pt idx="40">
                  <c:v>1.4967566768771208E-2</c:v>
                </c:pt>
                <c:pt idx="41">
                  <c:v>1.4967566768771208E-2</c:v>
                </c:pt>
                <c:pt idx="42">
                  <c:v>4.3057667480145773E-3</c:v>
                </c:pt>
                <c:pt idx="43">
                  <c:v>0</c:v>
                </c:pt>
              </c:numCache>
            </c:numRef>
          </c:xVal>
          <c:yVal>
            <c:numRef>
              <c:f>Margin!$D$2:$D$45</c:f>
              <c:numCache>
                <c:formatCode>0.00%</c:formatCode>
                <c:ptCount val="44"/>
                <c:pt idx="0">
                  <c:v>5.7202185113481636E-2</c:v>
                </c:pt>
                <c:pt idx="1">
                  <c:v>2.9935133537542416E-2</c:v>
                </c:pt>
                <c:pt idx="2">
                  <c:v>5.7202185113481636E-2</c:v>
                </c:pt>
                <c:pt idx="3">
                  <c:v>8.6115334960291546E-3</c:v>
                </c:pt>
                <c:pt idx="4">
                  <c:v>1.4767891585604594E-2</c:v>
                </c:pt>
                <c:pt idx="5">
                  <c:v>2.9935133537542416E-2</c:v>
                </c:pt>
                <c:pt idx="6">
                  <c:v>0.16074455962412637</c:v>
                </c:pt>
                <c:pt idx="7">
                  <c:v>0.16074455962412637</c:v>
                </c:pt>
                <c:pt idx="8">
                  <c:v>8.6115334960291546E-3</c:v>
                </c:pt>
                <c:pt idx="9">
                  <c:v>1.4767891585604594E-2</c:v>
                </c:pt>
                <c:pt idx="10">
                  <c:v>1.4767891585604594E-2</c:v>
                </c:pt>
                <c:pt idx="11">
                  <c:v>1.4767891585604594E-2</c:v>
                </c:pt>
                <c:pt idx="12">
                  <c:v>5.7202185113481636E-2</c:v>
                </c:pt>
                <c:pt idx="13">
                  <c:v>9.9244855643594296E-2</c:v>
                </c:pt>
                <c:pt idx="14">
                  <c:v>5.7202185113481636E-2</c:v>
                </c:pt>
                <c:pt idx="15">
                  <c:v>1.4767891585604594E-2</c:v>
                </c:pt>
                <c:pt idx="16">
                  <c:v>2.9935133537542416E-2</c:v>
                </c:pt>
                <c:pt idx="17">
                  <c:v>1.4767891585604594E-2</c:v>
                </c:pt>
                <c:pt idx="18">
                  <c:v>5.7202185113481636E-2</c:v>
                </c:pt>
                <c:pt idx="19">
                  <c:v>9.9244855643594296E-2</c:v>
                </c:pt>
                <c:pt idx="20">
                  <c:v>9.9244855643594296E-2</c:v>
                </c:pt>
                <c:pt idx="21">
                  <c:v>1.4767891585604594E-2</c:v>
                </c:pt>
                <c:pt idx="22">
                  <c:v>5.7202185113481636E-2</c:v>
                </c:pt>
                <c:pt idx="23">
                  <c:v>5.7202185113481636E-2</c:v>
                </c:pt>
                <c:pt idx="24">
                  <c:v>2.9935133537542416E-2</c:v>
                </c:pt>
                <c:pt idx="25">
                  <c:v>9.9244855643594296E-2</c:v>
                </c:pt>
                <c:pt idx="26">
                  <c:v>9.9244855643594296E-2</c:v>
                </c:pt>
                <c:pt idx="27">
                  <c:v>2.9935133537542416E-2</c:v>
                </c:pt>
                <c:pt idx="28">
                  <c:v>2.9935133537542416E-2</c:v>
                </c:pt>
                <c:pt idx="29">
                  <c:v>5.7202185113481636E-2</c:v>
                </c:pt>
                <c:pt idx="30">
                  <c:v>9.9244855643594296E-2</c:v>
                </c:pt>
                <c:pt idx="31">
                  <c:v>2.9935133537542416E-2</c:v>
                </c:pt>
                <c:pt idx="32">
                  <c:v>9.9244855643594296E-2</c:v>
                </c:pt>
                <c:pt idx="33">
                  <c:v>1.4767891585604594E-2</c:v>
                </c:pt>
                <c:pt idx="34">
                  <c:v>1.4767891585604594E-2</c:v>
                </c:pt>
                <c:pt idx="35">
                  <c:v>1.4767891585604594E-2</c:v>
                </c:pt>
                <c:pt idx="36">
                  <c:v>8.6115334960291546E-3</c:v>
                </c:pt>
                <c:pt idx="37">
                  <c:v>1.4767891585604594E-2</c:v>
                </c:pt>
                <c:pt idx="38">
                  <c:v>2.9935133537542416E-2</c:v>
                </c:pt>
                <c:pt idx="39">
                  <c:v>2.9935133537542416E-2</c:v>
                </c:pt>
                <c:pt idx="40">
                  <c:v>2.9935133537542416E-2</c:v>
                </c:pt>
                <c:pt idx="41">
                  <c:v>2.9935133537542416E-2</c:v>
                </c:pt>
                <c:pt idx="42">
                  <c:v>8.6115334960291546E-3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4-4413-A031-6B3058F72629}"/>
            </c:ext>
          </c:extLst>
        </c:ser>
        <c:ser>
          <c:idx val="2"/>
          <c:order val="2"/>
          <c:tx>
            <c:strRef>
              <c:f>Margin!$E$1</c:f>
              <c:strCache>
                <c:ptCount val="1"/>
                <c:pt idx="0">
                  <c:v>LOW MARGIN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Margin!$B$2:$B$45</c:f>
              <c:numCache>
                <c:formatCode>0.00%</c:formatCode>
                <c:ptCount val="44"/>
                <c:pt idx="0">
                  <c:v>2.8601092556740818E-2</c:v>
                </c:pt>
                <c:pt idx="1">
                  <c:v>1.4967566768771208E-2</c:v>
                </c:pt>
                <c:pt idx="2">
                  <c:v>2.8601092556740818E-2</c:v>
                </c:pt>
                <c:pt idx="3">
                  <c:v>4.3057667480145773E-3</c:v>
                </c:pt>
                <c:pt idx="4">
                  <c:v>7.3839457928022972E-3</c:v>
                </c:pt>
                <c:pt idx="5">
                  <c:v>1.4967566768771208E-2</c:v>
                </c:pt>
                <c:pt idx="6">
                  <c:v>8.0372279812063185E-2</c:v>
                </c:pt>
                <c:pt idx="7">
                  <c:v>8.0372279812063185E-2</c:v>
                </c:pt>
                <c:pt idx="8">
                  <c:v>4.3057667480145773E-3</c:v>
                </c:pt>
                <c:pt idx="9">
                  <c:v>7.3839457928022972E-3</c:v>
                </c:pt>
                <c:pt idx="10">
                  <c:v>7.3839457928022972E-3</c:v>
                </c:pt>
                <c:pt idx="11">
                  <c:v>7.3839457928022972E-3</c:v>
                </c:pt>
                <c:pt idx="12">
                  <c:v>2.8601092556740818E-2</c:v>
                </c:pt>
                <c:pt idx="13">
                  <c:v>4.9622427821797148E-2</c:v>
                </c:pt>
                <c:pt idx="14">
                  <c:v>2.8601092556740818E-2</c:v>
                </c:pt>
                <c:pt idx="15">
                  <c:v>7.3839457928022972E-3</c:v>
                </c:pt>
                <c:pt idx="16">
                  <c:v>1.4967566768771208E-2</c:v>
                </c:pt>
                <c:pt idx="17">
                  <c:v>7.3839457928022972E-3</c:v>
                </c:pt>
                <c:pt idx="18">
                  <c:v>2.8601092556740818E-2</c:v>
                </c:pt>
                <c:pt idx="19">
                  <c:v>4.9622427821797148E-2</c:v>
                </c:pt>
                <c:pt idx="20">
                  <c:v>4.9622427821797148E-2</c:v>
                </c:pt>
                <c:pt idx="21">
                  <c:v>7.3839457928022972E-3</c:v>
                </c:pt>
                <c:pt idx="22">
                  <c:v>2.8601092556740818E-2</c:v>
                </c:pt>
                <c:pt idx="23">
                  <c:v>2.8601092556740818E-2</c:v>
                </c:pt>
                <c:pt idx="24">
                  <c:v>1.4967566768771208E-2</c:v>
                </c:pt>
                <c:pt idx="25">
                  <c:v>4.9622427821797148E-2</c:v>
                </c:pt>
                <c:pt idx="26">
                  <c:v>4.9622427821797148E-2</c:v>
                </c:pt>
                <c:pt idx="27">
                  <c:v>1.4967566768771208E-2</c:v>
                </c:pt>
                <c:pt idx="28">
                  <c:v>1.4967566768771208E-2</c:v>
                </c:pt>
                <c:pt idx="29">
                  <c:v>2.8601092556740818E-2</c:v>
                </c:pt>
                <c:pt idx="30">
                  <c:v>4.9622427821797148E-2</c:v>
                </c:pt>
                <c:pt idx="31">
                  <c:v>1.4967566768771208E-2</c:v>
                </c:pt>
                <c:pt idx="32">
                  <c:v>4.9622427821797148E-2</c:v>
                </c:pt>
                <c:pt idx="33">
                  <c:v>7.3839457928022972E-3</c:v>
                </c:pt>
                <c:pt idx="34">
                  <c:v>7.3839457928022972E-3</c:v>
                </c:pt>
                <c:pt idx="35">
                  <c:v>7.3839457928022972E-3</c:v>
                </c:pt>
                <c:pt idx="36">
                  <c:v>4.3057667480145773E-3</c:v>
                </c:pt>
                <c:pt idx="37">
                  <c:v>7.3839457928022972E-3</c:v>
                </c:pt>
                <c:pt idx="38">
                  <c:v>1.4967566768771208E-2</c:v>
                </c:pt>
                <c:pt idx="39">
                  <c:v>1.4967566768771208E-2</c:v>
                </c:pt>
                <c:pt idx="40">
                  <c:v>1.4967566768771208E-2</c:v>
                </c:pt>
                <c:pt idx="41">
                  <c:v>1.4967566768771208E-2</c:v>
                </c:pt>
                <c:pt idx="42">
                  <c:v>4.3057667480145773E-3</c:v>
                </c:pt>
                <c:pt idx="43">
                  <c:v>0</c:v>
                </c:pt>
              </c:numCache>
            </c:numRef>
          </c:xVal>
          <c:yVal>
            <c:numRef>
              <c:f>Margin!$E$2:$E$45</c:f>
              <c:numCache>
                <c:formatCode>0.00%</c:formatCode>
                <c:ptCount val="44"/>
                <c:pt idx="0">
                  <c:v>1.4300546278370409E-2</c:v>
                </c:pt>
                <c:pt idx="1">
                  <c:v>7.483783384385604E-3</c:v>
                </c:pt>
                <c:pt idx="2">
                  <c:v>1.4300546278370409E-2</c:v>
                </c:pt>
                <c:pt idx="3">
                  <c:v>2.1528833740072886E-3</c:v>
                </c:pt>
                <c:pt idx="4">
                  <c:v>3.6919728964011486E-3</c:v>
                </c:pt>
                <c:pt idx="5">
                  <c:v>7.483783384385604E-3</c:v>
                </c:pt>
                <c:pt idx="6">
                  <c:v>4.0186139906031593E-2</c:v>
                </c:pt>
                <c:pt idx="7">
                  <c:v>4.0186139906031593E-2</c:v>
                </c:pt>
                <c:pt idx="8">
                  <c:v>2.1528833740072886E-3</c:v>
                </c:pt>
                <c:pt idx="9">
                  <c:v>3.6919728964011486E-3</c:v>
                </c:pt>
                <c:pt idx="10">
                  <c:v>3.6919728964011486E-3</c:v>
                </c:pt>
                <c:pt idx="11">
                  <c:v>3.6919728964011486E-3</c:v>
                </c:pt>
                <c:pt idx="12">
                  <c:v>1.4300546278370409E-2</c:v>
                </c:pt>
                <c:pt idx="13">
                  <c:v>2.4811213910898574E-2</c:v>
                </c:pt>
                <c:pt idx="14">
                  <c:v>1.4300546278370409E-2</c:v>
                </c:pt>
                <c:pt idx="15">
                  <c:v>3.6919728964011486E-3</c:v>
                </c:pt>
                <c:pt idx="16">
                  <c:v>7.483783384385604E-3</c:v>
                </c:pt>
                <c:pt idx="17">
                  <c:v>3.6919728964011486E-3</c:v>
                </c:pt>
                <c:pt idx="18">
                  <c:v>1.4300546278370409E-2</c:v>
                </c:pt>
                <c:pt idx="19">
                  <c:v>2.4811213910898574E-2</c:v>
                </c:pt>
                <c:pt idx="20">
                  <c:v>2.4811213910898574E-2</c:v>
                </c:pt>
                <c:pt idx="21">
                  <c:v>3.6919728964011486E-3</c:v>
                </c:pt>
                <c:pt idx="22">
                  <c:v>1.4300546278370409E-2</c:v>
                </c:pt>
                <c:pt idx="23">
                  <c:v>1.4300546278370409E-2</c:v>
                </c:pt>
                <c:pt idx="24">
                  <c:v>7.483783384385604E-3</c:v>
                </c:pt>
                <c:pt idx="25">
                  <c:v>2.4811213910898574E-2</c:v>
                </c:pt>
                <c:pt idx="26">
                  <c:v>2.4811213910898574E-2</c:v>
                </c:pt>
                <c:pt idx="27">
                  <c:v>7.483783384385604E-3</c:v>
                </c:pt>
                <c:pt idx="28">
                  <c:v>7.483783384385604E-3</c:v>
                </c:pt>
                <c:pt idx="29">
                  <c:v>1.4300546278370409E-2</c:v>
                </c:pt>
                <c:pt idx="30">
                  <c:v>2.4811213910898574E-2</c:v>
                </c:pt>
                <c:pt idx="31">
                  <c:v>7.483783384385604E-3</c:v>
                </c:pt>
                <c:pt idx="32">
                  <c:v>2.4811213910898574E-2</c:v>
                </c:pt>
                <c:pt idx="33">
                  <c:v>3.6919728964011486E-3</c:v>
                </c:pt>
                <c:pt idx="34">
                  <c:v>3.6919728964011486E-3</c:v>
                </c:pt>
                <c:pt idx="35">
                  <c:v>3.6919728964011486E-3</c:v>
                </c:pt>
                <c:pt idx="36">
                  <c:v>2.1528833740072886E-3</c:v>
                </c:pt>
                <c:pt idx="37">
                  <c:v>3.6919728964011486E-3</c:v>
                </c:pt>
                <c:pt idx="38">
                  <c:v>7.483783384385604E-3</c:v>
                </c:pt>
                <c:pt idx="39">
                  <c:v>7.483783384385604E-3</c:v>
                </c:pt>
                <c:pt idx="40">
                  <c:v>7.483783384385604E-3</c:v>
                </c:pt>
                <c:pt idx="41">
                  <c:v>7.483783384385604E-3</c:v>
                </c:pt>
                <c:pt idx="42">
                  <c:v>2.1528833740072886E-3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4-4413-A031-6B3058F7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1833"/>
        <c:axId val="2005576185"/>
      </c:scatterChart>
      <c:valAx>
        <c:axId val="163711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5576185"/>
        <c:crosses val="autoZero"/>
        <c:crossBetween val="midCat"/>
      </c:valAx>
      <c:valAx>
        <c:axId val="200557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1183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534149" cy="4200523"/>
    <xdr:graphicFrame macro="">
      <xdr:nvGraphicFramePr>
        <xdr:cNvPr id="2" name="Chart 1" title="Bag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03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4.42578125" defaultRowHeight="15.75" customHeight="1"/>
  <cols>
    <col min="1" max="53" width="21.5703125" customWidth="1"/>
  </cols>
  <sheetData>
    <row r="1" spans="1:47" ht="114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</row>
    <row r="2" spans="1:47">
      <c r="A2" s="2">
        <v>43960.785349502316</v>
      </c>
      <c r="B2" s="3" t="s">
        <v>47</v>
      </c>
      <c r="C2" s="4" t="s">
        <v>48</v>
      </c>
      <c r="D2" s="3">
        <v>1</v>
      </c>
      <c r="E2" s="3">
        <v>4</v>
      </c>
      <c r="F2" s="3">
        <v>3</v>
      </c>
      <c r="G2" s="3">
        <v>5</v>
      </c>
      <c r="H2" s="3">
        <v>5</v>
      </c>
      <c r="I2" s="3">
        <v>4</v>
      </c>
      <c r="J2" s="3">
        <v>3</v>
      </c>
      <c r="K2" s="3">
        <v>5</v>
      </c>
      <c r="L2" s="3">
        <v>5</v>
      </c>
      <c r="M2" s="3">
        <v>3</v>
      </c>
      <c r="N2" s="3">
        <v>5</v>
      </c>
      <c r="O2" s="3">
        <v>5</v>
      </c>
      <c r="P2" s="3">
        <v>3</v>
      </c>
      <c r="Q2" s="3">
        <v>5</v>
      </c>
      <c r="R2" s="3">
        <v>4</v>
      </c>
      <c r="S2" s="3">
        <v>5</v>
      </c>
      <c r="T2" s="3">
        <v>4</v>
      </c>
      <c r="U2" s="3">
        <v>4</v>
      </c>
      <c r="V2" s="3">
        <v>4</v>
      </c>
      <c r="W2" s="3">
        <v>5</v>
      </c>
      <c r="X2" s="3">
        <v>5</v>
      </c>
      <c r="Y2" s="3">
        <v>5</v>
      </c>
      <c r="Z2" s="3">
        <v>5</v>
      </c>
      <c r="AA2" s="3">
        <v>5</v>
      </c>
      <c r="AB2" s="3">
        <v>3</v>
      </c>
      <c r="AC2" s="3">
        <v>3</v>
      </c>
      <c r="AD2" s="3">
        <v>4</v>
      </c>
      <c r="AE2" s="3">
        <v>4</v>
      </c>
      <c r="AF2" s="3">
        <v>4</v>
      </c>
      <c r="AG2" s="3">
        <v>4</v>
      </c>
      <c r="AH2" s="3">
        <v>5</v>
      </c>
      <c r="AI2" s="3">
        <v>5</v>
      </c>
      <c r="AJ2" s="3">
        <v>5</v>
      </c>
      <c r="AK2" s="3">
        <v>5</v>
      </c>
      <c r="AL2" s="3">
        <v>4</v>
      </c>
      <c r="AM2" s="3">
        <v>5</v>
      </c>
      <c r="AN2" s="3">
        <v>5</v>
      </c>
      <c r="AO2" s="3">
        <v>4</v>
      </c>
      <c r="AP2" s="3">
        <v>5</v>
      </c>
      <c r="AQ2" s="3">
        <v>4</v>
      </c>
      <c r="AR2" s="3">
        <v>5</v>
      </c>
      <c r="AS2" s="3">
        <v>5</v>
      </c>
      <c r="AT2" s="3">
        <v>5</v>
      </c>
      <c r="AU2" s="3">
        <v>5</v>
      </c>
    </row>
    <row r="3" spans="1:47">
      <c r="A3" s="2">
        <v>43960.787097233799</v>
      </c>
      <c r="B3" s="3" t="s">
        <v>49</v>
      </c>
      <c r="C3" s="4" t="s">
        <v>50</v>
      </c>
      <c r="D3" s="3">
        <v>11</v>
      </c>
      <c r="E3" s="3">
        <v>4</v>
      </c>
      <c r="F3" s="3">
        <v>4</v>
      </c>
      <c r="G3" s="3">
        <v>3</v>
      </c>
      <c r="H3" s="3">
        <v>5</v>
      </c>
      <c r="I3" s="3">
        <v>5</v>
      </c>
      <c r="J3" s="3">
        <v>5</v>
      </c>
      <c r="K3" s="3">
        <v>5</v>
      </c>
      <c r="L3" s="3">
        <v>4</v>
      </c>
      <c r="M3" s="3">
        <v>3</v>
      </c>
      <c r="N3" s="3">
        <v>4</v>
      </c>
      <c r="O3" s="3">
        <v>5</v>
      </c>
      <c r="P3" s="3">
        <v>4</v>
      </c>
      <c r="Q3" s="3">
        <v>4</v>
      </c>
      <c r="R3" s="3">
        <v>5</v>
      </c>
      <c r="S3" s="3">
        <v>4</v>
      </c>
      <c r="T3" s="3">
        <v>4</v>
      </c>
      <c r="U3" s="3">
        <v>4</v>
      </c>
      <c r="V3" s="3">
        <v>3</v>
      </c>
      <c r="W3" s="3">
        <v>5</v>
      </c>
      <c r="X3" s="3">
        <v>4</v>
      </c>
      <c r="Y3" s="3">
        <v>5</v>
      </c>
      <c r="Z3" s="3">
        <v>5</v>
      </c>
      <c r="AA3" s="3">
        <v>4</v>
      </c>
      <c r="AB3" s="3">
        <v>2</v>
      </c>
      <c r="AC3" s="3">
        <v>4</v>
      </c>
      <c r="AD3" s="5">
        <v>4</v>
      </c>
      <c r="AE3" s="5">
        <v>2</v>
      </c>
      <c r="AF3" s="3">
        <v>3</v>
      </c>
      <c r="AG3" s="3">
        <v>5</v>
      </c>
      <c r="AH3" s="3">
        <v>5</v>
      </c>
      <c r="AI3" s="3">
        <v>4</v>
      </c>
      <c r="AJ3" s="3">
        <v>5</v>
      </c>
      <c r="AK3" s="3">
        <v>4</v>
      </c>
      <c r="AL3" s="3">
        <v>5</v>
      </c>
      <c r="AM3" s="3">
        <v>5</v>
      </c>
      <c r="AN3" s="3">
        <v>4</v>
      </c>
      <c r="AO3" s="3">
        <v>4</v>
      </c>
      <c r="AP3" s="3">
        <v>5</v>
      </c>
      <c r="AQ3" s="3">
        <v>4</v>
      </c>
      <c r="AR3" s="3">
        <v>5</v>
      </c>
      <c r="AS3" s="3">
        <v>4</v>
      </c>
      <c r="AT3" s="3">
        <v>5</v>
      </c>
      <c r="AU3" s="3">
        <v>5</v>
      </c>
    </row>
    <row r="4" spans="1:47">
      <c r="A4" s="2">
        <v>43960.822947673616</v>
      </c>
      <c r="B4" s="3" t="s">
        <v>51</v>
      </c>
      <c r="C4" s="4" t="s">
        <v>52</v>
      </c>
      <c r="D4" s="3">
        <v>1</v>
      </c>
      <c r="E4" s="3">
        <v>4</v>
      </c>
      <c r="F4" s="3">
        <v>3</v>
      </c>
      <c r="G4" s="3">
        <v>4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4</v>
      </c>
      <c r="N4" s="3">
        <v>5</v>
      </c>
      <c r="O4" s="3">
        <v>5</v>
      </c>
      <c r="P4" s="3">
        <v>3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5</v>
      </c>
      <c r="Z4" s="3">
        <v>5</v>
      </c>
      <c r="AA4" s="3">
        <v>5</v>
      </c>
      <c r="AB4" s="3">
        <v>3</v>
      </c>
      <c r="AC4" s="3">
        <v>5</v>
      </c>
      <c r="AD4" s="3">
        <v>4</v>
      </c>
      <c r="AE4" s="3">
        <v>4</v>
      </c>
      <c r="AF4" s="3">
        <v>5</v>
      </c>
      <c r="AG4" s="3">
        <v>5</v>
      </c>
      <c r="AH4" s="3">
        <v>5</v>
      </c>
      <c r="AI4" s="3">
        <v>5</v>
      </c>
      <c r="AJ4" s="3">
        <v>5</v>
      </c>
      <c r="AK4" s="3">
        <v>5</v>
      </c>
      <c r="AL4" s="3">
        <v>5</v>
      </c>
      <c r="AM4" s="3">
        <v>5</v>
      </c>
      <c r="AN4" s="3">
        <v>5</v>
      </c>
      <c r="AO4" s="3">
        <v>5</v>
      </c>
      <c r="AP4" s="3">
        <v>5</v>
      </c>
      <c r="AQ4" s="3">
        <v>5</v>
      </c>
      <c r="AR4" s="3">
        <v>5</v>
      </c>
      <c r="AS4" s="3">
        <v>5</v>
      </c>
      <c r="AT4" s="3">
        <v>5</v>
      </c>
      <c r="AU4" s="3">
        <v>5</v>
      </c>
    </row>
    <row r="5" spans="1:47">
      <c r="A5" s="2">
        <v>43960.827232303243</v>
      </c>
      <c r="B5" s="3" t="s">
        <v>55</v>
      </c>
      <c r="C5" s="4" t="s">
        <v>56</v>
      </c>
      <c r="D5" s="3">
        <v>6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4</v>
      </c>
      <c r="O5" s="3">
        <v>4</v>
      </c>
      <c r="P5" s="3">
        <v>3</v>
      </c>
      <c r="Q5" s="3">
        <v>5</v>
      </c>
      <c r="R5" s="3">
        <v>5</v>
      </c>
      <c r="S5" s="3">
        <v>5</v>
      </c>
      <c r="T5" s="3">
        <v>4</v>
      </c>
      <c r="U5" s="3">
        <v>5</v>
      </c>
      <c r="V5" s="3">
        <v>4</v>
      </c>
      <c r="W5" s="3">
        <v>5</v>
      </c>
      <c r="X5" s="3">
        <v>5</v>
      </c>
      <c r="Y5" s="3">
        <v>5</v>
      </c>
      <c r="Z5" s="3">
        <v>5</v>
      </c>
      <c r="AA5" s="3">
        <v>5</v>
      </c>
      <c r="AB5" s="3">
        <v>5</v>
      </c>
      <c r="AC5" s="3">
        <v>5</v>
      </c>
      <c r="AD5" s="5">
        <v>5</v>
      </c>
      <c r="AE5" s="5">
        <v>4</v>
      </c>
      <c r="AF5" s="3">
        <v>4</v>
      </c>
      <c r="AG5" s="3">
        <v>3</v>
      </c>
      <c r="AH5" s="3">
        <v>5</v>
      </c>
      <c r="AI5" s="3">
        <v>5</v>
      </c>
      <c r="AJ5" s="3">
        <v>4</v>
      </c>
      <c r="AK5" s="3">
        <v>5</v>
      </c>
      <c r="AL5" s="3">
        <v>5</v>
      </c>
      <c r="AM5" s="3">
        <v>5</v>
      </c>
      <c r="AN5" s="3">
        <v>5</v>
      </c>
      <c r="AO5" s="3">
        <v>5</v>
      </c>
      <c r="AP5" s="3">
        <v>5</v>
      </c>
      <c r="AQ5" s="3">
        <v>5</v>
      </c>
      <c r="AR5" s="3">
        <v>5</v>
      </c>
      <c r="AS5" s="3">
        <v>5</v>
      </c>
      <c r="AT5" s="3">
        <v>5</v>
      </c>
      <c r="AU5" s="3">
        <v>5</v>
      </c>
    </row>
    <row r="6" spans="1:47">
      <c r="A6" s="2">
        <v>43960.827961064817</v>
      </c>
      <c r="B6" s="3" t="s">
        <v>60</v>
      </c>
      <c r="C6" s="4" t="s">
        <v>61</v>
      </c>
      <c r="D6" s="3">
        <v>1</v>
      </c>
      <c r="E6" s="3">
        <v>5</v>
      </c>
      <c r="F6" s="3">
        <v>3</v>
      </c>
      <c r="G6" s="3">
        <v>4</v>
      </c>
      <c r="H6" s="3">
        <v>4</v>
      </c>
      <c r="I6" s="3">
        <v>5</v>
      </c>
      <c r="J6" s="3">
        <v>5</v>
      </c>
      <c r="K6" s="3">
        <v>5</v>
      </c>
      <c r="L6" s="3">
        <v>5</v>
      </c>
      <c r="M6" s="3">
        <v>4</v>
      </c>
      <c r="N6" s="3">
        <v>5</v>
      </c>
      <c r="O6" s="3">
        <v>5</v>
      </c>
      <c r="P6" s="3">
        <v>4</v>
      </c>
      <c r="Q6" s="3">
        <v>5</v>
      </c>
      <c r="R6" s="3">
        <v>5</v>
      </c>
      <c r="S6" s="3">
        <v>5</v>
      </c>
      <c r="T6" s="3">
        <v>3</v>
      </c>
      <c r="U6" s="3">
        <v>5</v>
      </c>
      <c r="V6" s="3">
        <v>3</v>
      </c>
      <c r="W6" s="3">
        <v>5</v>
      </c>
      <c r="X6" s="3">
        <v>5</v>
      </c>
      <c r="Y6" s="3">
        <v>5</v>
      </c>
      <c r="Z6" s="3">
        <v>5</v>
      </c>
      <c r="AA6" s="3">
        <v>3</v>
      </c>
      <c r="AB6" s="3">
        <v>3</v>
      </c>
      <c r="AC6" s="3">
        <v>3</v>
      </c>
      <c r="AD6" s="3">
        <v>4</v>
      </c>
      <c r="AE6" s="3">
        <v>4</v>
      </c>
      <c r="AF6" s="3">
        <v>4</v>
      </c>
      <c r="AG6" s="3">
        <v>4</v>
      </c>
      <c r="AH6" s="3">
        <v>4</v>
      </c>
      <c r="AI6" s="3">
        <v>4</v>
      </c>
      <c r="AJ6" s="3">
        <v>4</v>
      </c>
      <c r="AK6" s="3">
        <v>5</v>
      </c>
      <c r="AL6" s="3">
        <v>4</v>
      </c>
      <c r="AM6" s="3">
        <v>5</v>
      </c>
      <c r="AN6" s="3">
        <v>5</v>
      </c>
      <c r="AO6" s="3">
        <v>5</v>
      </c>
      <c r="AP6" s="1"/>
      <c r="AQ6" s="3">
        <v>3</v>
      </c>
      <c r="AR6" s="3">
        <v>5</v>
      </c>
      <c r="AS6" s="3">
        <v>5</v>
      </c>
      <c r="AT6" s="3">
        <v>5</v>
      </c>
      <c r="AU6" s="3">
        <v>5</v>
      </c>
    </row>
    <row r="7" spans="1:47">
      <c r="A7" s="2">
        <v>43960.848584293984</v>
      </c>
      <c r="B7" s="3" t="s">
        <v>64</v>
      </c>
      <c r="C7" s="4" t="s">
        <v>65</v>
      </c>
      <c r="D7" s="3">
        <v>6</v>
      </c>
      <c r="E7" s="3">
        <v>5</v>
      </c>
      <c r="F7" s="3">
        <v>4</v>
      </c>
      <c r="G7" s="3">
        <v>5</v>
      </c>
      <c r="H7" s="3">
        <v>4</v>
      </c>
      <c r="I7" s="3">
        <v>5</v>
      </c>
      <c r="J7" s="3">
        <v>5</v>
      </c>
      <c r="K7" s="3">
        <v>5</v>
      </c>
      <c r="L7" s="3">
        <v>5</v>
      </c>
      <c r="M7" s="3">
        <v>3</v>
      </c>
      <c r="N7" s="3">
        <v>4</v>
      </c>
      <c r="O7" s="3">
        <v>5</v>
      </c>
      <c r="P7" s="3">
        <v>2</v>
      </c>
      <c r="Q7" s="3">
        <v>4</v>
      </c>
      <c r="R7" s="3">
        <v>5</v>
      </c>
      <c r="S7" s="3">
        <v>5</v>
      </c>
      <c r="T7" s="3">
        <v>3</v>
      </c>
      <c r="U7" s="3">
        <v>5</v>
      </c>
      <c r="V7" s="3">
        <v>3</v>
      </c>
      <c r="W7" s="3">
        <v>5</v>
      </c>
      <c r="X7" s="3">
        <v>5</v>
      </c>
      <c r="Y7" s="3">
        <v>5</v>
      </c>
      <c r="Z7" s="3">
        <v>4</v>
      </c>
      <c r="AA7" s="3">
        <v>4</v>
      </c>
      <c r="AB7" s="3">
        <v>1</v>
      </c>
      <c r="AC7" s="3">
        <v>3</v>
      </c>
      <c r="AD7" s="3">
        <v>4</v>
      </c>
      <c r="AE7" s="3">
        <v>4</v>
      </c>
      <c r="AF7" s="3">
        <v>5</v>
      </c>
      <c r="AG7" s="3">
        <v>5</v>
      </c>
      <c r="AH7" s="3">
        <v>5</v>
      </c>
      <c r="AI7" s="3">
        <v>4</v>
      </c>
      <c r="AJ7" s="3">
        <v>5</v>
      </c>
      <c r="AK7" s="3">
        <v>5</v>
      </c>
      <c r="AL7" s="3">
        <v>5</v>
      </c>
      <c r="AM7" s="3">
        <v>3</v>
      </c>
      <c r="AN7" s="3">
        <v>5</v>
      </c>
      <c r="AO7" s="3">
        <v>5</v>
      </c>
      <c r="AP7" s="3">
        <v>5</v>
      </c>
      <c r="AQ7" s="3">
        <v>4</v>
      </c>
      <c r="AR7" s="3">
        <v>5</v>
      </c>
      <c r="AS7" s="3">
        <v>5</v>
      </c>
      <c r="AT7" s="3">
        <v>5</v>
      </c>
      <c r="AU7" s="3">
        <v>5</v>
      </c>
    </row>
    <row r="8" spans="1:47">
      <c r="A8" s="2">
        <v>43960.873904282409</v>
      </c>
      <c r="B8" s="3" t="s">
        <v>66</v>
      </c>
      <c r="C8" s="4" t="s">
        <v>67</v>
      </c>
      <c r="D8" s="3">
        <v>11</v>
      </c>
      <c r="E8" s="3">
        <v>4</v>
      </c>
      <c r="F8" s="3">
        <v>3</v>
      </c>
      <c r="G8" s="3">
        <v>4</v>
      </c>
      <c r="H8" s="3">
        <v>3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5</v>
      </c>
      <c r="O8" s="3">
        <v>4</v>
      </c>
      <c r="P8" s="3">
        <v>3</v>
      </c>
      <c r="Q8" s="3">
        <v>4</v>
      </c>
      <c r="R8" s="3">
        <v>4</v>
      </c>
      <c r="S8" s="3">
        <v>5</v>
      </c>
      <c r="T8" s="3">
        <v>3</v>
      </c>
      <c r="U8" s="3">
        <v>4</v>
      </c>
      <c r="V8" s="3">
        <v>2</v>
      </c>
      <c r="W8" s="3">
        <v>4</v>
      </c>
      <c r="X8" s="3">
        <v>5</v>
      </c>
      <c r="Y8" s="3">
        <v>5</v>
      </c>
      <c r="Z8" s="3">
        <v>4</v>
      </c>
      <c r="AA8" s="3">
        <v>3</v>
      </c>
      <c r="AB8" s="3">
        <v>4</v>
      </c>
      <c r="AC8" s="3">
        <v>4</v>
      </c>
      <c r="AD8" s="3">
        <v>4</v>
      </c>
      <c r="AE8" s="3">
        <v>4</v>
      </c>
      <c r="AF8" s="1"/>
      <c r="AG8" s="3">
        <v>4</v>
      </c>
      <c r="AH8" s="3">
        <v>3</v>
      </c>
      <c r="AI8" s="3">
        <v>3</v>
      </c>
      <c r="AJ8" s="3">
        <v>4</v>
      </c>
      <c r="AK8" s="3">
        <v>4</v>
      </c>
      <c r="AL8" s="3">
        <v>3</v>
      </c>
      <c r="AM8" s="3">
        <v>3</v>
      </c>
      <c r="AN8" s="3">
        <v>4</v>
      </c>
      <c r="AO8" s="3">
        <v>4</v>
      </c>
      <c r="AP8" s="3">
        <v>4</v>
      </c>
      <c r="AQ8" s="3">
        <v>3</v>
      </c>
      <c r="AR8" s="3">
        <v>4</v>
      </c>
      <c r="AS8" s="3">
        <v>3</v>
      </c>
      <c r="AT8" s="3">
        <v>3</v>
      </c>
      <c r="AU8" s="3">
        <v>3</v>
      </c>
    </row>
    <row r="9" spans="1:47">
      <c r="A9" s="2">
        <v>43961.543321701392</v>
      </c>
      <c r="B9" s="3" t="s">
        <v>68</v>
      </c>
      <c r="C9" s="4" t="s">
        <v>69</v>
      </c>
      <c r="D9" s="3">
        <v>6</v>
      </c>
      <c r="E9" s="3">
        <v>4</v>
      </c>
      <c r="F9" s="3">
        <v>4</v>
      </c>
      <c r="G9" s="3">
        <v>4</v>
      </c>
      <c r="H9" s="3">
        <v>5</v>
      </c>
      <c r="I9" s="3">
        <v>5</v>
      </c>
      <c r="J9" s="3">
        <v>4</v>
      </c>
      <c r="K9" s="3">
        <v>5</v>
      </c>
      <c r="L9" s="3">
        <v>5</v>
      </c>
      <c r="M9" s="3">
        <v>2</v>
      </c>
      <c r="N9" s="3">
        <v>4</v>
      </c>
      <c r="O9" s="3">
        <v>2</v>
      </c>
      <c r="P9" s="3">
        <v>3</v>
      </c>
      <c r="Q9" s="3">
        <v>5</v>
      </c>
      <c r="R9" s="3">
        <v>4</v>
      </c>
      <c r="S9" s="3">
        <v>4</v>
      </c>
      <c r="T9" s="3">
        <v>3</v>
      </c>
      <c r="U9" s="3">
        <v>4</v>
      </c>
      <c r="V9" s="3">
        <v>3</v>
      </c>
      <c r="W9" s="3">
        <v>4</v>
      </c>
      <c r="X9" s="3">
        <v>5</v>
      </c>
      <c r="Y9" s="3">
        <v>5</v>
      </c>
      <c r="Z9" s="3">
        <v>4</v>
      </c>
      <c r="AA9" s="3">
        <v>4</v>
      </c>
      <c r="AB9" s="3">
        <v>2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5</v>
      </c>
      <c r="AI9" s="3">
        <v>4</v>
      </c>
      <c r="AJ9" s="3">
        <v>4</v>
      </c>
      <c r="AK9" s="3">
        <v>5</v>
      </c>
      <c r="AL9" s="3">
        <v>3</v>
      </c>
      <c r="AM9" s="3">
        <v>4</v>
      </c>
      <c r="AN9" s="3">
        <v>5</v>
      </c>
      <c r="AO9" s="3">
        <v>5</v>
      </c>
      <c r="AP9" s="3">
        <v>5</v>
      </c>
      <c r="AQ9" s="3">
        <v>2</v>
      </c>
      <c r="AR9" s="3">
        <v>5</v>
      </c>
      <c r="AS9" s="3">
        <v>4</v>
      </c>
      <c r="AT9" s="3">
        <v>4</v>
      </c>
      <c r="AU9" s="3">
        <v>5</v>
      </c>
    </row>
    <row r="60" spans="1:46">
      <c r="B60" s="11"/>
      <c r="C60" s="11"/>
      <c r="D60" s="11"/>
      <c r="E60" s="11"/>
      <c r="F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5"/>
      <c r="AT60" s="15"/>
    </row>
    <row r="61" spans="1:46">
      <c r="A61" s="15"/>
    </row>
    <row r="62" spans="1:46">
      <c r="A62" s="15"/>
    </row>
    <row r="63" spans="1:46">
      <c r="A63" s="15"/>
    </row>
    <row r="64" spans="1:46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4"/>
  <sheetViews>
    <sheetView workbookViewId="0">
      <selection activeCell="I12" sqref="I12"/>
    </sheetView>
  </sheetViews>
  <sheetFormatPr defaultColWidth="14.42578125" defaultRowHeight="15.75" customHeight="1"/>
  <sheetData>
    <row r="1" spans="1:10">
      <c r="A1" s="60"/>
      <c r="B1" s="60"/>
      <c r="C1" s="60"/>
    </row>
    <row r="2" spans="1:10">
      <c r="A2" s="61"/>
      <c r="B2" s="51"/>
      <c r="C2" s="51"/>
    </row>
    <row r="3" spans="1:10">
      <c r="A3" s="61"/>
      <c r="B3" s="51"/>
      <c r="C3" s="51"/>
    </row>
    <row r="4" spans="1:10">
      <c r="A4" s="61"/>
      <c r="B4" s="51"/>
      <c r="C4" s="51"/>
    </row>
    <row r="5" spans="1:10">
      <c r="A5" s="61"/>
      <c r="B5" s="51"/>
      <c r="C5" s="51"/>
    </row>
    <row r="6" spans="1:10" ht="15.75" customHeight="1">
      <c r="A6" s="61"/>
      <c r="B6" s="51"/>
      <c r="C6" s="51"/>
      <c r="H6" s="62" t="s">
        <v>84</v>
      </c>
      <c r="I6" s="63"/>
      <c r="J6" s="64"/>
    </row>
    <row r="7" spans="1:10" ht="15.75" customHeight="1">
      <c r="A7" s="61"/>
      <c r="B7" s="51"/>
      <c r="C7" s="51"/>
      <c r="H7" s="65" t="s">
        <v>85</v>
      </c>
      <c r="J7" s="66"/>
    </row>
    <row r="8" spans="1:10" ht="15.75" customHeight="1">
      <c r="A8" s="61"/>
      <c r="B8" s="51"/>
      <c r="C8" s="51"/>
      <c r="H8" s="67" t="s">
        <v>86</v>
      </c>
      <c r="I8" s="68"/>
      <c r="J8" s="69"/>
    </row>
    <row r="9" spans="1:10">
      <c r="A9" s="61"/>
      <c r="B9" s="51"/>
      <c r="C9" s="51"/>
    </row>
    <row r="10" spans="1:10">
      <c r="A10" s="61"/>
      <c r="B10" s="51"/>
      <c r="C10" s="51"/>
    </row>
    <row r="11" spans="1:10">
      <c r="A11" s="61"/>
      <c r="B11" s="51"/>
      <c r="C11" s="51"/>
    </row>
    <row r="12" spans="1:10">
      <c r="A12" s="61"/>
      <c r="B12" s="51"/>
      <c r="C12" s="51"/>
    </row>
    <row r="13" spans="1:10">
      <c r="A13" s="61"/>
      <c r="B13" s="51"/>
      <c r="C13" s="51"/>
    </row>
    <row r="14" spans="1:10">
      <c r="A14" s="61"/>
      <c r="B14" s="51"/>
      <c r="C14" s="51"/>
    </row>
    <row r="15" spans="1:10">
      <c r="A15" s="61"/>
      <c r="B15" s="51"/>
      <c r="C15" s="51"/>
    </row>
    <row r="16" spans="1:10">
      <c r="A16" s="61"/>
      <c r="B16" s="51"/>
      <c r="C16" s="51"/>
    </row>
    <row r="17" spans="1:3">
      <c r="A17" s="61"/>
      <c r="B17" s="51"/>
      <c r="C17" s="51"/>
    </row>
    <row r="18" spans="1:3">
      <c r="A18" s="61"/>
      <c r="B18" s="51"/>
      <c r="C18" s="51"/>
    </row>
    <row r="19" spans="1:3">
      <c r="A19" s="61"/>
      <c r="B19" s="51"/>
      <c r="C19" s="51"/>
    </row>
    <row r="20" spans="1:3">
      <c r="A20" s="61"/>
      <c r="B20" s="51"/>
      <c r="C20" s="51"/>
    </row>
    <row r="21" spans="1:3">
      <c r="A21" s="61"/>
      <c r="B21" s="51"/>
      <c r="C21" s="51"/>
    </row>
    <row r="22" spans="1:3" ht="12.75">
      <c r="A22" s="61"/>
      <c r="B22" s="51"/>
      <c r="C22" s="51"/>
    </row>
    <row r="23" spans="1:3" ht="12.75">
      <c r="A23" s="61"/>
      <c r="B23" s="51"/>
      <c r="C23" s="51"/>
    </row>
    <row r="24" spans="1:3" ht="12.75">
      <c r="A24" s="61"/>
      <c r="B24" s="51"/>
      <c r="C24" s="51"/>
    </row>
    <row r="25" spans="1:3" ht="12.75">
      <c r="A25" s="61"/>
      <c r="B25" s="51"/>
      <c r="C25" s="51"/>
    </row>
    <row r="26" spans="1:3" ht="12.75">
      <c r="A26" s="61"/>
      <c r="B26" s="51"/>
      <c r="C26" s="51"/>
    </row>
    <row r="27" spans="1:3" ht="12.75">
      <c r="A27" s="61"/>
      <c r="B27" s="51"/>
      <c r="C27" s="51"/>
    </row>
    <row r="28" spans="1:3" ht="12.75">
      <c r="A28" s="61"/>
      <c r="B28" s="51"/>
      <c r="C28" s="51"/>
    </row>
    <row r="29" spans="1:3" ht="12.75">
      <c r="A29" s="61"/>
      <c r="B29" s="51"/>
      <c r="C29" s="51"/>
    </row>
    <row r="30" spans="1:3" ht="12.75">
      <c r="A30" s="61"/>
      <c r="B30" s="51"/>
      <c r="C30" s="51"/>
    </row>
    <row r="31" spans="1:3" ht="12.75">
      <c r="A31" s="61"/>
      <c r="B31" s="51"/>
      <c r="C31" s="51"/>
    </row>
    <row r="32" spans="1:3" ht="12.75">
      <c r="A32" s="61"/>
      <c r="B32" s="51"/>
      <c r="C32" s="51"/>
    </row>
    <row r="33" spans="1:3" ht="12.75">
      <c r="A33" s="61"/>
      <c r="B33" s="51"/>
      <c r="C33" s="51"/>
    </row>
    <row r="34" spans="1:3" ht="12.75">
      <c r="A34" s="61"/>
      <c r="B34" s="51"/>
      <c r="C34" s="51"/>
    </row>
    <row r="35" spans="1:3" ht="12.75">
      <c r="A35" s="61"/>
      <c r="B35" s="51"/>
      <c r="C35" s="51"/>
    </row>
    <row r="36" spans="1:3" ht="12.75">
      <c r="A36" s="61"/>
      <c r="B36" s="51"/>
      <c r="C36" s="51"/>
    </row>
    <row r="37" spans="1:3" ht="12.75">
      <c r="A37" s="61"/>
      <c r="B37" s="51"/>
      <c r="C37" s="51"/>
    </row>
    <row r="38" spans="1:3" ht="12.75">
      <c r="A38" s="61"/>
      <c r="B38" s="51"/>
      <c r="C38" s="51"/>
    </row>
    <row r="39" spans="1:3" ht="12.75">
      <c r="A39" s="61"/>
      <c r="B39" s="51"/>
      <c r="C39" s="51"/>
    </row>
    <row r="40" spans="1:3" ht="12.75">
      <c r="A40" s="61"/>
      <c r="B40" s="51"/>
      <c r="C40" s="51"/>
    </row>
    <row r="41" spans="1:3" ht="12.75">
      <c r="A41" s="61"/>
      <c r="B41" s="51"/>
      <c r="C41" s="51"/>
    </row>
    <row r="42" spans="1:3" ht="12.75">
      <c r="A42" s="61"/>
      <c r="B42" s="51"/>
      <c r="C42" s="51"/>
    </row>
    <row r="43" spans="1:3" ht="12.75">
      <c r="A43" s="61"/>
      <c r="B43" s="51"/>
      <c r="C43" s="51"/>
    </row>
    <row r="44" spans="1:3" ht="12.75">
      <c r="A44" s="61"/>
      <c r="B44" s="51"/>
      <c r="C44" s="5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03"/>
  <sheetViews>
    <sheetView workbookViewId="0">
      <pane ySplit="1" topLeftCell="A2" activePane="bottomLeft" state="frozen"/>
      <selection pane="bottomLeft" activeCell="C7" sqref="C7"/>
    </sheetView>
  </sheetViews>
  <sheetFormatPr defaultColWidth="14.42578125" defaultRowHeight="15.75" customHeight="1"/>
  <cols>
    <col min="1" max="53" width="21.5703125" customWidth="1"/>
  </cols>
  <sheetData>
    <row r="1" spans="1:47" ht="114.75">
      <c r="A1" s="8" t="s">
        <v>0</v>
      </c>
      <c r="B1" s="8" t="s">
        <v>1</v>
      </c>
      <c r="C1" s="8" t="s">
        <v>2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57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58</v>
      </c>
      <c r="AT1" s="8" t="s">
        <v>46</v>
      </c>
      <c r="AU1" s="11"/>
    </row>
    <row r="2" spans="1:47">
      <c r="A2" s="2">
        <v>44079.778391203705</v>
      </c>
      <c r="B2" s="3" t="s">
        <v>59</v>
      </c>
      <c r="C2" s="3">
        <v>5111740000041</v>
      </c>
      <c r="D2" s="3">
        <v>4</v>
      </c>
      <c r="E2" s="3">
        <v>4</v>
      </c>
      <c r="F2" s="3">
        <v>4</v>
      </c>
      <c r="G2" s="3">
        <v>2</v>
      </c>
      <c r="H2" s="3">
        <v>3</v>
      </c>
      <c r="I2" s="3">
        <v>3</v>
      </c>
      <c r="J2" s="3">
        <v>4</v>
      </c>
      <c r="K2" s="3">
        <v>4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3</v>
      </c>
      <c r="R2" s="3">
        <v>3</v>
      </c>
      <c r="S2" s="3">
        <v>2</v>
      </c>
      <c r="T2" s="3">
        <v>3</v>
      </c>
      <c r="U2" s="3">
        <v>3</v>
      </c>
      <c r="V2" s="3">
        <v>3</v>
      </c>
      <c r="W2" s="3">
        <v>3</v>
      </c>
      <c r="X2" s="3">
        <v>2</v>
      </c>
      <c r="Y2" s="3">
        <v>1</v>
      </c>
      <c r="Z2" s="3">
        <v>2</v>
      </c>
      <c r="AA2" s="3">
        <v>2</v>
      </c>
      <c r="AB2" s="3">
        <v>2</v>
      </c>
      <c r="AC2" s="3">
        <v>2</v>
      </c>
      <c r="AD2" s="5">
        <v>2</v>
      </c>
      <c r="AE2" s="5">
        <v>2</v>
      </c>
      <c r="AF2" s="5">
        <v>2</v>
      </c>
      <c r="AG2" s="5">
        <v>2</v>
      </c>
      <c r="AH2" s="5">
        <v>3</v>
      </c>
      <c r="AI2" s="5">
        <v>2</v>
      </c>
      <c r="AJ2" s="5">
        <v>2</v>
      </c>
      <c r="AK2" s="5">
        <v>2</v>
      </c>
      <c r="AL2" s="5">
        <v>2</v>
      </c>
      <c r="AM2" s="5">
        <v>3</v>
      </c>
      <c r="AN2" s="5">
        <v>1</v>
      </c>
      <c r="AO2" s="5">
        <v>1</v>
      </c>
      <c r="AP2" s="5">
        <v>2</v>
      </c>
      <c r="AQ2" s="5">
        <v>1</v>
      </c>
      <c r="AR2" s="5">
        <v>1</v>
      </c>
      <c r="AS2" s="5">
        <v>3</v>
      </c>
      <c r="AT2" s="3">
        <v>1</v>
      </c>
      <c r="AU2" s="12"/>
    </row>
    <row r="3" spans="1:47">
      <c r="A3" s="2">
        <v>44079.789097222223</v>
      </c>
      <c r="B3" s="3" t="s">
        <v>62</v>
      </c>
      <c r="C3" s="3">
        <v>5111740000135</v>
      </c>
      <c r="D3" s="3">
        <v>5</v>
      </c>
      <c r="E3" s="3">
        <v>4</v>
      </c>
      <c r="F3" s="3">
        <v>4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4</v>
      </c>
      <c r="M3" s="3">
        <v>5</v>
      </c>
      <c r="N3" s="3">
        <v>5</v>
      </c>
      <c r="O3" s="3">
        <v>4</v>
      </c>
      <c r="P3" s="3">
        <v>4</v>
      </c>
      <c r="Q3" s="3">
        <v>5</v>
      </c>
      <c r="R3" s="3">
        <v>5</v>
      </c>
      <c r="S3" s="3">
        <v>4</v>
      </c>
      <c r="T3" s="3">
        <v>5</v>
      </c>
      <c r="U3" s="3">
        <v>4</v>
      </c>
      <c r="V3" s="3">
        <v>5</v>
      </c>
      <c r="W3" s="3">
        <v>5</v>
      </c>
      <c r="X3" s="3">
        <v>5</v>
      </c>
      <c r="Y3" s="3">
        <v>5</v>
      </c>
      <c r="Z3" s="3">
        <v>5</v>
      </c>
      <c r="AA3" s="3">
        <v>5</v>
      </c>
      <c r="AB3" s="3">
        <v>5</v>
      </c>
      <c r="AC3" s="3">
        <v>5</v>
      </c>
      <c r="AD3" s="5">
        <v>5</v>
      </c>
      <c r="AE3" s="5">
        <v>5</v>
      </c>
      <c r="AF3" s="5">
        <v>5</v>
      </c>
      <c r="AG3" s="5">
        <v>5</v>
      </c>
      <c r="AH3" s="5">
        <v>5</v>
      </c>
      <c r="AI3" s="5">
        <v>5</v>
      </c>
      <c r="AJ3" s="5">
        <v>5</v>
      </c>
      <c r="AK3" s="5">
        <v>4</v>
      </c>
      <c r="AL3" s="5">
        <v>5</v>
      </c>
      <c r="AM3" s="5">
        <v>5</v>
      </c>
      <c r="AN3" s="5">
        <v>5</v>
      </c>
      <c r="AO3" s="5">
        <v>5</v>
      </c>
      <c r="AP3" s="5">
        <v>4</v>
      </c>
      <c r="AQ3" s="5">
        <v>5</v>
      </c>
      <c r="AR3" s="5">
        <v>5</v>
      </c>
      <c r="AS3" s="5">
        <v>4</v>
      </c>
      <c r="AT3" s="3">
        <v>4</v>
      </c>
      <c r="AU3" s="12"/>
    </row>
    <row r="4" spans="1:47">
      <c r="A4" s="2">
        <v>44109.606817129628</v>
      </c>
      <c r="B4" s="3" t="s">
        <v>63</v>
      </c>
      <c r="C4" s="3">
        <v>5111740000127</v>
      </c>
      <c r="D4" s="3">
        <v>2</v>
      </c>
      <c r="E4" s="3">
        <v>2</v>
      </c>
      <c r="F4" s="3">
        <v>3</v>
      </c>
      <c r="G4" s="3">
        <v>1</v>
      </c>
      <c r="H4" s="3">
        <v>1</v>
      </c>
      <c r="I4" s="3">
        <v>2</v>
      </c>
      <c r="J4" s="3">
        <v>4</v>
      </c>
      <c r="K4" s="3">
        <v>4</v>
      </c>
      <c r="L4" s="3">
        <v>2</v>
      </c>
      <c r="M4" s="3">
        <v>2</v>
      </c>
      <c r="N4" s="3">
        <v>2</v>
      </c>
      <c r="O4" s="3">
        <v>3</v>
      </c>
      <c r="P4" s="3">
        <v>5</v>
      </c>
      <c r="Q4" s="3">
        <v>4</v>
      </c>
      <c r="R4" s="3">
        <v>3</v>
      </c>
      <c r="S4" s="3">
        <v>3</v>
      </c>
      <c r="T4" s="3">
        <v>2</v>
      </c>
      <c r="U4" s="3">
        <v>2</v>
      </c>
      <c r="V4" s="3">
        <v>3</v>
      </c>
      <c r="W4" s="3">
        <v>4</v>
      </c>
      <c r="X4" s="3">
        <v>5</v>
      </c>
      <c r="Y4" s="3">
        <v>3</v>
      </c>
      <c r="Z4" s="3">
        <v>4</v>
      </c>
      <c r="AA4" s="3">
        <v>4</v>
      </c>
      <c r="AB4" s="3">
        <v>3</v>
      </c>
      <c r="AC4" s="3">
        <v>5</v>
      </c>
      <c r="AD4" s="5">
        <v>5</v>
      </c>
      <c r="AE4" s="5">
        <v>3</v>
      </c>
      <c r="AF4" s="5">
        <v>3</v>
      </c>
      <c r="AG4" s="5">
        <v>4</v>
      </c>
      <c r="AH4" s="5">
        <v>4</v>
      </c>
      <c r="AI4" s="5">
        <v>3</v>
      </c>
      <c r="AJ4" s="5">
        <v>5</v>
      </c>
      <c r="AK4" s="5">
        <v>3</v>
      </c>
      <c r="AL4" s="5">
        <v>2</v>
      </c>
      <c r="AM4" s="5">
        <v>1</v>
      </c>
      <c r="AN4" s="5">
        <v>2</v>
      </c>
      <c r="AO4" s="5">
        <v>3</v>
      </c>
      <c r="AP4" s="5">
        <v>4</v>
      </c>
      <c r="AQ4" s="5">
        <v>4</v>
      </c>
      <c r="AR4" s="5">
        <v>4</v>
      </c>
      <c r="AS4" s="5">
        <v>3</v>
      </c>
      <c r="AT4" s="3">
        <v>3</v>
      </c>
      <c r="AU4" s="12"/>
    </row>
    <row r="5" spans="1:47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 spans="1:47">
      <c r="A6" s="13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/>
      <c r="AE6" s="14"/>
      <c r="AF6" s="12"/>
      <c r="AG6" s="12"/>
      <c r="AH6" s="12"/>
      <c r="AI6" s="12"/>
      <c r="AJ6" s="12"/>
      <c r="AK6" s="12"/>
      <c r="AL6" s="12"/>
      <c r="AM6" s="12"/>
      <c r="AN6" s="12"/>
      <c r="AO6" s="12"/>
      <c r="AQ6" s="12"/>
      <c r="AR6" s="12"/>
      <c r="AS6" s="12"/>
      <c r="AT6" s="12"/>
      <c r="AU6" s="12"/>
    </row>
    <row r="7" spans="1:47">
      <c r="A7" s="13"/>
      <c r="B7" s="12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2"/>
      <c r="AU7" s="12"/>
    </row>
    <row r="8" spans="1:47">
      <c r="A8" s="13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47">
      <c r="A9" s="13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60" spans="1:46">
      <c r="B60" s="11"/>
      <c r="C60" s="11"/>
      <c r="D60" s="11"/>
      <c r="E60" s="11"/>
      <c r="F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5"/>
      <c r="AT60" s="15"/>
    </row>
    <row r="61" spans="1:46">
      <c r="A61" s="15"/>
    </row>
    <row r="62" spans="1:46">
      <c r="A62" s="15"/>
    </row>
    <row r="63" spans="1:46">
      <c r="A63" s="15"/>
    </row>
    <row r="64" spans="1:46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3"/>
  <sheetViews>
    <sheetView workbookViewId="0">
      <selection activeCell="I22" sqref="I22"/>
    </sheetView>
  </sheetViews>
  <sheetFormatPr defaultColWidth="14.42578125" defaultRowHeight="15.75" customHeight="1"/>
  <sheetData>
    <row r="1" spans="1:7">
      <c r="A1" s="6" t="s">
        <v>53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7" t="s">
        <v>54</v>
      </c>
    </row>
    <row r="2" spans="1:7" ht="76.5">
      <c r="A2" s="9" t="s">
        <v>4</v>
      </c>
      <c r="B2" s="3">
        <f>COUNTIF('Form Responses Value'!E2:E9,"1")</f>
        <v>0</v>
      </c>
      <c r="C2" s="3">
        <v>0</v>
      </c>
      <c r="D2" s="3">
        <v>0</v>
      </c>
      <c r="E2" s="3">
        <v>5</v>
      </c>
      <c r="F2" s="3">
        <v>3</v>
      </c>
      <c r="G2" s="1">
        <f t="shared" ref="G2:G44" si="0">B2*$B$1+C2*$C$1+D2*$D$1+E2*$E$1+F2*$F$1</f>
        <v>35</v>
      </c>
    </row>
    <row r="3" spans="1:7" ht="89.25">
      <c r="A3" s="9" t="s">
        <v>5</v>
      </c>
      <c r="B3" s="3">
        <v>0</v>
      </c>
      <c r="C3" s="3">
        <v>0</v>
      </c>
      <c r="D3" s="3">
        <v>4</v>
      </c>
      <c r="E3" s="3">
        <v>3</v>
      </c>
      <c r="F3" s="3">
        <v>1</v>
      </c>
      <c r="G3" s="1">
        <f t="shared" si="0"/>
        <v>29</v>
      </c>
    </row>
    <row r="4" spans="1:7" ht="76.5">
      <c r="A4" s="9" t="s">
        <v>6</v>
      </c>
      <c r="B4" s="3">
        <v>0</v>
      </c>
      <c r="C4" s="3">
        <v>0</v>
      </c>
      <c r="D4" s="3">
        <v>1</v>
      </c>
      <c r="E4" s="3">
        <v>4</v>
      </c>
      <c r="F4" s="1">
        <f>COUNTIF('Form Responses Value'!G2:G9,"5")</f>
        <v>3</v>
      </c>
      <c r="G4" s="1">
        <f t="shared" si="0"/>
        <v>34</v>
      </c>
    </row>
    <row r="5" spans="1:7" ht="63.75">
      <c r="A5" s="9" t="s">
        <v>7</v>
      </c>
      <c r="B5" s="3">
        <v>0</v>
      </c>
      <c r="C5" s="3">
        <v>0</v>
      </c>
      <c r="D5" s="3">
        <v>1</v>
      </c>
      <c r="E5" s="3">
        <v>2</v>
      </c>
      <c r="F5" s="1">
        <f>COUNTIF('Form Responses Value'!H2:H9,"5")</f>
        <v>5</v>
      </c>
      <c r="G5" s="1">
        <f t="shared" si="0"/>
        <v>36</v>
      </c>
    </row>
    <row r="6" spans="1:7">
      <c r="A6" s="9" t="s">
        <v>8</v>
      </c>
      <c r="B6" s="3">
        <v>0</v>
      </c>
      <c r="C6" s="3">
        <v>0</v>
      </c>
      <c r="D6" s="3">
        <v>0</v>
      </c>
      <c r="E6" s="3">
        <v>2</v>
      </c>
      <c r="F6" s="1">
        <f>COUNTIF('Form Responses Value'!I2:I9,"5")</f>
        <v>6</v>
      </c>
      <c r="G6" s="1">
        <f t="shared" si="0"/>
        <v>38</v>
      </c>
    </row>
    <row r="7" spans="1:7">
      <c r="A7" s="9" t="s">
        <v>9</v>
      </c>
      <c r="B7" s="3">
        <v>0</v>
      </c>
      <c r="C7" s="3">
        <v>0</v>
      </c>
      <c r="D7" s="3">
        <v>1</v>
      </c>
      <c r="E7" s="3">
        <v>2</v>
      </c>
      <c r="F7" s="1">
        <f>COUNTIF('Form Responses Value'!J2:J9,"5")</f>
        <v>5</v>
      </c>
      <c r="G7" s="1">
        <f t="shared" si="0"/>
        <v>36</v>
      </c>
    </row>
    <row r="8" spans="1:7">
      <c r="A8" s="9" t="s">
        <v>10</v>
      </c>
      <c r="B8" s="3">
        <v>0</v>
      </c>
      <c r="C8" s="3">
        <v>0</v>
      </c>
      <c r="D8" s="3">
        <v>0</v>
      </c>
      <c r="E8" s="3">
        <v>1</v>
      </c>
      <c r="F8" s="1">
        <f>COUNTIF('Form Responses Value'!K2:K9,"5")</f>
        <v>7</v>
      </c>
      <c r="G8" s="1">
        <f t="shared" si="0"/>
        <v>39</v>
      </c>
    </row>
    <row r="9" spans="1:7">
      <c r="A9" s="9" t="s">
        <v>11</v>
      </c>
      <c r="B9" s="3">
        <v>0</v>
      </c>
      <c r="C9" s="3">
        <v>0</v>
      </c>
      <c r="D9" s="3">
        <v>0</v>
      </c>
      <c r="E9" s="3">
        <v>2</v>
      </c>
      <c r="F9" s="1">
        <f>COUNTIF('Form Responses Value'!L2:L9,"5")</f>
        <v>6</v>
      </c>
      <c r="G9" s="1">
        <f t="shared" si="0"/>
        <v>38</v>
      </c>
    </row>
    <row r="10" spans="1:7" ht="89.25">
      <c r="A10" s="9" t="s">
        <v>12</v>
      </c>
      <c r="B10" s="3">
        <v>0</v>
      </c>
      <c r="C10" s="3">
        <v>1</v>
      </c>
      <c r="D10" s="3">
        <v>3</v>
      </c>
      <c r="E10" s="3">
        <v>3</v>
      </c>
      <c r="F10" s="1">
        <f>COUNTIF('Form Responses Value'!M2:M9,"5")</f>
        <v>1</v>
      </c>
      <c r="G10" s="1">
        <f t="shared" si="0"/>
        <v>28</v>
      </c>
    </row>
    <row r="11" spans="1:7" ht="127.5">
      <c r="A11" s="9" t="s">
        <v>13</v>
      </c>
      <c r="B11" s="3">
        <v>0</v>
      </c>
      <c r="C11" s="3">
        <v>0</v>
      </c>
      <c r="D11" s="3">
        <v>0</v>
      </c>
      <c r="E11" s="3">
        <v>4</v>
      </c>
      <c r="F11" s="1">
        <f>COUNTIF('Form Responses Value'!N2:N9,"5")</f>
        <v>4</v>
      </c>
      <c r="G11" s="1">
        <f t="shared" si="0"/>
        <v>36</v>
      </c>
    </row>
    <row r="12" spans="1:7" ht="140.25">
      <c r="A12" s="9" t="s">
        <v>14</v>
      </c>
      <c r="B12" s="3">
        <v>0</v>
      </c>
      <c r="C12" s="3">
        <v>1</v>
      </c>
      <c r="D12" s="3">
        <v>0</v>
      </c>
      <c r="E12" s="3">
        <v>2</v>
      </c>
      <c r="F12" s="1">
        <f>COUNTIF('Form Responses Value'!O2:O9,"5")</f>
        <v>5</v>
      </c>
      <c r="G12" s="1">
        <f t="shared" si="0"/>
        <v>35</v>
      </c>
    </row>
    <row r="13" spans="1:7" ht="76.5">
      <c r="A13" s="9" t="s">
        <v>15</v>
      </c>
      <c r="B13" s="3">
        <v>0</v>
      </c>
      <c r="C13" s="3">
        <v>1</v>
      </c>
      <c r="D13" s="3">
        <v>5</v>
      </c>
      <c r="E13" s="3">
        <v>2</v>
      </c>
      <c r="F13" s="1">
        <f>COUNTIF('Form Responses Value'!P2:P9,"5")</f>
        <v>0</v>
      </c>
      <c r="G13" s="1">
        <f t="shared" si="0"/>
        <v>25</v>
      </c>
    </row>
    <row r="14" spans="1:7" ht="76.5">
      <c r="A14" s="9" t="s">
        <v>16</v>
      </c>
      <c r="B14" s="3">
        <v>0</v>
      </c>
      <c r="C14" s="3">
        <v>0</v>
      </c>
      <c r="D14" s="3">
        <v>0</v>
      </c>
      <c r="E14" s="3">
        <v>3</v>
      </c>
      <c r="F14" s="1">
        <f>COUNTIF('Form Responses Value'!Q2:Q9,"5")</f>
        <v>5</v>
      </c>
      <c r="G14" s="1">
        <f t="shared" si="0"/>
        <v>37</v>
      </c>
    </row>
    <row r="15" spans="1:7" ht="89.25">
      <c r="A15" s="9" t="s">
        <v>17</v>
      </c>
      <c r="B15" s="3">
        <v>0</v>
      </c>
      <c r="C15" s="3">
        <v>0</v>
      </c>
      <c r="D15" s="3">
        <v>0</v>
      </c>
      <c r="E15" s="3">
        <v>3</v>
      </c>
      <c r="F15" s="1">
        <f>COUNTIF('Form Responses Value'!R2:R9,"5")</f>
        <v>5</v>
      </c>
      <c r="G15" s="1">
        <f t="shared" si="0"/>
        <v>37</v>
      </c>
    </row>
    <row r="16" spans="1:7" ht="102">
      <c r="A16" s="9" t="s">
        <v>18</v>
      </c>
      <c r="B16" s="3">
        <v>0</v>
      </c>
      <c r="C16" s="3">
        <v>0</v>
      </c>
      <c r="D16" s="3">
        <v>0</v>
      </c>
      <c r="E16" s="3">
        <v>2</v>
      </c>
      <c r="F16" s="1">
        <f>COUNTIF('Form Responses Value'!S2:S9,"5")</f>
        <v>6</v>
      </c>
      <c r="G16" s="1">
        <f t="shared" si="0"/>
        <v>38</v>
      </c>
    </row>
    <row r="17" spans="1:7" ht="51">
      <c r="A17" s="9" t="s">
        <v>19</v>
      </c>
      <c r="B17" s="3">
        <v>0</v>
      </c>
      <c r="C17" s="3">
        <v>0</v>
      </c>
      <c r="D17" s="3">
        <v>4</v>
      </c>
      <c r="E17" s="3">
        <v>3</v>
      </c>
      <c r="F17" s="1">
        <f>COUNTIF('Form Responses Value'!T2:T9,"5")</f>
        <v>1</v>
      </c>
      <c r="G17" s="1">
        <f t="shared" si="0"/>
        <v>29</v>
      </c>
    </row>
    <row r="18" spans="1:7" ht="102">
      <c r="A18" s="9" t="s">
        <v>20</v>
      </c>
      <c r="B18" s="3">
        <v>0</v>
      </c>
      <c r="C18" s="3">
        <v>0</v>
      </c>
      <c r="D18" s="3">
        <v>0</v>
      </c>
      <c r="E18" s="3">
        <v>4</v>
      </c>
      <c r="F18" s="1">
        <f>COUNTIF('Form Responses Value'!U2:U9,"5")</f>
        <v>4</v>
      </c>
      <c r="G18" s="1">
        <f t="shared" si="0"/>
        <v>36</v>
      </c>
    </row>
    <row r="19" spans="1:7" ht="51">
      <c r="A19" s="16" t="s">
        <v>21</v>
      </c>
      <c r="B19" s="3">
        <v>0</v>
      </c>
      <c r="C19" s="3">
        <v>1</v>
      </c>
      <c r="D19" s="3">
        <v>4</v>
      </c>
      <c r="E19" s="3">
        <v>2</v>
      </c>
      <c r="F19" s="1">
        <f>COUNTIF('Form Responses Value'!V2:V9,"5")</f>
        <v>1</v>
      </c>
      <c r="G19" s="1">
        <f t="shared" si="0"/>
        <v>27</v>
      </c>
    </row>
    <row r="20" spans="1:7" ht="89.25">
      <c r="A20" s="9" t="s">
        <v>22</v>
      </c>
      <c r="B20" s="3">
        <v>0</v>
      </c>
      <c r="C20" s="3">
        <v>0</v>
      </c>
      <c r="D20" s="3">
        <v>0</v>
      </c>
      <c r="E20" s="3">
        <v>2</v>
      </c>
      <c r="F20" s="1">
        <f>COUNTIF('Form Responses Value'!W$2:W$9,"5")</f>
        <v>6</v>
      </c>
      <c r="G20" s="1">
        <f t="shared" si="0"/>
        <v>38</v>
      </c>
    </row>
    <row r="21" spans="1:7" ht="51">
      <c r="A21" s="9" t="s">
        <v>23</v>
      </c>
      <c r="B21" s="3">
        <v>0</v>
      </c>
      <c r="C21" s="3">
        <v>0</v>
      </c>
      <c r="D21" s="3">
        <v>0</v>
      </c>
      <c r="E21" s="3">
        <v>1</v>
      </c>
      <c r="F21" s="1">
        <f>COUNTIF('Form Responses Value'!X$2:X$9,"5")</f>
        <v>7</v>
      </c>
      <c r="G21" s="1">
        <f t="shared" si="0"/>
        <v>39</v>
      </c>
    </row>
    <row r="22" spans="1:7" ht="63.75">
      <c r="A22" s="9" t="s">
        <v>24</v>
      </c>
      <c r="B22" s="3">
        <v>0</v>
      </c>
      <c r="C22" s="3">
        <v>0</v>
      </c>
      <c r="D22" s="3">
        <v>0</v>
      </c>
      <c r="E22" s="3">
        <v>0</v>
      </c>
      <c r="F22" s="1">
        <f>COUNTIF('Form Responses Value'!Y2:Y9,"5")</f>
        <v>8</v>
      </c>
      <c r="G22" s="1">
        <f t="shared" si="0"/>
        <v>40</v>
      </c>
    </row>
    <row r="23" spans="1:7" ht="89.25">
      <c r="A23" s="9" t="s">
        <v>25</v>
      </c>
      <c r="B23" s="3">
        <v>0</v>
      </c>
      <c r="C23" s="3">
        <v>0</v>
      </c>
      <c r="D23" s="3">
        <v>0</v>
      </c>
      <c r="E23" s="3">
        <v>3</v>
      </c>
      <c r="F23" s="1">
        <f>COUNTIF('Form Responses Value'!Z2:Z9,"5")</f>
        <v>5</v>
      </c>
      <c r="G23" s="1">
        <f t="shared" si="0"/>
        <v>37</v>
      </c>
    </row>
    <row r="24" spans="1:7" ht="89.25">
      <c r="A24" s="9" t="s">
        <v>26</v>
      </c>
      <c r="B24" s="3">
        <v>0</v>
      </c>
      <c r="C24" s="3">
        <v>0</v>
      </c>
      <c r="D24" s="3">
        <v>2</v>
      </c>
      <c r="E24" s="3">
        <v>3</v>
      </c>
      <c r="F24" s="1">
        <f>COUNTIF('Form Responses Value'!AA2:AA9,"5")</f>
        <v>3</v>
      </c>
      <c r="G24" s="1">
        <f t="shared" si="0"/>
        <v>33</v>
      </c>
    </row>
    <row r="25" spans="1:7" ht="89.25">
      <c r="A25" s="9" t="s">
        <v>27</v>
      </c>
      <c r="B25" s="3">
        <v>1</v>
      </c>
      <c r="C25" s="3">
        <v>2</v>
      </c>
      <c r="D25" s="3">
        <v>3</v>
      </c>
      <c r="E25" s="3">
        <v>1</v>
      </c>
      <c r="F25" s="3">
        <f>COUNTIF('Form Responses Value'!AB2:AB9,"5")</f>
        <v>1</v>
      </c>
      <c r="G25" s="1">
        <f t="shared" si="0"/>
        <v>23</v>
      </c>
    </row>
    <row r="26" spans="1:7" ht="89.25">
      <c r="A26" s="9" t="s">
        <v>28</v>
      </c>
      <c r="B26" s="3">
        <v>0</v>
      </c>
      <c r="C26" s="3">
        <v>0</v>
      </c>
      <c r="D26" s="3">
        <v>4</v>
      </c>
      <c r="E26" s="3">
        <v>3</v>
      </c>
      <c r="F26" s="1">
        <f>COUNTIF('Form Responses Value'!AC2:AC9,"5")</f>
        <v>2</v>
      </c>
      <c r="G26" s="1">
        <f t="shared" si="0"/>
        <v>34</v>
      </c>
    </row>
    <row r="27" spans="1:7" ht="63.75">
      <c r="A27" s="9" t="s">
        <v>29</v>
      </c>
      <c r="B27" s="3">
        <v>0</v>
      </c>
      <c r="C27" s="3">
        <v>0</v>
      </c>
      <c r="D27" s="3">
        <v>0</v>
      </c>
      <c r="E27" s="3">
        <v>7</v>
      </c>
      <c r="F27" s="1">
        <f>COUNTIF('Form Responses Value'!AD2:AD9,"5")</f>
        <v>1</v>
      </c>
      <c r="G27" s="1">
        <f t="shared" si="0"/>
        <v>33</v>
      </c>
    </row>
    <row r="28" spans="1:7" ht="63.75">
      <c r="A28" s="9" t="s">
        <v>30</v>
      </c>
      <c r="B28" s="3">
        <v>0</v>
      </c>
      <c r="C28" s="3">
        <v>1</v>
      </c>
      <c r="D28" s="3">
        <v>0</v>
      </c>
      <c r="E28" s="3">
        <v>7</v>
      </c>
      <c r="F28" s="1">
        <f>COUNTIF('Form Responses Value'!AE2:AE9,"5")</f>
        <v>0</v>
      </c>
      <c r="G28" s="1">
        <f t="shared" si="0"/>
        <v>30</v>
      </c>
    </row>
    <row r="29" spans="1:7" ht="63.75">
      <c r="A29" s="9" t="s">
        <v>31</v>
      </c>
      <c r="B29" s="3">
        <v>0</v>
      </c>
      <c r="C29" s="3">
        <v>0</v>
      </c>
      <c r="D29" s="3">
        <v>1</v>
      </c>
      <c r="E29" s="3">
        <v>4</v>
      </c>
      <c r="F29" s="1">
        <f>COUNTIF('Form Responses Value'!AF2:AF9,"5")</f>
        <v>2</v>
      </c>
      <c r="G29" s="1">
        <f t="shared" si="0"/>
        <v>29</v>
      </c>
    </row>
    <row r="30" spans="1:7" ht="102">
      <c r="A30" s="9" t="s">
        <v>32</v>
      </c>
      <c r="B30" s="3">
        <v>0</v>
      </c>
      <c r="C30" s="3">
        <v>0</v>
      </c>
      <c r="D30" s="3">
        <v>1</v>
      </c>
      <c r="E30" s="3">
        <v>4</v>
      </c>
      <c r="F30" s="1">
        <f>COUNTIF('Form Responses Value'!AG2:AG9,"5")</f>
        <v>3</v>
      </c>
      <c r="G30" s="1">
        <f t="shared" si="0"/>
        <v>34</v>
      </c>
    </row>
    <row r="31" spans="1:7" ht="76.5">
      <c r="A31" s="9" t="s">
        <v>33</v>
      </c>
      <c r="B31" s="3">
        <v>0</v>
      </c>
      <c r="C31" s="3">
        <v>0</v>
      </c>
      <c r="D31" s="3">
        <v>1</v>
      </c>
      <c r="E31" s="3">
        <v>1</v>
      </c>
      <c r="F31" s="1">
        <f>COUNTIF('Form Responses Value'!AH2:AH9,"5")</f>
        <v>6</v>
      </c>
      <c r="G31" s="1">
        <f t="shared" si="0"/>
        <v>37</v>
      </c>
    </row>
    <row r="32" spans="1:7" ht="76.5">
      <c r="A32" s="9" t="s">
        <v>34</v>
      </c>
      <c r="B32" s="3">
        <v>0</v>
      </c>
      <c r="C32" s="3">
        <v>0</v>
      </c>
      <c r="D32" s="3">
        <v>1</v>
      </c>
      <c r="E32" s="3">
        <v>4</v>
      </c>
      <c r="F32" s="1">
        <f>COUNTIF('Form Responses Value'!AI2:AI9,"5")</f>
        <v>3</v>
      </c>
      <c r="G32" s="1">
        <f t="shared" si="0"/>
        <v>34</v>
      </c>
    </row>
    <row r="33" spans="1:26" ht="76.5">
      <c r="A33" s="9" t="s">
        <v>35</v>
      </c>
      <c r="B33" s="3">
        <v>0</v>
      </c>
      <c r="C33" s="3">
        <v>0</v>
      </c>
      <c r="D33" s="3">
        <v>0</v>
      </c>
      <c r="E33" s="3">
        <v>4</v>
      </c>
      <c r="F33" s="1">
        <f>COUNTIF('Form Responses Value'!AJ2:AJ9,"5")</f>
        <v>4</v>
      </c>
      <c r="G33" s="1">
        <f t="shared" si="0"/>
        <v>36</v>
      </c>
    </row>
    <row r="34" spans="1:26" ht="165.75">
      <c r="A34" s="9" t="s">
        <v>36</v>
      </c>
      <c r="B34" s="3">
        <v>0</v>
      </c>
      <c r="C34" s="3">
        <v>0</v>
      </c>
      <c r="D34" s="3">
        <v>0</v>
      </c>
      <c r="E34" s="3">
        <v>2</v>
      </c>
      <c r="F34" s="19">
        <f>COUNTIF('Form Responses Value'!AK2:AK9,"5")</f>
        <v>6</v>
      </c>
      <c r="G34" s="1">
        <f t="shared" si="0"/>
        <v>38</v>
      </c>
    </row>
    <row r="35" spans="1:26" ht="76.5">
      <c r="A35" s="9" t="s">
        <v>37</v>
      </c>
      <c r="B35" s="3">
        <v>0</v>
      </c>
      <c r="C35" s="3">
        <v>0</v>
      </c>
      <c r="D35" s="3">
        <v>2</v>
      </c>
      <c r="E35" s="3">
        <v>2</v>
      </c>
      <c r="F35" s="1">
        <f>COUNTIF('Form Responses Value'!AL2:AL9,"5")</f>
        <v>4</v>
      </c>
      <c r="G35" s="1">
        <f t="shared" si="0"/>
        <v>34</v>
      </c>
    </row>
    <row r="36" spans="1:26" ht="76.5">
      <c r="A36" s="9" t="s">
        <v>38</v>
      </c>
      <c r="B36" s="3">
        <v>0</v>
      </c>
      <c r="C36" s="3">
        <v>0</v>
      </c>
      <c r="D36" s="3">
        <v>2</v>
      </c>
      <c r="E36" s="3">
        <v>1</v>
      </c>
      <c r="F36" s="1">
        <f>COUNTIF('Form Responses Value'!AM2:AM9,"5")</f>
        <v>5</v>
      </c>
      <c r="G36" s="1">
        <f t="shared" si="0"/>
        <v>35</v>
      </c>
    </row>
    <row r="37" spans="1:26" ht="76.5">
      <c r="A37" s="9" t="s">
        <v>39</v>
      </c>
      <c r="B37" s="3">
        <v>0</v>
      </c>
      <c r="C37" s="3">
        <v>0</v>
      </c>
      <c r="D37" s="3">
        <v>0</v>
      </c>
      <c r="E37" s="3">
        <v>2</v>
      </c>
      <c r="F37" s="19">
        <f>COUNTIF('Form Responses Value'!AN2:AN9,"5")</f>
        <v>6</v>
      </c>
      <c r="G37" s="1">
        <f t="shared" si="0"/>
        <v>38</v>
      </c>
    </row>
    <row r="38" spans="1:26" ht="114.75">
      <c r="A38" s="9" t="s">
        <v>40</v>
      </c>
      <c r="B38" s="3">
        <v>0</v>
      </c>
      <c r="C38" s="3">
        <v>0</v>
      </c>
      <c r="D38" s="3">
        <v>0</v>
      </c>
      <c r="E38" s="3">
        <v>3</v>
      </c>
      <c r="F38" s="1">
        <f>COUNTIF('Form Responses Value'!AO2:AO9,"5")</f>
        <v>5</v>
      </c>
      <c r="G38" s="1">
        <f t="shared" si="0"/>
        <v>37</v>
      </c>
    </row>
    <row r="39" spans="1:26" ht="76.5">
      <c r="A39" s="9" t="s">
        <v>41</v>
      </c>
      <c r="B39" s="3">
        <v>0</v>
      </c>
      <c r="C39" s="3">
        <v>0</v>
      </c>
      <c r="D39" s="3">
        <v>0</v>
      </c>
      <c r="E39" s="3">
        <v>1</v>
      </c>
      <c r="F39" s="1">
        <f>COUNTIF('Form Responses Value'!AP2:AP9,"5")</f>
        <v>6</v>
      </c>
      <c r="G39" s="1">
        <f t="shared" si="0"/>
        <v>34</v>
      </c>
    </row>
    <row r="40" spans="1:26" ht="38.25">
      <c r="A40" s="9" t="s">
        <v>42</v>
      </c>
      <c r="B40" s="3">
        <v>0</v>
      </c>
      <c r="C40" s="3">
        <v>1</v>
      </c>
      <c r="D40" s="3">
        <v>2</v>
      </c>
      <c r="E40" s="3">
        <v>3</v>
      </c>
      <c r="F40" s="1">
        <f>COUNTIF('Form Responses Value'!AQ2:AQ9,"5")</f>
        <v>2</v>
      </c>
      <c r="G40" s="1">
        <f t="shared" si="0"/>
        <v>30</v>
      </c>
    </row>
    <row r="41" spans="1:26" ht="63.75">
      <c r="A41" s="9" t="s">
        <v>43</v>
      </c>
      <c r="B41" s="3">
        <v>0</v>
      </c>
      <c r="C41" s="3">
        <v>0</v>
      </c>
      <c r="D41" s="3">
        <v>0</v>
      </c>
      <c r="E41" s="3">
        <v>1</v>
      </c>
      <c r="F41" s="1">
        <f>COUNTIF('Form Responses Value'!AR2:AR9,"5")</f>
        <v>7</v>
      </c>
      <c r="G41" s="1">
        <f t="shared" si="0"/>
        <v>39</v>
      </c>
    </row>
    <row r="42" spans="1:26" ht="76.5">
      <c r="A42" s="9" t="s">
        <v>44</v>
      </c>
      <c r="B42" s="3">
        <v>0</v>
      </c>
      <c r="C42" s="3">
        <v>0</v>
      </c>
      <c r="D42" s="3">
        <v>1</v>
      </c>
      <c r="E42" s="3">
        <v>2</v>
      </c>
      <c r="F42" s="1">
        <f>COUNTIF('Form Responses Value'!AS2:AS9,"5")</f>
        <v>5</v>
      </c>
      <c r="G42" s="1">
        <f t="shared" si="0"/>
        <v>36</v>
      </c>
    </row>
    <row r="43" spans="1:26" ht="89.25">
      <c r="A43" s="9" t="s">
        <v>45</v>
      </c>
      <c r="B43" s="3">
        <v>0</v>
      </c>
      <c r="C43" s="3">
        <v>0</v>
      </c>
      <c r="D43" s="3">
        <v>1</v>
      </c>
      <c r="E43" s="3">
        <v>1</v>
      </c>
      <c r="F43" s="1">
        <f>COUNTIF('Form Responses Value'!AT2:AT9,"5")</f>
        <v>6</v>
      </c>
      <c r="G43" s="1">
        <f t="shared" si="0"/>
        <v>37</v>
      </c>
    </row>
    <row r="44" spans="1:26" ht="63.75">
      <c r="A44" s="9" t="s">
        <v>46</v>
      </c>
      <c r="B44" s="3">
        <v>0</v>
      </c>
      <c r="C44" s="3">
        <v>0</v>
      </c>
      <c r="D44" s="3">
        <v>1</v>
      </c>
      <c r="E44" s="3">
        <v>0</v>
      </c>
      <c r="F44" s="1">
        <f>COUNTIF('Form Responses Value'!AU2:AU9,"5")</f>
        <v>7</v>
      </c>
      <c r="G44" s="1">
        <f t="shared" si="0"/>
        <v>38</v>
      </c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8" spans="1:26">
      <c r="A48" s="21"/>
      <c r="B48" s="21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3"/>
    </row>
    <row r="54" spans="1:1">
      <c r="A54" s="22"/>
    </row>
    <row r="55" spans="1:1">
      <c r="A55" s="22"/>
    </row>
    <row r="56" spans="1:1">
      <c r="A56" s="22"/>
    </row>
    <row r="59" spans="1:1">
      <c r="A59" s="22"/>
    </row>
    <row r="60" spans="1:1">
      <c r="A60" s="23"/>
    </row>
    <row r="61" spans="1:1">
      <c r="A61" s="23"/>
    </row>
    <row r="62" spans="1:1">
      <c r="A62" s="23"/>
    </row>
    <row r="63" spans="1:1">
      <c r="A6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11"/>
  <sheetViews>
    <sheetView workbookViewId="0">
      <selection activeCell="B2" sqref="B2"/>
    </sheetView>
  </sheetViews>
  <sheetFormatPr defaultColWidth="14.42578125" defaultRowHeight="15.75" customHeight="1"/>
  <sheetData>
    <row r="1" spans="1:44" ht="165.75">
      <c r="A1" s="6" t="s">
        <v>53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</row>
    <row r="2" spans="1:44" ht="76.5">
      <c r="A2" s="9" t="s">
        <v>4</v>
      </c>
      <c r="B2" s="24">
        <v>1</v>
      </c>
      <c r="C2" s="25">
        <v>5</v>
      </c>
      <c r="D2" s="25">
        <v>3</v>
      </c>
      <c r="E2" s="25">
        <v>0.33333333333333331</v>
      </c>
      <c r="F2" s="25">
        <v>0.33333333333333331</v>
      </c>
      <c r="G2" s="25">
        <v>0.33333333333333331</v>
      </c>
      <c r="H2" s="25">
        <v>0.2</v>
      </c>
      <c r="I2" s="25">
        <v>0.33333333333333331</v>
      </c>
      <c r="J2" s="25">
        <v>7</v>
      </c>
      <c r="K2" s="25">
        <v>0.33333333333333331</v>
      </c>
      <c r="L2" s="25">
        <v>1</v>
      </c>
      <c r="M2" s="25">
        <v>9</v>
      </c>
      <c r="N2" s="25">
        <v>0.33333333333333331</v>
      </c>
      <c r="O2" s="25">
        <v>0.33333333333333331</v>
      </c>
      <c r="P2" s="25">
        <v>0.33333333333333331</v>
      </c>
      <c r="Q2" s="25">
        <v>5</v>
      </c>
      <c r="R2" s="25">
        <v>0.33333333333333331</v>
      </c>
      <c r="S2" s="25">
        <v>7</v>
      </c>
      <c r="T2" s="25">
        <v>0.33333333333333331</v>
      </c>
      <c r="U2" s="25">
        <v>0.2</v>
      </c>
      <c r="V2" s="25">
        <v>0.2</v>
      </c>
      <c r="W2" s="25">
        <v>0.33333333333333331</v>
      </c>
      <c r="X2" s="25">
        <v>3</v>
      </c>
      <c r="Y2" s="25">
        <v>9</v>
      </c>
      <c r="Z2" s="25">
        <v>3</v>
      </c>
      <c r="AA2" s="25">
        <v>3</v>
      </c>
      <c r="AB2" s="25">
        <v>5</v>
      </c>
      <c r="AC2" s="25">
        <v>5</v>
      </c>
      <c r="AD2" s="25">
        <v>3</v>
      </c>
      <c r="AE2" s="25">
        <v>0.33333333333333331</v>
      </c>
      <c r="AF2" s="25">
        <v>3</v>
      </c>
      <c r="AG2" s="25">
        <v>0.33333333333333331</v>
      </c>
      <c r="AH2" s="25">
        <v>0.33333333333333331</v>
      </c>
      <c r="AI2" s="24">
        <v>3</v>
      </c>
      <c r="AJ2" s="24">
        <v>1</v>
      </c>
      <c r="AK2" s="24">
        <v>0.33333299999999999</v>
      </c>
      <c r="AL2" s="24">
        <v>0.33333299999999999</v>
      </c>
      <c r="AM2" s="24">
        <v>3</v>
      </c>
      <c r="AN2" s="24">
        <v>5</v>
      </c>
      <c r="AO2" s="24">
        <v>0.2</v>
      </c>
      <c r="AP2" s="24">
        <v>0.33333299999999999</v>
      </c>
      <c r="AQ2" s="24">
        <v>0.33333299999999999</v>
      </c>
      <c r="AR2" s="24">
        <v>0.33333299999999999</v>
      </c>
    </row>
    <row r="3" spans="1:44" ht="89.25">
      <c r="A3" s="9" t="s">
        <v>5</v>
      </c>
      <c r="B3" s="24">
        <v>0.2</v>
      </c>
      <c r="C3" s="24">
        <v>1</v>
      </c>
      <c r="D3" s="25">
        <v>0.2</v>
      </c>
      <c r="E3" s="25">
        <v>0.14285714285714285</v>
      </c>
      <c r="F3" s="25">
        <v>0.14285714285714285</v>
      </c>
      <c r="G3" s="25">
        <v>0.14285714285714285</v>
      </c>
      <c r="H3" s="25">
        <v>0.1111111111111111</v>
      </c>
      <c r="I3" s="25">
        <v>0.14285714285714285</v>
      </c>
      <c r="J3" s="25">
        <v>3</v>
      </c>
      <c r="K3" s="25">
        <v>0.14285714285714285</v>
      </c>
      <c r="L3" s="25">
        <v>0.2</v>
      </c>
      <c r="M3" s="25">
        <v>5</v>
      </c>
      <c r="N3" s="25">
        <v>0.14285714285714285</v>
      </c>
      <c r="O3" s="25">
        <v>0.14285714285714285</v>
      </c>
      <c r="P3" s="25">
        <v>0.14285714285714285</v>
      </c>
      <c r="Q3" s="25">
        <v>1</v>
      </c>
      <c r="R3" s="25">
        <v>0.14285714285714285</v>
      </c>
      <c r="S3" s="25">
        <v>3</v>
      </c>
      <c r="T3" s="25">
        <v>0.14285714285714285</v>
      </c>
      <c r="U3" s="25">
        <v>0.1111111111111111</v>
      </c>
      <c r="V3" s="25">
        <v>0.1111111111111111</v>
      </c>
      <c r="W3" s="25">
        <v>0.14285714285714285</v>
      </c>
      <c r="X3" s="25">
        <v>0.2</v>
      </c>
      <c r="Y3" s="25">
        <v>5</v>
      </c>
      <c r="Z3" s="25">
        <v>0.2</v>
      </c>
      <c r="AA3" s="25">
        <v>0.2</v>
      </c>
      <c r="AB3" s="25">
        <v>0.33333333333333331</v>
      </c>
      <c r="AC3" s="25">
        <v>1</v>
      </c>
      <c r="AD3" s="25">
        <v>0.2</v>
      </c>
      <c r="AE3" s="25">
        <v>0.14285714285714285</v>
      </c>
      <c r="AF3" s="25">
        <v>0.2</v>
      </c>
      <c r="AG3" s="25">
        <v>0.14285714285714285</v>
      </c>
      <c r="AH3" s="25">
        <v>0.14285714285714285</v>
      </c>
      <c r="AI3" s="24">
        <v>0.2</v>
      </c>
      <c r="AJ3" s="24">
        <v>0.2</v>
      </c>
      <c r="AK3" s="24">
        <v>0.14285700000000001</v>
      </c>
      <c r="AL3" s="24">
        <v>0.14285700000000001</v>
      </c>
      <c r="AM3" s="24">
        <v>0.2</v>
      </c>
      <c r="AN3" s="24">
        <v>0.33333299999999999</v>
      </c>
      <c r="AO3" s="24">
        <v>0.111111</v>
      </c>
      <c r="AP3" s="24">
        <v>0.14285700000000001</v>
      </c>
      <c r="AQ3" s="24">
        <v>0.14285700000000001</v>
      </c>
      <c r="AR3" s="24">
        <v>0.14285700000000001</v>
      </c>
    </row>
    <row r="4" spans="1:44" ht="76.5">
      <c r="A4" s="9" t="s">
        <v>6</v>
      </c>
      <c r="B4" s="24">
        <v>0.33</v>
      </c>
      <c r="C4" s="24">
        <v>5</v>
      </c>
      <c r="D4" s="25">
        <v>1</v>
      </c>
      <c r="E4" s="25">
        <v>0.33333333333333331</v>
      </c>
      <c r="F4" s="25">
        <v>0.2</v>
      </c>
      <c r="G4" s="25">
        <v>0.33333333333333331</v>
      </c>
      <c r="H4" s="25">
        <v>0.2</v>
      </c>
      <c r="I4" s="25">
        <v>0.2</v>
      </c>
      <c r="J4" s="25">
        <v>5</v>
      </c>
      <c r="K4" s="25">
        <v>0.33333333333333331</v>
      </c>
      <c r="L4" s="25">
        <v>0.33333333333333331</v>
      </c>
      <c r="M4" s="25">
        <v>7</v>
      </c>
      <c r="N4" s="25">
        <v>0.33333333333333331</v>
      </c>
      <c r="O4" s="25">
        <v>0.33333333333333331</v>
      </c>
      <c r="P4" s="25">
        <v>0.2</v>
      </c>
      <c r="Q4" s="25">
        <v>5</v>
      </c>
      <c r="R4" s="25">
        <v>0.33333333333333331</v>
      </c>
      <c r="S4" s="25">
        <v>7</v>
      </c>
      <c r="T4" s="25">
        <v>0.2</v>
      </c>
      <c r="U4" s="25">
        <v>0.2</v>
      </c>
      <c r="V4" s="25">
        <v>0.2</v>
      </c>
      <c r="W4" s="25">
        <v>0.33333333333333331</v>
      </c>
      <c r="X4" s="25">
        <v>3</v>
      </c>
      <c r="Y4" s="25">
        <v>9</v>
      </c>
      <c r="Z4" s="25">
        <v>1</v>
      </c>
      <c r="AA4" s="25">
        <v>3</v>
      </c>
      <c r="AB4" s="25">
        <v>5</v>
      </c>
      <c r="AC4" s="25">
        <v>5</v>
      </c>
      <c r="AD4" s="25">
        <v>1</v>
      </c>
      <c r="AE4" s="25">
        <v>0.33333333333333331</v>
      </c>
      <c r="AF4" s="25">
        <v>1</v>
      </c>
      <c r="AG4" s="25">
        <v>0.33333333333333331</v>
      </c>
      <c r="AH4" s="25">
        <v>0.2</v>
      </c>
      <c r="AI4" s="24">
        <v>1</v>
      </c>
      <c r="AJ4" s="24">
        <v>0.33333299999999999</v>
      </c>
      <c r="AK4" s="24">
        <v>0.2</v>
      </c>
      <c r="AL4" s="24">
        <v>0.33333299999999999</v>
      </c>
      <c r="AM4" s="24">
        <v>1</v>
      </c>
      <c r="AN4" s="24">
        <v>5</v>
      </c>
      <c r="AO4" s="24">
        <v>0.2</v>
      </c>
      <c r="AP4" s="24">
        <v>0.33333299999999999</v>
      </c>
      <c r="AQ4" s="24">
        <v>0.33333299999999999</v>
      </c>
      <c r="AR4" s="24">
        <v>0.2</v>
      </c>
    </row>
    <row r="5" spans="1:44" ht="63.75">
      <c r="A5" s="9" t="s">
        <v>7</v>
      </c>
      <c r="B5" s="24">
        <v>3</v>
      </c>
      <c r="C5" s="24">
        <v>7</v>
      </c>
      <c r="D5" s="25">
        <v>3</v>
      </c>
      <c r="E5" s="25">
        <v>1</v>
      </c>
      <c r="F5" s="25">
        <v>0.33333333333333331</v>
      </c>
      <c r="G5" s="25">
        <v>1</v>
      </c>
      <c r="H5" s="25">
        <v>0.33333333333333331</v>
      </c>
      <c r="I5" s="25">
        <v>0.33333333333333331</v>
      </c>
      <c r="J5" s="25">
        <v>7</v>
      </c>
      <c r="K5" s="25">
        <v>1</v>
      </c>
      <c r="L5" s="25">
        <v>3</v>
      </c>
      <c r="M5" s="25">
        <v>9</v>
      </c>
      <c r="N5" s="25">
        <v>0.33333333333333331</v>
      </c>
      <c r="O5" s="25">
        <v>0.33333333333333331</v>
      </c>
      <c r="P5" s="25">
        <v>0.33333333333333331</v>
      </c>
      <c r="Q5" s="25">
        <v>7</v>
      </c>
      <c r="R5" s="25">
        <v>1</v>
      </c>
      <c r="S5" s="25">
        <v>7</v>
      </c>
      <c r="T5" s="25">
        <v>0.33333333333333331</v>
      </c>
      <c r="U5" s="25">
        <v>0.33333333333333331</v>
      </c>
      <c r="V5" s="25">
        <v>0.2</v>
      </c>
      <c r="W5" s="25">
        <v>0.33333333333333331</v>
      </c>
      <c r="X5" s="25">
        <v>3</v>
      </c>
      <c r="Y5" s="25">
        <v>9</v>
      </c>
      <c r="Z5" s="25">
        <v>3</v>
      </c>
      <c r="AA5" s="25">
        <v>3</v>
      </c>
      <c r="AB5" s="25">
        <v>5</v>
      </c>
      <c r="AC5" s="25">
        <v>7</v>
      </c>
      <c r="AD5" s="25">
        <v>3</v>
      </c>
      <c r="AE5" s="25">
        <v>0.33333333333333331</v>
      </c>
      <c r="AF5" s="25">
        <v>3</v>
      </c>
      <c r="AG5" s="25">
        <v>1</v>
      </c>
      <c r="AH5" s="25">
        <v>0.33333333333333331</v>
      </c>
      <c r="AI5" s="24">
        <v>3</v>
      </c>
      <c r="AJ5" s="24">
        <v>3</v>
      </c>
      <c r="AK5" s="24">
        <v>0.33333299999999999</v>
      </c>
      <c r="AL5" s="24">
        <v>0.33333299999999999</v>
      </c>
      <c r="AM5" s="24">
        <v>3</v>
      </c>
      <c r="AN5" s="24">
        <v>5</v>
      </c>
      <c r="AO5" s="24">
        <v>0.33333299999999999</v>
      </c>
      <c r="AP5" s="24">
        <v>1</v>
      </c>
      <c r="AQ5" s="24">
        <v>0.33333299999999999</v>
      </c>
      <c r="AR5" s="24">
        <v>0.33333299999999999</v>
      </c>
    </row>
    <row r="6" spans="1:44" ht="63.75">
      <c r="A6" s="9" t="s">
        <v>8</v>
      </c>
      <c r="B6" s="24">
        <v>3</v>
      </c>
      <c r="C6" s="24">
        <v>7</v>
      </c>
      <c r="D6" s="25">
        <v>5</v>
      </c>
      <c r="E6" s="25">
        <v>3</v>
      </c>
      <c r="F6" s="25">
        <v>1</v>
      </c>
      <c r="G6" s="25">
        <v>3</v>
      </c>
      <c r="H6" s="25">
        <v>0.33333333333333331</v>
      </c>
      <c r="I6" s="25">
        <v>1</v>
      </c>
      <c r="J6" s="25">
        <v>9</v>
      </c>
      <c r="K6" s="25">
        <v>3</v>
      </c>
      <c r="L6" s="25">
        <v>3</v>
      </c>
      <c r="M6" s="25">
        <v>9</v>
      </c>
      <c r="N6" s="25">
        <v>3</v>
      </c>
      <c r="O6" s="25">
        <v>3</v>
      </c>
      <c r="P6" s="25">
        <v>1</v>
      </c>
      <c r="Q6" s="25">
        <v>7</v>
      </c>
      <c r="R6" s="25">
        <v>3</v>
      </c>
      <c r="S6" s="25">
        <v>9</v>
      </c>
      <c r="T6" s="25">
        <v>1</v>
      </c>
      <c r="U6" s="25">
        <v>0.33333333333333331</v>
      </c>
      <c r="V6" s="25">
        <v>0.33333333333333331</v>
      </c>
      <c r="W6" s="25">
        <v>3</v>
      </c>
      <c r="X6" s="25">
        <v>5</v>
      </c>
      <c r="Y6" s="25">
        <v>9</v>
      </c>
      <c r="Z6" s="25">
        <v>5</v>
      </c>
      <c r="AA6" s="25">
        <v>5</v>
      </c>
      <c r="AB6" s="25">
        <v>7</v>
      </c>
      <c r="AC6" s="25">
        <v>7</v>
      </c>
      <c r="AD6" s="25">
        <v>5</v>
      </c>
      <c r="AE6" s="25">
        <v>3</v>
      </c>
      <c r="AF6" s="25">
        <v>5</v>
      </c>
      <c r="AG6" s="25">
        <v>3</v>
      </c>
      <c r="AH6" s="25">
        <v>1</v>
      </c>
      <c r="AI6" s="24">
        <v>5</v>
      </c>
      <c r="AJ6" s="24">
        <v>3</v>
      </c>
      <c r="AK6" s="24">
        <v>1</v>
      </c>
      <c r="AL6" s="24">
        <v>3</v>
      </c>
      <c r="AM6" s="24">
        <v>5</v>
      </c>
      <c r="AN6" s="24">
        <v>7</v>
      </c>
      <c r="AO6" s="24">
        <v>0.33333299999999999</v>
      </c>
      <c r="AP6" s="24">
        <v>3</v>
      </c>
      <c r="AQ6" s="24">
        <v>3</v>
      </c>
      <c r="AR6" s="24">
        <v>1</v>
      </c>
    </row>
    <row r="7" spans="1:44" ht="63.75">
      <c r="A7" s="9" t="s">
        <v>9</v>
      </c>
      <c r="B7" s="24">
        <v>3</v>
      </c>
      <c r="C7" s="24">
        <v>7</v>
      </c>
      <c r="D7" s="25">
        <v>3</v>
      </c>
      <c r="E7" s="25">
        <v>1</v>
      </c>
      <c r="F7" s="25">
        <v>0.33333333333333331</v>
      </c>
      <c r="G7" s="25">
        <v>1</v>
      </c>
      <c r="H7" s="25">
        <v>0.33333333333333331</v>
      </c>
      <c r="I7" s="25">
        <v>0.33333333333333331</v>
      </c>
      <c r="J7" s="25">
        <v>7</v>
      </c>
      <c r="K7" s="25">
        <v>1</v>
      </c>
      <c r="L7" s="25">
        <v>3</v>
      </c>
      <c r="M7" s="25">
        <v>9</v>
      </c>
      <c r="N7" s="25">
        <v>0.33333333333333331</v>
      </c>
      <c r="O7" s="25">
        <v>0.33333333333333331</v>
      </c>
      <c r="P7" s="25">
        <v>0.33333333333333331</v>
      </c>
      <c r="Q7" s="25">
        <v>7</v>
      </c>
      <c r="R7" s="25">
        <v>1</v>
      </c>
      <c r="S7" s="25">
        <v>7</v>
      </c>
      <c r="T7" s="25">
        <v>0.33333333333333331</v>
      </c>
      <c r="U7" s="25">
        <v>0.33333333333333331</v>
      </c>
      <c r="V7" s="25">
        <v>0.2</v>
      </c>
      <c r="W7" s="25">
        <v>0.33333333333333331</v>
      </c>
      <c r="X7" s="25">
        <v>3</v>
      </c>
      <c r="Y7" s="25">
        <v>9</v>
      </c>
      <c r="Z7" s="25">
        <v>3</v>
      </c>
      <c r="AA7" s="25">
        <v>3</v>
      </c>
      <c r="AB7" s="25">
        <v>5</v>
      </c>
      <c r="AC7" s="25">
        <v>7</v>
      </c>
      <c r="AD7" s="25">
        <v>3</v>
      </c>
      <c r="AE7" s="25">
        <v>0.33333333333333331</v>
      </c>
      <c r="AF7" s="25">
        <v>3</v>
      </c>
      <c r="AG7" s="25">
        <v>1</v>
      </c>
      <c r="AH7" s="25">
        <v>0.33333333333333331</v>
      </c>
      <c r="AI7" s="24">
        <v>3</v>
      </c>
      <c r="AJ7" s="24">
        <v>3</v>
      </c>
      <c r="AK7" s="24">
        <v>0.33333299999999999</v>
      </c>
      <c r="AL7" s="24">
        <v>0.33333299999999999</v>
      </c>
      <c r="AM7" s="24">
        <v>3</v>
      </c>
      <c r="AN7" s="24">
        <v>5</v>
      </c>
      <c r="AO7" s="24">
        <v>0.33333299999999999</v>
      </c>
      <c r="AP7" s="24">
        <v>1</v>
      </c>
      <c r="AQ7" s="24">
        <v>0.33333299999999999</v>
      </c>
      <c r="AR7" s="24">
        <v>0.33333299999999999</v>
      </c>
    </row>
    <row r="8" spans="1:44" ht="76.5">
      <c r="A8" s="9" t="s">
        <v>10</v>
      </c>
      <c r="B8" s="24">
        <v>5</v>
      </c>
      <c r="C8" s="24">
        <v>9</v>
      </c>
      <c r="D8" s="25">
        <v>5</v>
      </c>
      <c r="E8" s="25">
        <v>3</v>
      </c>
      <c r="F8" s="25">
        <v>3</v>
      </c>
      <c r="G8" s="25">
        <v>3</v>
      </c>
      <c r="H8" s="25">
        <v>1</v>
      </c>
      <c r="I8" s="25">
        <v>3</v>
      </c>
      <c r="J8" s="25">
        <v>9</v>
      </c>
      <c r="K8" s="25">
        <v>3</v>
      </c>
      <c r="L8" s="25">
        <v>5</v>
      </c>
      <c r="M8" s="25">
        <v>9</v>
      </c>
      <c r="N8" s="25">
        <v>3</v>
      </c>
      <c r="O8" s="25">
        <v>3</v>
      </c>
      <c r="P8" s="25">
        <v>3</v>
      </c>
      <c r="Q8" s="25">
        <v>9</v>
      </c>
      <c r="R8" s="25">
        <v>3</v>
      </c>
      <c r="S8" s="25">
        <v>9</v>
      </c>
      <c r="T8" s="25">
        <v>3</v>
      </c>
      <c r="U8" s="25">
        <v>1</v>
      </c>
      <c r="V8" s="25">
        <v>0.33333333333333331</v>
      </c>
      <c r="W8" s="25">
        <v>3</v>
      </c>
      <c r="X8" s="25">
        <v>5</v>
      </c>
      <c r="Y8" s="25">
        <v>9</v>
      </c>
      <c r="Z8" s="25">
        <v>5</v>
      </c>
      <c r="AA8" s="25">
        <v>5</v>
      </c>
      <c r="AB8" s="25">
        <v>7</v>
      </c>
      <c r="AC8" s="25">
        <v>9</v>
      </c>
      <c r="AD8" s="25">
        <v>5</v>
      </c>
      <c r="AE8" s="25">
        <v>3</v>
      </c>
      <c r="AF8" s="25">
        <v>5</v>
      </c>
      <c r="AG8" s="25">
        <v>3</v>
      </c>
      <c r="AH8" s="25">
        <v>3</v>
      </c>
      <c r="AI8" s="24">
        <v>5</v>
      </c>
      <c r="AJ8" s="24">
        <v>5</v>
      </c>
      <c r="AK8" s="24">
        <v>3</v>
      </c>
      <c r="AL8" s="24">
        <v>3</v>
      </c>
      <c r="AM8" s="24">
        <v>5</v>
      </c>
      <c r="AN8" s="24">
        <v>7</v>
      </c>
      <c r="AO8" s="24">
        <v>1</v>
      </c>
      <c r="AP8" s="24">
        <v>3</v>
      </c>
      <c r="AQ8" s="24">
        <v>3</v>
      </c>
      <c r="AR8" s="24">
        <v>3</v>
      </c>
    </row>
    <row r="9" spans="1:44" ht="76.5">
      <c r="A9" s="9" t="s">
        <v>11</v>
      </c>
      <c r="B9" s="24">
        <v>3</v>
      </c>
      <c r="C9" s="24">
        <v>7</v>
      </c>
      <c r="D9" s="25">
        <v>5</v>
      </c>
      <c r="E9" s="25">
        <v>3</v>
      </c>
      <c r="F9" s="25">
        <v>1</v>
      </c>
      <c r="G9" s="25">
        <v>3</v>
      </c>
      <c r="H9" s="25">
        <v>0.33333333333333331</v>
      </c>
      <c r="I9" s="25">
        <v>1</v>
      </c>
      <c r="J9" s="25">
        <v>9</v>
      </c>
      <c r="K9" s="25">
        <v>3</v>
      </c>
      <c r="L9" s="25">
        <v>3</v>
      </c>
      <c r="M9" s="25">
        <v>9</v>
      </c>
      <c r="N9" s="25">
        <v>3</v>
      </c>
      <c r="O9" s="25">
        <v>3</v>
      </c>
      <c r="P9" s="25">
        <v>1</v>
      </c>
      <c r="Q9" s="25">
        <v>7</v>
      </c>
      <c r="R9" s="25">
        <v>3</v>
      </c>
      <c r="S9" s="25">
        <v>9</v>
      </c>
      <c r="T9" s="25">
        <v>1</v>
      </c>
      <c r="U9" s="25">
        <v>0.33333333333333331</v>
      </c>
      <c r="V9" s="25">
        <v>0.33333333333333331</v>
      </c>
      <c r="W9" s="25">
        <v>3</v>
      </c>
      <c r="X9" s="25">
        <v>5</v>
      </c>
      <c r="Y9" s="25">
        <v>9</v>
      </c>
      <c r="Z9" s="25">
        <v>5</v>
      </c>
      <c r="AA9" s="25">
        <v>5</v>
      </c>
      <c r="AB9" s="25">
        <v>7</v>
      </c>
      <c r="AC9" s="25">
        <v>7</v>
      </c>
      <c r="AD9" s="25">
        <v>5</v>
      </c>
      <c r="AE9" s="25">
        <v>3</v>
      </c>
      <c r="AF9" s="25">
        <v>5</v>
      </c>
      <c r="AG9" s="25">
        <v>3</v>
      </c>
      <c r="AH9" s="25">
        <v>1</v>
      </c>
      <c r="AI9" s="24">
        <v>5</v>
      </c>
      <c r="AJ9" s="24">
        <v>3</v>
      </c>
      <c r="AK9" s="24">
        <v>1</v>
      </c>
      <c r="AL9" s="24">
        <v>3</v>
      </c>
      <c r="AM9" s="24">
        <v>5</v>
      </c>
      <c r="AN9" s="24">
        <v>7</v>
      </c>
      <c r="AO9" s="24">
        <v>0.33333299999999999</v>
      </c>
      <c r="AP9" s="24">
        <v>3</v>
      </c>
      <c r="AQ9" s="24">
        <v>3</v>
      </c>
      <c r="AR9" s="24">
        <v>1</v>
      </c>
    </row>
    <row r="10" spans="1:44" ht="89.25">
      <c r="A10" s="9" t="s">
        <v>12</v>
      </c>
      <c r="B10" s="24">
        <v>0.14000000000000001</v>
      </c>
      <c r="C10" s="24">
        <v>0.33</v>
      </c>
      <c r="D10" s="25">
        <v>0.2</v>
      </c>
      <c r="E10" s="25">
        <v>0.14285714285714285</v>
      </c>
      <c r="F10" s="25">
        <v>0.1111111111111111</v>
      </c>
      <c r="G10" s="25">
        <v>0.14285714285714285</v>
      </c>
      <c r="H10" s="25">
        <v>0.1111111111111111</v>
      </c>
      <c r="I10" s="25">
        <v>0.1111111111111111</v>
      </c>
      <c r="J10" s="25">
        <v>1</v>
      </c>
      <c r="K10" s="25">
        <v>0.14285714285714285</v>
      </c>
      <c r="L10" s="25">
        <v>0.14285714285714285</v>
      </c>
      <c r="M10" s="25">
        <v>3</v>
      </c>
      <c r="N10" s="25">
        <v>0.14285714285714285</v>
      </c>
      <c r="O10" s="25">
        <v>0.14285714285714285</v>
      </c>
      <c r="P10" s="25">
        <v>0.1111111111111111</v>
      </c>
      <c r="Q10" s="25">
        <v>0.33333333333333331</v>
      </c>
      <c r="R10" s="25">
        <v>0.14285714285714285</v>
      </c>
      <c r="S10" s="25">
        <v>3</v>
      </c>
      <c r="T10" s="25">
        <v>0.1111111111111111</v>
      </c>
      <c r="U10" s="25">
        <v>0.1111111111111111</v>
      </c>
      <c r="V10" s="25">
        <v>0.1111111111111111</v>
      </c>
      <c r="W10" s="25">
        <v>0.14285714285714285</v>
      </c>
      <c r="X10" s="25">
        <v>0.2</v>
      </c>
      <c r="Y10" s="25">
        <v>5</v>
      </c>
      <c r="Z10" s="25">
        <v>0.2</v>
      </c>
      <c r="AA10" s="25">
        <v>0.2</v>
      </c>
      <c r="AB10" s="25">
        <v>0.33333333333333331</v>
      </c>
      <c r="AC10" s="25">
        <v>0.33333333333333331</v>
      </c>
      <c r="AD10" s="25">
        <v>0.2</v>
      </c>
      <c r="AE10" s="25">
        <v>0.14285714285714285</v>
      </c>
      <c r="AF10" s="25">
        <v>0.2</v>
      </c>
      <c r="AG10" s="25">
        <v>0.14285714285714285</v>
      </c>
      <c r="AH10" s="25">
        <v>0.1111111111111111</v>
      </c>
      <c r="AI10" s="24">
        <v>0.2</v>
      </c>
      <c r="AJ10" s="24">
        <v>0.14285700000000001</v>
      </c>
      <c r="AK10" s="24">
        <v>0.111111</v>
      </c>
      <c r="AL10" s="24">
        <v>0.14285700000000001</v>
      </c>
      <c r="AM10" s="24">
        <v>0.2</v>
      </c>
      <c r="AN10" s="24">
        <v>0.33333299999999999</v>
      </c>
      <c r="AO10" s="24">
        <v>0.111111</v>
      </c>
      <c r="AP10" s="24">
        <v>0.14285700000000001</v>
      </c>
      <c r="AQ10" s="24">
        <v>0.14285700000000001</v>
      </c>
      <c r="AR10" s="24">
        <v>0.111111</v>
      </c>
    </row>
    <row r="11" spans="1:44" ht="127.5">
      <c r="A11" s="9" t="s">
        <v>13</v>
      </c>
      <c r="B11" s="24">
        <v>3</v>
      </c>
      <c r="C11" s="24">
        <v>7</v>
      </c>
      <c r="D11" s="25">
        <v>3</v>
      </c>
      <c r="E11" s="25">
        <v>1</v>
      </c>
      <c r="F11" s="25">
        <v>0.33333333333333331</v>
      </c>
      <c r="G11" s="25">
        <v>1</v>
      </c>
      <c r="H11" s="25">
        <v>0.33333333333333331</v>
      </c>
      <c r="I11" s="25">
        <v>0.33333333333333331</v>
      </c>
      <c r="J11" s="25">
        <v>7</v>
      </c>
      <c r="K11" s="25">
        <v>1</v>
      </c>
      <c r="L11" s="25">
        <v>3</v>
      </c>
      <c r="M11" s="25">
        <v>9</v>
      </c>
      <c r="N11" s="25">
        <v>0.33333333333333331</v>
      </c>
      <c r="O11" s="25">
        <v>0.33333333333333331</v>
      </c>
      <c r="P11" s="25">
        <v>0.33333333333333331</v>
      </c>
      <c r="Q11" s="25">
        <v>7</v>
      </c>
      <c r="R11" s="25">
        <v>1</v>
      </c>
      <c r="S11" s="25">
        <v>7</v>
      </c>
      <c r="T11" s="25">
        <v>0.33333333333333331</v>
      </c>
      <c r="U11" s="25">
        <v>0.33333333333333331</v>
      </c>
      <c r="V11" s="25">
        <v>0.2</v>
      </c>
      <c r="W11" s="25">
        <v>0.33333333333333331</v>
      </c>
      <c r="X11" s="25">
        <v>3</v>
      </c>
      <c r="Y11" s="25">
        <v>9</v>
      </c>
      <c r="Z11" s="25">
        <v>3</v>
      </c>
      <c r="AA11" s="25">
        <v>3</v>
      </c>
      <c r="AB11" s="25">
        <v>5</v>
      </c>
      <c r="AC11" s="25">
        <v>7</v>
      </c>
      <c r="AD11" s="25">
        <v>3</v>
      </c>
      <c r="AE11" s="25">
        <v>0.33333333333333331</v>
      </c>
      <c r="AF11" s="25">
        <v>3</v>
      </c>
      <c r="AG11" s="25">
        <v>1</v>
      </c>
      <c r="AH11" s="25">
        <v>0.33333333333333331</v>
      </c>
      <c r="AI11" s="24">
        <v>3</v>
      </c>
      <c r="AJ11" s="24">
        <v>3</v>
      </c>
      <c r="AK11" s="24">
        <v>0.33333299999999999</v>
      </c>
      <c r="AL11" s="24">
        <v>0.33333299999999999</v>
      </c>
      <c r="AM11" s="24">
        <v>3</v>
      </c>
      <c r="AN11" s="24">
        <v>5</v>
      </c>
      <c r="AO11" s="24">
        <v>0.33333299999999999</v>
      </c>
      <c r="AP11" s="24">
        <v>1</v>
      </c>
      <c r="AQ11" s="24">
        <v>0.33333299999999999</v>
      </c>
      <c r="AR11" s="24">
        <v>0.33333299999999999</v>
      </c>
    </row>
    <row r="12" spans="1:44" ht="140.25">
      <c r="A12" s="9" t="s">
        <v>14</v>
      </c>
      <c r="B12" s="24">
        <v>1</v>
      </c>
      <c r="C12" s="24">
        <v>5</v>
      </c>
      <c r="D12" s="25">
        <v>3</v>
      </c>
      <c r="E12" s="25">
        <v>0.33333333333333331</v>
      </c>
      <c r="F12" s="25">
        <v>0.33333333333333331</v>
      </c>
      <c r="G12" s="25">
        <v>0.33333333333333331</v>
      </c>
      <c r="H12" s="25">
        <v>0.2</v>
      </c>
      <c r="I12" s="25">
        <v>0.33333333333333331</v>
      </c>
      <c r="J12" s="25">
        <v>7</v>
      </c>
      <c r="K12" s="25">
        <v>0.33333333333333331</v>
      </c>
      <c r="L12" s="25">
        <v>1</v>
      </c>
      <c r="M12" s="25">
        <v>9</v>
      </c>
      <c r="N12" s="25">
        <v>0.33333333333333331</v>
      </c>
      <c r="O12" s="25">
        <v>0.33333333333333331</v>
      </c>
      <c r="P12" s="25">
        <v>0.33333333333333331</v>
      </c>
      <c r="Q12" s="25">
        <v>5</v>
      </c>
      <c r="R12" s="25">
        <v>0.33333333333333331</v>
      </c>
      <c r="S12" s="25">
        <v>7</v>
      </c>
      <c r="T12" s="25">
        <v>0.33333333333333331</v>
      </c>
      <c r="U12" s="25">
        <v>0.2</v>
      </c>
      <c r="V12" s="25">
        <v>0.2</v>
      </c>
      <c r="W12" s="25">
        <v>0.33333333333333331</v>
      </c>
      <c r="X12" s="25">
        <v>3</v>
      </c>
      <c r="Y12" s="25">
        <v>9</v>
      </c>
      <c r="Z12" s="25">
        <v>3</v>
      </c>
      <c r="AA12" s="25">
        <v>3</v>
      </c>
      <c r="AB12" s="25">
        <v>5</v>
      </c>
      <c r="AC12" s="25">
        <v>5</v>
      </c>
      <c r="AD12" s="25">
        <v>3</v>
      </c>
      <c r="AE12" s="25">
        <v>0.33333333333333331</v>
      </c>
      <c r="AF12" s="25">
        <v>3</v>
      </c>
      <c r="AG12" s="25">
        <v>0.33333333333333331</v>
      </c>
      <c r="AH12" s="25">
        <v>0.33333333333333331</v>
      </c>
      <c r="AI12" s="24">
        <v>3</v>
      </c>
      <c r="AJ12" s="24">
        <v>1</v>
      </c>
      <c r="AK12" s="24">
        <v>0.33333299999999999</v>
      </c>
      <c r="AL12" s="24">
        <v>0.33333299999999999</v>
      </c>
      <c r="AM12" s="24">
        <v>3</v>
      </c>
      <c r="AN12" s="24">
        <v>5</v>
      </c>
      <c r="AO12" s="24">
        <v>0.2</v>
      </c>
      <c r="AP12" s="24">
        <v>0.33333299999999999</v>
      </c>
      <c r="AQ12" s="24">
        <v>0.33333299999999999</v>
      </c>
      <c r="AR12" s="24">
        <v>0.33333299999999999</v>
      </c>
    </row>
    <row r="13" spans="1:44" ht="76.5">
      <c r="A13" s="9" t="s">
        <v>15</v>
      </c>
      <c r="B13" s="24">
        <v>0.11</v>
      </c>
      <c r="C13" s="24">
        <v>0.2</v>
      </c>
      <c r="D13" s="25">
        <v>0.14285714285714285</v>
      </c>
      <c r="E13" s="25">
        <v>0.1111111111111111</v>
      </c>
      <c r="F13" s="25">
        <v>0.1111111111111111</v>
      </c>
      <c r="G13" s="25">
        <v>0.1111111111111111</v>
      </c>
      <c r="H13" s="25">
        <v>0.1111111111111111</v>
      </c>
      <c r="I13" s="25">
        <v>0.1111111111111111</v>
      </c>
      <c r="J13" s="25">
        <v>0.33333333333333331</v>
      </c>
      <c r="K13" s="25">
        <v>0.1111111111111111</v>
      </c>
      <c r="L13" s="25">
        <v>0.1111111111111111</v>
      </c>
      <c r="M13" s="25">
        <v>1</v>
      </c>
      <c r="N13" s="25">
        <v>0.1111111111111111</v>
      </c>
      <c r="O13" s="25">
        <v>0.1111111111111111</v>
      </c>
      <c r="P13" s="25">
        <v>0.1111111111111111</v>
      </c>
      <c r="Q13" s="25">
        <v>0.2</v>
      </c>
      <c r="R13" s="25">
        <v>0.1111111111111111</v>
      </c>
      <c r="S13" s="25">
        <v>0.33333333333333331</v>
      </c>
      <c r="T13" s="25">
        <v>0.1111111111111111</v>
      </c>
      <c r="U13" s="25">
        <v>0.1111111111111111</v>
      </c>
      <c r="V13" s="25">
        <v>0.1111111111111111</v>
      </c>
      <c r="W13" s="25">
        <v>0.1111111111111111</v>
      </c>
      <c r="X13" s="25">
        <v>0.14285714285714285</v>
      </c>
      <c r="Y13" s="25">
        <v>3</v>
      </c>
      <c r="Z13" s="25">
        <v>0.14285714285714285</v>
      </c>
      <c r="AA13" s="25">
        <v>0.14285714285714285</v>
      </c>
      <c r="AB13" s="25">
        <v>0.2</v>
      </c>
      <c r="AC13" s="25">
        <v>0.2</v>
      </c>
      <c r="AD13" s="25">
        <v>0.14285714285714285</v>
      </c>
      <c r="AE13" s="25">
        <v>0.1111111111111111</v>
      </c>
      <c r="AF13" s="25">
        <v>0.14285714285714285</v>
      </c>
      <c r="AG13" s="25">
        <v>0.1111111111111111</v>
      </c>
      <c r="AH13" s="25">
        <v>0.1111111111111111</v>
      </c>
      <c r="AI13" s="24">
        <v>0.14285700000000001</v>
      </c>
      <c r="AJ13" s="24">
        <v>0.111111</v>
      </c>
      <c r="AK13" s="24">
        <v>0.111111</v>
      </c>
      <c r="AL13" s="24">
        <v>0.111111</v>
      </c>
      <c r="AM13" s="24">
        <v>0.14285700000000001</v>
      </c>
      <c r="AN13" s="24">
        <v>0.2</v>
      </c>
      <c r="AO13" s="24">
        <v>0.111111</v>
      </c>
      <c r="AP13" s="24">
        <v>0.111111</v>
      </c>
      <c r="AQ13" s="24">
        <v>0.111111</v>
      </c>
      <c r="AR13" s="24">
        <v>0.111111</v>
      </c>
    </row>
    <row r="14" spans="1:44" ht="76.5">
      <c r="A14" s="9" t="s">
        <v>16</v>
      </c>
      <c r="B14" s="24">
        <v>3</v>
      </c>
      <c r="C14" s="24">
        <v>7</v>
      </c>
      <c r="D14" s="25">
        <v>3</v>
      </c>
      <c r="E14" s="25">
        <v>3</v>
      </c>
      <c r="F14" s="25">
        <v>0.33333333333333331</v>
      </c>
      <c r="G14" s="25">
        <v>3</v>
      </c>
      <c r="H14" s="25">
        <v>0.33333333333333331</v>
      </c>
      <c r="I14" s="25">
        <v>0.33333333333333331</v>
      </c>
      <c r="J14" s="25">
        <v>7</v>
      </c>
      <c r="K14" s="25">
        <v>3</v>
      </c>
      <c r="L14" s="25">
        <v>3</v>
      </c>
      <c r="M14" s="25">
        <v>9</v>
      </c>
      <c r="N14" s="25">
        <v>1</v>
      </c>
      <c r="O14" s="25">
        <v>1</v>
      </c>
      <c r="P14" s="25">
        <v>0.33333333333333331</v>
      </c>
      <c r="Q14" s="25">
        <v>7</v>
      </c>
      <c r="R14" s="25">
        <v>3</v>
      </c>
      <c r="S14" s="25">
        <v>9</v>
      </c>
      <c r="T14" s="25">
        <v>0.33333333333333331</v>
      </c>
      <c r="U14" s="25">
        <v>0.33333333333333331</v>
      </c>
      <c r="V14" s="25">
        <v>0.33333333333333331</v>
      </c>
      <c r="W14" s="25">
        <v>1</v>
      </c>
      <c r="X14" s="25">
        <v>5</v>
      </c>
      <c r="Y14" s="25">
        <v>9</v>
      </c>
      <c r="Z14" s="25">
        <v>3</v>
      </c>
      <c r="AA14" s="25">
        <v>5</v>
      </c>
      <c r="AB14" s="25">
        <v>7</v>
      </c>
      <c r="AC14" s="25">
        <v>7</v>
      </c>
      <c r="AD14" s="25">
        <v>3</v>
      </c>
      <c r="AE14" s="25">
        <v>1</v>
      </c>
      <c r="AF14" s="25">
        <v>3</v>
      </c>
      <c r="AG14" s="25">
        <v>3</v>
      </c>
      <c r="AH14" s="25">
        <v>0.33333333333333331</v>
      </c>
      <c r="AI14" s="24">
        <v>3</v>
      </c>
      <c r="AJ14" s="24">
        <v>3</v>
      </c>
      <c r="AK14" s="24">
        <v>0.33333299999999999</v>
      </c>
      <c r="AL14" s="24">
        <v>1</v>
      </c>
      <c r="AM14" s="24">
        <v>3</v>
      </c>
      <c r="AN14" s="24">
        <v>7</v>
      </c>
      <c r="AO14" s="24">
        <v>0.33333299999999999</v>
      </c>
      <c r="AP14" s="24">
        <v>3</v>
      </c>
      <c r="AQ14" s="24">
        <v>1</v>
      </c>
      <c r="AR14" s="24">
        <v>0.33333299999999999</v>
      </c>
    </row>
    <row r="15" spans="1:44" ht="89.25">
      <c r="A15" s="9" t="s">
        <v>17</v>
      </c>
      <c r="B15" s="24">
        <v>3</v>
      </c>
      <c r="C15" s="24">
        <v>7</v>
      </c>
      <c r="D15" s="25">
        <v>3</v>
      </c>
      <c r="E15" s="25">
        <v>3</v>
      </c>
      <c r="F15" s="25">
        <v>0.33333333333333331</v>
      </c>
      <c r="G15" s="25">
        <v>3</v>
      </c>
      <c r="H15" s="25">
        <v>0.33333333333333331</v>
      </c>
      <c r="I15" s="25">
        <v>0.33333333333333331</v>
      </c>
      <c r="J15" s="25">
        <v>7</v>
      </c>
      <c r="K15" s="25">
        <v>3</v>
      </c>
      <c r="L15" s="25">
        <v>3</v>
      </c>
      <c r="M15" s="25">
        <v>9</v>
      </c>
      <c r="N15" s="25">
        <v>1</v>
      </c>
      <c r="O15" s="25">
        <v>1</v>
      </c>
      <c r="P15" s="25">
        <v>0.33333333333333331</v>
      </c>
      <c r="Q15" s="25">
        <v>7</v>
      </c>
      <c r="R15" s="25">
        <v>3</v>
      </c>
      <c r="S15" s="25">
        <v>9</v>
      </c>
      <c r="T15" s="25">
        <v>0.33333333333333331</v>
      </c>
      <c r="U15" s="25">
        <v>0.33333333333333331</v>
      </c>
      <c r="V15" s="25">
        <v>0.33333333333333331</v>
      </c>
      <c r="W15" s="25">
        <v>1</v>
      </c>
      <c r="X15" s="25">
        <v>5</v>
      </c>
      <c r="Y15" s="25">
        <v>9</v>
      </c>
      <c r="Z15" s="25">
        <v>3</v>
      </c>
      <c r="AA15" s="25">
        <v>5</v>
      </c>
      <c r="AB15" s="25">
        <v>7</v>
      </c>
      <c r="AC15" s="25">
        <v>7</v>
      </c>
      <c r="AD15" s="25">
        <v>3</v>
      </c>
      <c r="AE15" s="25">
        <v>1</v>
      </c>
      <c r="AF15" s="25">
        <v>3</v>
      </c>
      <c r="AG15" s="25">
        <v>3</v>
      </c>
      <c r="AH15" s="25">
        <v>0.33333333333333331</v>
      </c>
      <c r="AI15" s="24">
        <v>3</v>
      </c>
      <c r="AJ15" s="24">
        <v>3</v>
      </c>
      <c r="AK15" s="24">
        <v>0.33333299999999999</v>
      </c>
      <c r="AL15" s="24">
        <v>1</v>
      </c>
      <c r="AM15" s="24">
        <v>3</v>
      </c>
      <c r="AN15" s="24">
        <v>7</v>
      </c>
      <c r="AO15" s="24">
        <v>0.33333299999999999</v>
      </c>
      <c r="AP15" s="24">
        <v>3</v>
      </c>
      <c r="AQ15" s="24">
        <v>1</v>
      </c>
      <c r="AR15" s="24">
        <v>0.33333299999999999</v>
      </c>
    </row>
    <row r="16" spans="1:44" ht="102">
      <c r="A16" s="9" t="s">
        <v>18</v>
      </c>
      <c r="B16" s="24">
        <v>3</v>
      </c>
      <c r="C16" s="24">
        <v>7</v>
      </c>
      <c r="D16" s="25">
        <v>5</v>
      </c>
      <c r="E16" s="25">
        <v>3</v>
      </c>
      <c r="F16" s="25">
        <v>1</v>
      </c>
      <c r="G16" s="25">
        <v>3</v>
      </c>
      <c r="H16" s="25">
        <v>0.33333333333333331</v>
      </c>
      <c r="I16" s="25">
        <v>1</v>
      </c>
      <c r="J16" s="25">
        <v>9</v>
      </c>
      <c r="K16" s="25">
        <v>3</v>
      </c>
      <c r="L16" s="25">
        <v>3</v>
      </c>
      <c r="M16" s="25">
        <v>9</v>
      </c>
      <c r="N16" s="25">
        <v>3</v>
      </c>
      <c r="O16" s="25">
        <v>3</v>
      </c>
      <c r="P16" s="25">
        <v>1</v>
      </c>
      <c r="Q16" s="25">
        <v>7</v>
      </c>
      <c r="R16" s="25">
        <v>3</v>
      </c>
      <c r="S16" s="25">
        <v>9</v>
      </c>
      <c r="T16" s="25">
        <v>1</v>
      </c>
      <c r="U16" s="25">
        <v>0.33333333333333331</v>
      </c>
      <c r="V16" s="25">
        <v>0.33333333333333331</v>
      </c>
      <c r="W16" s="25">
        <v>3</v>
      </c>
      <c r="X16" s="25">
        <v>5</v>
      </c>
      <c r="Y16" s="25">
        <v>9</v>
      </c>
      <c r="Z16" s="25">
        <v>5</v>
      </c>
      <c r="AA16" s="25">
        <v>5</v>
      </c>
      <c r="AB16" s="25">
        <v>7</v>
      </c>
      <c r="AC16" s="25">
        <v>7</v>
      </c>
      <c r="AD16" s="25">
        <v>5</v>
      </c>
      <c r="AE16" s="25">
        <v>3</v>
      </c>
      <c r="AF16" s="25">
        <v>5</v>
      </c>
      <c r="AG16" s="25">
        <v>3</v>
      </c>
      <c r="AH16" s="25">
        <v>1</v>
      </c>
      <c r="AI16" s="24">
        <v>5</v>
      </c>
      <c r="AJ16" s="24">
        <v>3</v>
      </c>
      <c r="AK16" s="24">
        <v>1</v>
      </c>
      <c r="AL16" s="24">
        <v>3</v>
      </c>
      <c r="AM16" s="24">
        <v>5</v>
      </c>
      <c r="AN16" s="24">
        <v>7</v>
      </c>
      <c r="AO16" s="24">
        <v>0.33333299999999999</v>
      </c>
      <c r="AP16" s="24">
        <v>3</v>
      </c>
      <c r="AQ16" s="24">
        <v>3</v>
      </c>
      <c r="AR16" s="24">
        <v>1</v>
      </c>
    </row>
    <row r="17" spans="1:44" ht="51">
      <c r="A17" s="9" t="s">
        <v>19</v>
      </c>
      <c r="B17" s="24">
        <v>0.2</v>
      </c>
      <c r="C17" s="24">
        <v>1</v>
      </c>
      <c r="D17" s="25">
        <v>0.2</v>
      </c>
      <c r="E17" s="25">
        <v>0.14285714285714285</v>
      </c>
      <c r="F17" s="25">
        <v>0.14285714285714285</v>
      </c>
      <c r="G17" s="25">
        <v>0.14285714285714285</v>
      </c>
      <c r="H17" s="25">
        <v>0.1111111111111111</v>
      </c>
      <c r="I17" s="25">
        <v>0.14285714285714285</v>
      </c>
      <c r="J17" s="25">
        <v>3</v>
      </c>
      <c r="K17" s="25">
        <v>0.14285714285714285</v>
      </c>
      <c r="L17" s="25">
        <v>0.2</v>
      </c>
      <c r="M17" s="25">
        <v>5</v>
      </c>
      <c r="N17" s="25">
        <v>0.14285714285714285</v>
      </c>
      <c r="O17" s="25">
        <v>0.14285714285714285</v>
      </c>
      <c r="P17" s="25">
        <v>0.14285714285714285</v>
      </c>
      <c r="Q17" s="25">
        <v>1</v>
      </c>
      <c r="R17" s="25">
        <v>0.14285714285714285</v>
      </c>
      <c r="S17" s="25">
        <v>3</v>
      </c>
      <c r="T17" s="25">
        <v>0.14285714285714285</v>
      </c>
      <c r="U17" s="25">
        <v>0.1111111111111111</v>
      </c>
      <c r="V17" s="25">
        <v>0.1111111111111111</v>
      </c>
      <c r="W17" s="25">
        <v>0.14285714285714285</v>
      </c>
      <c r="X17" s="25">
        <v>0.2</v>
      </c>
      <c r="Y17" s="25">
        <v>5</v>
      </c>
      <c r="Z17" s="25">
        <v>0.2</v>
      </c>
      <c r="AA17" s="25">
        <v>0.2</v>
      </c>
      <c r="AB17" s="25">
        <v>0.33333333333333331</v>
      </c>
      <c r="AC17" s="25">
        <v>1</v>
      </c>
      <c r="AD17" s="25">
        <v>0.2</v>
      </c>
      <c r="AE17" s="25">
        <v>0.14285714285714285</v>
      </c>
      <c r="AF17" s="25">
        <v>0.2</v>
      </c>
      <c r="AG17" s="25">
        <v>0.14285714285714285</v>
      </c>
      <c r="AH17" s="25">
        <v>0.14285714285714285</v>
      </c>
      <c r="AI17" s="24">
        <v>0.2</v>
      </c>
      <c r="AJ17" s="24">
        <v>0.2</v>
      </c>
      <c r="AK17" s="24">
        <v>0.14285700000000001</v>
      </c>
      <c r="AL17" s="24">
        <v>0.14285700000000001</v>
      </c>
      <c r="AM17" s="24">
        <v>0.2</v>
      </c>
      <c r="AN17" s="24">
        <v>0.33333299999999999</v>
      </c>
      <c r="AO17" s="24">
        <v>0.111111</v>
      </c>
      <c r="AP17" s="24">
        <v>0.14285700000000001</v>
      </c>
      <c r="AQ17" s="24">
        <v>0.14285700000000001</v>
      </c>
      <c r="AR17" s="24">
        <v>0.14285700000000001</v>
      </c>
    </row>
    <row r="18" spans="1:44" ht="102">
      <c r="A18" s="9" t="s">
        <v>20</v>
      </c>
      <c r="B18" s="24">
        <v>3</v>
      </c>
      <c r="C18" s="24">
        <v>7</v>
      </c>
      <c r="D18" s="25">
        <v>3</v>
      </c>
      <c r="E18" s="25">
        <v>1</v>
      </c>
      <c r="F18" s="25">
        <v>0.33333333333333331</v>
      </c>
      <c r="G18" s="25">
        <v>1</v>
      </c>
      <c r="H18" s="25">
        <v>0.33333333333333331</v>
      </c>
      <c r="I18" s="25">
        <v>0.33333333333333331</v>
      </c>
      <c r="J18" s="25">
        <v>7</v>
      </c>
      <c r="K18" s="25">
        <v>1</v>
      </c>
      <c r="L18" s="25">
        <v>3</v>
      </c>
      <c r="M18" s="25">
        <v>9</v>
      </c>
      <c r="N18" s="25">
        <v>0.33333333333333331</v>
      </c>
      <c r="O18" s="25">
        <v>0.33333333333333331</v>
      </c>
      <c r="P18" s="25">
        <v>0.33333333333333331</v>
      </c>
      <c r="Q18" s="25">
        <v>7</v>
      </c>
      <c r="R18" s="25">
        <v>1</v>
      </c>
      <c r="S18" s="25">
        <v>7</v>
      </c>
      <c r="T18" s="25">
        <v>0.33333333333333331</v>
      </c>
      <c r="U18" s="25">
        <v>0.33333333333333331</v>
      </c>
      <c r="V18" s="25">
        <v>0.2</v>
      </c>
      <c r="W18" s="25">
        <v>0.33333333333333331</v>
      </c>
      <c r="X18" s="25">
        <v>3</v>
      </c>
      <c r="Y18" s="25">
        <v>9</v>
      </c>
      <c r="Z18" s="25">
        <v>3</v>
      </c>
      <c r="AA18" s="25">
        <v>3</v>
      </c>
      <c r="AB18" s="25">
        <v>5</v>
      </c>
      <c r="AC18" s="25">
        <v>7</v>
      </c>
      <c r="AD18" s="25">
        <v>3</v>
      </c>
      <c r="AE18" s="25">
        <v>0.33333333333333331</v>
      </c>
      <c r="AF18" s="25">
        <v>3</v>
      </c>
      <c r="AG18" s="25">
        <v>1</v>
      </c>
      <c r="AH18" s="25">
        <v>0.33333333333333331</v>
      </c>
      <c r="AI18" s="24">
        <v>3</v>
      </c>
      <c r="AJ18" s="24">
        <v>3</v>
      </c>
      <c r="AK18" s="24">
        <v>0.33333299999999999</v>
      </c>
      <c r="AL18" s="24">
        <v>0.33333299999999999</v>
      </c>
      <c r="AM18" s="24">
        <v>3</v>
      </c>
      <c r="AN18" s="24">
        <v>5</v>
      </c>
      <c r="AO18" s="24">
        <v>0.33333299999999999</v>
      </c>
      <c r="AP18" s="24">
        <v>1</v>
      </c>
      <c r="AQ18" s="24">
        <v>0.33333299999999999</v>
      </c>
      <c r="AR18" s="24">
        <v>0.33333299999999999</v>
      </c>
    </row>
    <row r="19" spans="1:44" ht="51">
      <c r="A19" s="9" t="s">
        <v>21</v>
      </c>
      <c r="B19" s="24">
        <v>0.14000000000000001</v>
      </c>
      <c r="C19" s="24">
        <v>0.33</v>
      </c>
      <c r="D19" s="25">
        <v>0.14285714285714285</v>
      </c>
      <c r="E19" s="25">
        <v>0.14285714285714285</v>
      </c>
      <c r="F19" s="25">
        <v>0.1111111111111111</v>
      </c>
      <c r="G19" s="25">
        <v>0.14285714285714285</v>
      </c>
      <c r="H19" s="25">
        <v>0.1111111111111111</v>
      </c>
      <c r="I19" s="25">
        <v>0.1111111111111111</v>
      </c>
      <c r="J19" s="25">
        <v>0.33333333333333331</v>
      </c>
      <c r="K19" s="25">
        <v>0.14285714285714285</v>
      </c>
      <c r="L19" s="25">
        <v>0.14285714285714285</v>
      </c>
      <c r="M19" s="25">
        <v>3</v>
      </c>
      <c r="N19" s="25">
        <v>0.1111111111111111</v>
      </c>
      <c r="O19" s="25">
        <v>0.1111111111111111</v>
      </c>
      <c r="P19" s="25">
        <v>0.1111111111111111</v>
      </c>
      <c r="Q19" s="25">
        <v>0.33333333333333331</v>
      </c>
      <c r="R19" s="25">
        <v>0.14285714285714285</v>
      </c>
      <c r="S19" s="25">
        <v>1</v>
      </c>
      <c r="T19" s="25">
        <v>0.1111111111111111</v>
      </c>
      <c r="U19" s="25">
        <v>0.1111111111111111</v>
      </c>
      <c r="V19" s="25">
        <v>0.1111111111111111</v>
      </c>
      <c r="W19" s="25">
        <v>0.1111111111111111</v>
      </c>
      <c r="X19" s="25">
        <v>0.2</v>
      </c>
      <c r="Y19" s="25">
        <v>5</v>
      </c>
      <c r="Z19" s="25">
        <v>0.14285714285714285</v>
      </c>
      <c r="AA19" s="25">
        <v>0.2</v>
      </c>
      <c r="AB19" s="25">
        <v>0.33333333333333331</v>
      </c>
      <c r="AC19" s="25">
        <v>0.33333333333333331</v>
      </c>
      <c r="AD19" s="25">
        <v>0.14285714285714285</v>
      </c>
      <c r="AE19" s="25">
        <v>0.1111111111111111</v>
      </c>
      <c r="AF19" s="25">
        <v>0.14285714285714285</v>
      </c>
      <c r="AG19" s="25">
        <v>0.14285714285714285</v>
      </c>
      <c r="AH19" s="25">
        <v>0.1111111111111111</v>
      </c>
      <c r="AI19" s="24">
        <v>0.14285700000000001</v>
      </c>
      <c r="AJ19" s="24">
        <v>0.14285700000000001</v>
      </c>
      <c r="AK19" s="24">
        <v>0.111111</v>
      </c>
      <c r="AL19" s="24">
        <v>0.111111</v>
      </c>
      <c r="AM19" s="24">
        <v>0.14285700000000001</v>
      </c>
      <c r="AN19" s="24">
        <v>0.33333299999999999</v>
      </c>
      <c r="AO19" s="24">
        <v>0.111111</v>
      </c>
      <c r="AP19" s="24">
        <v>0.14285700000000001</v>
      </c>
      <c r="AQ19" s="24">
        <v>0.111111</v>
      </c>
      <c r="AR19" s="24">
        <v>0.111111</v>
      </c>
    </row>
    <row r="20" spans="1:44" ht="89.25">
      <c r="A20" s="9" t="s">
        <v>22</v>
      </c>
      <c r="B20" s="24">
        <v>3</v>
      </c>
      <c r="C20" s="24">
        <v>7</v>
      </c>
      <c r="D20" s="25">
        <v>5</v>
      </c>
      <c r="E20" s="25">
        <v>3</v>
      </c>
      <c r="F20" s="25">
        <v>1</v>
      </c>
      <c r="G20" s="25">
        <v>3</v>
      </c>
      <c r="H20" s="25">
        <v>0.33333333333333331</v>
      </c>
      <c r="I20" s="25">
        <v>1</v>
      </c>
      <c r="J20" s="25">
        <v>9</v>
      </c>
      <c r="K20" s="25">
        <v>3</v>
      </c>
      <c r="L20" s="25">
        <v>3</v>
      </c>
      <c r="M20" s="25">
        <v>9</v>
      </c>
      <c r="N20" s="25">
        <v>3</v>
      </c>
      <c r="O20" s="25">
        <v>3</v>
      </c>
      <c r="P20" s="25">
        <v>1</v>
      </c>
      <c r="Q20" s="25">
        <v>7</v>
      </c>
      <c r="R20" s="25">
        <v>3</v>
      </c>
      <c r="S20" s="25">
        <v>9</v>
      </c>
      <c r="T20" s="25">
        <v>1</v>
      </c>
      <c r="U20" s="25">
        <v>0.33333333333333331</v>
      </c>
      <c r="V20" s="25">
        <v>0.33333333333333331</v>
      </c>
      <c r="W20" s="25">
        <v>3</v>
      </c>
      <c r="X20" s="25">
        <v>5</v>
      </c>
      <c r="Y20" s="25">
        <v>9</v>
      </c>
      <c r="Z20" s="25">
        <v>5</v>
      </c>
      <c r="AA20" s="25">
        <v>5</v>
      </c>
      <c r="AB20" s="25">
        <v>7</v>
      </c>
      <c r="AC20" s="25">
        <v>7</v>
      </c>
      <c r="AD20" s="25">
        <v>5</v>
      </c>
      <c r="AE20" s="25">
        <v>3</v>
      </c>
      <c r="AF20" s="25">
        <v>5</v>
      </c>
      <c r="AG20" s="25">
        <v>3</v>
      </c>
      <c r="AH20" s="25">
        <v>1</v>
      </c>
      <c r="AI20" s="24">
        <v>5</v>
      </c>
      <c r="AJ20" s="24">
        <v>3</v>
      </c>
      <c r="AK20" s="24">
        <v>1</v>
      </c>
      <c r="AL20" s="24">
        <v>3</v>
      </c>
      <c r="AM20" s="24">
        <v>5</v>
      </c>
      <c r="AN20" s="24">
        <v>7</v>
      </c>
      <c r="AO20" s="24">
        <v>0.33333299999999999</v>
      </c>
      <c r="AP20" s="24">
        <v>3</v>
      </c>
      <c r="AQ20" s="24">
        <v>3</v>
      </c>
      <c r="AR20" s="24">
        <v>1</v>
      </c>
    </row>
    <row r="21" spans="1:44" ht="51">
      <c r="A21" s="9" t="s">
        <v>23</v>
      </c>
      <c r="B21" s="24">
        <v>5</v>
      </c>
      <c r="C21" s="24">
        <v>9</v>
      </c>
      <c r="D21" s="25">
        <v>5</v>
      </c>
      <c r="E21" s="25">
        <v>3</v>
      </c>
      <c r="F21" s="25">
        <v>3</v>
      </c>
      <c r="G21" s="25">
        <v>3</v>
      </c>
      <c r="H21" s="25">
        <v>1</v>
      </c>
      <c r="I21" s="25">
        <v>3</v>
      </c>
      <c r="J21" s="25">
        <v>9</v>
      </c>
      <c r="K21" s="25">
        <v>3</v>
      </c>
      <c r="L21" s="25">
        <v>5</v>
      </c>
      <c r="M21" s="25">
        <v>9</v>
      </c>
      <c r="N21" s="25">
        <v>3</v>
      </c>
      <c r="O21" s="25">
        <v>3</v>
      </c>
      <c r="P21" s="25">
        <v>3</v>
      </c>
      <c r="Q21" s="25">
        <v>9</v>
      </c>
      <c r="R21" s="25">
        <v>3</v>
      </c>
      <c r="S21" s="25">
        <v>9</v>
      </c>
      <c r="T21" s="25">
        <v>3</v>
      </c>
      <c r="U21" s="25">
        <v>1</v>
      </c>
      <c r="V21" s="25">
        <v>0.33333333333333331</v>
      </c>
      <c r="W21" s="25">
        <v>3</v>
      </c>
      <c r="X21" s="25">
        <v>5</v>
      </c>
      <c r="Y21" s="25">
        <v>9</v>
      </c>
      <c r="Z21" s="25">
        <v>5</v>
      </c>
      <c r="AA21" s="25">
        <v>5</v>
      </c>
      <c r="AB21" s="25">
        <v>7</v>
      </c>
      <c r="AC21" s="25">
        <v>9</v>
      </c>
      <c r="AD21" s="25">
        <v>5</v>
      </c>
      <c r="AE21" s="25">
        <v>3</v>
      </c>
      <c r="AF21" s="25">
        <v>5</v>
      </c>
      <c r="AG21" s="25">
        <v>3</v>
      </c>
      <c r="AH21" s="25">
        <v>3</v>
      </c>
      <c r="AI21" s="24">
        <v>5</v>
      </c>
      <c r="AJ21" s="24">
        <v>5</v>
      </c>
      <c r="AK21" s="24">
        <v>3</v>
      </c>
      <c r="AL21" s="24">
        <v>3</v>
      </c>
      <c r="AM21" s="24">
        <v>5</v>
      </c>
      <c r="AN21" s="24">
        <v>7</v>
      </c>
      <c r="AO21" s="24">
        <v>1</v>
      </c>
      <c r="AP21" s="24">
        <v>3</v>
      </c>
      <c r="AQ21" s="24">
        <v>3</v>
      </c>
      <c r="AR21" s="24">
        <v>3</v>
      </c>
    </row>
    <row r="22" spans="1:44" ht="63.75">
      <c r="A22" s="9" t="s">
        <v>24</v>
      </c>
      <c r="B22" s="24">
        <v>5</v>
      </c>
      <c r="C22" s="24">
        <v>9</v>
      </c>
      <c r="D22" s="25">
        <v>5</v>
      </c>
      <c r="E22" s="25">
        <v>5</v>
      </c>
      <c r="F22" s="25">
        <v>3</v>
      </c>
      <c r="G22" s="25">
        <v>5</v>
      </c>
      <c r="H22" s="25">
        <v>3</v>
      </c>
      <c r="I22" s="25">
        <v>3</v>
      </c>
      <c r="J22" s="25">
        <v>9</v>
      </c>
      <c r="K22" s="25">
        <v>5</v>
      </c>
      <c r="L22" s="25">
        <v>5</v>
      </c>
      <c r="M22" s="25">
        <v>9</v>
      </c>
      <c r="N22" s="25">
        <v>3</v>
      </c>
      <c r="O22" s="25">
        <v>3</v>
      </c>
      <c r="P22" s="25">
        <v>3</v>
      </c>
      <c r="Q22" s="25">
        <v>9</v>
      </c>
      <c r="R22" s="25">
        <v>5</v>
      </c>
      <c r="S22" s="25">
        <v>9</v>
      </c>
      <c r="T22" s="25">
        <v>3</v>
      </c>
      <c r="U22" s="25">
        <v>3</v>
      </c>
      <c r="V22" s="25">
        <v>1</v>
      </c>
      <c r="W22" s="25">
        <v>3</v>
      </c>
      <c r="X22" s="25">
        <v>7</v>
      </c>
      <c r="Y22" s="25">
        <v>9</v>
      </c>
      <c r="Z22" s="25">
        <v>5</v>
      </c>
      <c r="AA22" s="25">
        <v>7</v>
      </c>
      <c r="AB22" s="25">
        <v>9</v>
      </c>
      <c r="AC22" s="25">
        <v>9</v>
      </c>
      <c r="AD22" s="25">
        <v>5</v>
      </c>
      <c r="AE22" s="25">
        <v>3</v>
      </c>
      <c r="AF22" s="25">
        <v>5</v>
      </c>
      <c r="AG22" s="25">
        <v>5</v>
      </c>
      <c r="AH22" s="25">
        <v>3</v>
      </c>
      <c r="AI22" s="24">
        <v>5</v>
      </c>
      <c r="AJ22" s="24">
        <v>5</v>
      </c>
      <c r="AK22" s="24">
        <v>3</v>
      </c>
      <c r="AL22" s="24">
        <v>3</v>
      </c>
      <c r="AM22" s="24">
        <v>5</v>
      </c>
      <c r="AN22" s="24">
        <v>9</v>
      </c>
      <c r="AO22" s="24">
        <v>3</v>
      </c>
      <c r="AP22" s="24">
        <v>5</v>
      </c>
      <c r="AQ22" s="24">
        <v>3</v>
      </c>
      <c r="AR22" s="24">
        <v>3</v>
      </c>
    </row>
    <row r="23" spans="1:44" ht="89.25">
      <c r="A23" s="9" t="s">
        <v>25</v>
      </c>
      <c r="B23" s="24">
        <v>3</v>
      </c>
      <c r="C23" s="24">
        <v>7</v>
      </c>
      <c r="D23" s="25">
        <v>3</v>
      </c>
      <c r="E23" s="25">
        <v>3</v>
      </c>
      <c r="F23" s="25">
        <v>0.33333333333333331</v>
      </c>
      <c r="G23" s="25">
        <v>3</v>
      </c>
      <c r="H23" s="25">
        <v>0.33333333333333331</v>
      </c>
      <c r="I23" s="25">
        <v>0.33333333333333331</v>
      </c>
      <c r="J23" s="25">
        <v>7</v>
      </c>
      <c r="K23" s="25">
        <v>3</v>
      </c>
      <c r="L23" s="25">
        <v>3</v>
      </c>
      <c r="M23" s="25">
        <v>9</v>
      </c>
      <c r="N23" s="25">
        <v>1</v>
      </c>
      <c r="O23" s="25">
        <v>1</v>
      </c>
      <c r="P23" s="25">
        <v>0.33333333333333331</v>
      </c>
      <c r="Q23" s="25">
        <v>7</v>
      </c>
      <c r="R23" s="25">
        <v>3</v>
      </c>
      <c r="S23" s="25">
        <v>9</v>
      </c>
      <c r="T23" s="25">
        <v>0.33333333333333331</v>
      </c>
      <c r="U23" s="25">
        <v>0.33333333333333331</v>
      </c>
      <c r="V23" s="25">
        <v>0.33333333333333331</v>
      </c>
      <c r="W23" s="25">
        <v>1</v>
      </c>
      <c r="X23" s="25">
        <v>5</v>
      </c>
      <c r="Y23" s="25">
        <v>9</v>
      </c>
      <c r="Z23" s="25">
        <v>3</v>
      </c>
      <c r="AA23" s="25">
        <v>5</v>
      </c>
      <c r="AB23" s="25">
        <v>7</v>
      </c>
      <c r="AC23" s="25">
        <v>7</v>
      </c>
      <c r="AD23" s="25">
        <v>3</v>
      </c>
      <c r="AE23" s="25">
        <v>1</v>
      </c>
      <c r="AF23" s="25">
        <v>3</v>
      </c>
      <c r="AG23" s="25">
        <v>3</v>
      </c>
      <c r="AH23" s="25">
        <v>0.33333333333333331</v>
      </c>
      <c r="AI23" s="24">
        <v>3</v>
      </c>
      <c r="AJ23" s="24">
        <v>3</v>
      </c>
      <c r="AK23" s="24">
        <v>0.33333299999999999</v>
      </c>
      <c r="AL23" s="24">
        <v>1</v>
      </c>
      <c r="AM23" s="24">
        <v>3</v>
      </c>
      <c r="AN23" s="24">
        <v>7</v>
      </c>
      <c r="AO23" s="24">
        <v>0.33333299999999999</v>
      </c>
      <c r="AP23" s="24">
        <v>3</v>
      </c>
      <c r="AQ23" s="24">
        <v>1</v>
      </c>
      <c r="AR23" s="24">
        <v>0.33333299999999999</v>
      </c>
    </row>
    <row r="24" spans="1:44" ht="89.25">
      <c r="A24" s="9" t="s">
        <v>26</v>
      </c>
      <c r="B24" s="24">
        <v>0.33</v>
      </c>
      <c r="C24" s="24">
        <v>5</v>
      </c>
      <c r="D24" s="25">
        <v>0.33333333333333331</v>
      </c>
      <c r="E24" s="25">
        <v>0.33333333333333331</v>
      </c>
      <c r="F24" s="25">
        <v>0.2</v>
      </c>
      <c r="G24" s="25">
        <v>0.33333333333333331</v>
      </c>
      <c r="H24" s="25">
        <v>0.2</v>
      </c>
      <c r="I24" s="25">
        <v>0.2</v>
      </c>
      <c r="J24" s="25">
        <v>5</v>
      </c>
      <c r="K24" s="25">
        <v>0.33333333333333331</v>
      </c>
      <c r="L24" s="25">
        <v>0.33333333333333331</v>
      </c>
      <c r="M24" s="25">
        <v>7</v>
      </c>
      <c r="N24" s="25">
        <v>0.2</v>
      </c>
      <c r="O24" s="25">
        <v>0.2</v>
      </c>
      <c r="P24" s="25">
        <v>0.2</v>
      </c>
      <c r="Q24" s="25">
        <v>5</v>
      </c>
      <c r="R24" s="25">
        <v>0.33333333333333331</v>
      </c>
      <c r="S24" s="25">
        <v>5</v>
      </c>
      <c r="T24" s="25">
        <v>0.2</v>
      </c>
      <c r="U24" s="25">
        <v>0.2</v>
      </c>
      <c r="V24" s="25">
        <v>0.14285714285714285</v>
      </c>
      <c r="W24" s="25">
        <v>0.2</v>
      </c>
      <c r="X24" s="25">
        <v>1</v>
      </c>
      <c r="Y24" s="25">
        <v>9</v>
      </c>
      <c r="Z24" s="25">
        <v>0.33333333333333331</v>
      </c>
      <c r="AA24" s="25">
        <v>1</v>
      </c>
      <c r="AB24" s="25">
        <v>3</v>
      </c>
      <c r="AC24" s="25">
        <v>5</v>
      </c>
      <c r="AD24" s="25">
        <v>0.33333333333333331</v>
      </c>
      <c r="AE24" s="25">
        <v>0.2</v>
      </c>
      <c r="AF24" s="25">
        <v>0.33333333333333331</v>
      </c>
      <c r="AG24" s="25">
        <v>0.33333333333333331</v>
      </c>
      <c r="AH24" s="25">
        <v>0.2</v>
      </c>
      <c r="AI24" s="24">
        <v>0.33333299999999999</v>
      </c>
      <c r="AJ24" s="24">
        <v>0.33333299999999999</v>
      </c>
      <c r="AK24" s="24">
        <v>0.2</v>
      </c>
      <c r="AL24" s="24">
        <v>0.2</v>
      </c>
      <c r="AM24" s="24">
        <v>0.33333299999999999</v>
      </c>
      <c r="AN24" s="24">
        <v>3</v>
      </c>
      <c r="AO24" s="24">
        <v>0.2</v>
      </c>
      <c r="AP24" s="24">
        <v>0.33333299999999999</v>
      </c>
      <c r="AQ24" s="24">
        <v>0.2</v>
      </c>
      <c r="AR24" s="24">
        <v>0.2</v>
      </c>
    </row>
    <row r="25" spans="1:44" ht="89.25">
      <c r="A25" s="9" t="s">
        <v>27</v>
      </c>
      <c r="B25" s="24">
        <v>0.11</v>
      </c>
      <c r="C25" s="24">
        <v>0.2</v>
      </c>
      <c r="D25" s="25">
        <v>0.1111111111111111</v>
      </c>
      <c r="E25" s="25">
        <v>0.1111111111111111</v>
      </c>
      <c r="F25" s="25">
        <v>0.1111111111111111</v>
      </c>
      <c r="G25" s="25">
        <v>0.1111111111111111</v>
      </c>
      <c r="H25" s="25">
        <v>0.1111111111111111</v>
      </c>
      <c r="I25" s="25">
        <v>0.1111111111111111</v>
      </c>
      <c r="J25" s="25">
        <v>0.2</v>
      </c>
      <c r="K25" s="25">
        <v>0.1111111111111111</v>
      </c>
      <c r="L25" s="25">
        <v>0.1111111111111111</v>
      </c>
      <c r="M25" s="25">
        <v>0.33333333333333331</v>
      </c>
      <c r="N25" s="25">
        <v>0.1111111111111111</v>
      </c>
      <c r="O25" s="25">
        <v>0.1111111111111111</v>
      </c>
      <c r="P25" s="25">
        <v>0.1111111111111111</v>
      </c>
      <c r="Q25" s="25">
        <v>0.2</v>
      </c>
      <c r="R25" s="25">
        <v>0.1111111111111111</v>
      </c>
      <c r="S25" s="25">
        <v>0.2</v>
      </c>
      <c r="T25" s="25">
        <v>0.1111111111111111</v>
      </c>
      <c r="U25" s="25">
        <v>0.1111111111111111</v>
      </c>
      <c r="V25" s="25">
        <v>0.1111111111111111</v>
      </c>
      <c r="W25" s="25">
        <v>0.1111111111111111</v>
      </c>
      <c r="X25" s="25">
        <v>0.1111111111111111</v>
      </c>
      <c r="Y25" s="25">
        <v>1</v>
      </c>
      <c r="Z25" s="25">
        <v>0.1111111111111111</v>
      </c>
      <c r="AA25" s="25">
        <v>0.1111111111111111</v>
      </c>
      <c r="AB25" s="25">
        <v>0.14285714285714285</v>
      </c>
      <c r="AC25" s="25">
        <v>0.2</v>
      </c>
      <c r="AD25" s="25">
        <v>0.1111111111111111</v>
      </c>
      <c r="AE25" s="25">
        <v>0.1111111111111111</v>
      </c>
      <c r="AF25" s="25">
        <v>0.1111111111111111</v>
      </c>
      <c r="AG25" s="25">
        <v>0.1111111111111111</v>
      </c>
      <c r="AH25" s="25">
        <v>0.1111111111111111</v>
      </c>
      <c r="AI25" s="24">
        <v>0.111111</v>
      </c>
      <c r="AJ25" s="24">
        <v>0.111111</v>
      </c>
      <c r="AK25" s="24">
        <v>0.111111</v>
      </c>
      <c r="AL25" s="24">
        <v>0.111111</v>
      </c>
      <c r="AM25" s="24">
        <v>0.111111</v>
      </c>
      <c r="AN25" s="24">
        <v>0.14285700000000001</v>
      </c>
      <c r="AO25" s="24">
        <v>0.111111</v>
      </c>
      <c r="AP25" s="24">
        <v>0.111111</v>
      </c>
      <c r="AQ25" s="24">
        <v>0.111111</v>
      </c>
      <c r="AR25" s="24">
        <v>0.111111</v>
      </c>
    </row>
    <row r="26" spans="1:44" ht="89.25">
      <c r="A26" s="9" t="s">
        <v>28</v>
      </c>
      <c r="B26" s="24">
        <v>0.33</v>
      </c>
      <c r="C26" s="24">
        <v>5</v>
      </c>
      <c r="D26" s="25">
        <v>1</v>
      </c>
      <c r="E26" s="25">
        <v>0.33333333333333331</v>
      </c>
      <c r="F26" s="25">
        <v>0.2</v>
      </c>
      <c r="G26" s="25">
        <v>0.33333333333333331</v>
      </c>
      <c r="H26" s="25">
        <v>0.2</v>
      </c>
      <c r="I26" s="25">
        <v>0.2</v>
      </c>
      <c r="J26" s="25">
        <v>5</v>
      </c>
      <c r="K26" s="25">
        <v>0.33333333333333331</v>
      </c>
      <c r="L26" s="25">
        <v>0.33333333333333331</v>
      </c>
      <c r="M26" s="25">
        <v>7</v>
      </c>
      <c r="N26" s="25">
        <v>0.33333333333333331</v>
      </c>
      <c r="O26" s="25">
        <v>0.33333333333333331</v>
      </c>
      <c r="P26" s="25">
        <v>0.2</v>
      </c>
      <c r="Q26" s="25">
        <v>5</v>
      </c>
      <c r="R26" s="25">
        <v>0.33333333333333331</v>
      </c>
      <c r="S26" s="25">
        <v>7</v>
      </c>
      <c r="T26" s="25">
        <v>0.2</v>
      </c>
      <c r="U26" s="25">
        <v>0.2</v>
      </c>
      <c r="V26" s="25">
        <v>0.2</v>
      </c>
      <c r="W26" s="25">
        <v>0.33333333333333331</v>
      </c>
      <c r="X26" s="25">
        <v>3</v>
      </c>
      <c r="Y26" s="25">
        <v>9</v>
      </c>
      <c r="Z26" s="25">
        <v>1</v>
      </c>
      <c r="AA26" s="25">
        <v>3</v>
      </c>
      <c r="AB26" s="25">
        <v>5</v>
      </c>
      <c r="AC26" s="25">
        <v>5</v>
      </c>
      <c r="AD26" s="25">
        <v>1</v>
      </c>
      <c r="AE26" s="25">
        <v>0.33333333333333331</v>
      </c>
      <c r="AF26" s="25">
        <v>1</v>
      </c>
      <c r="AG26" s="25">
        <v>0.33333333333333331</v>
      </c>
      <c r="AH26" s="25">
        <v>0.2</v>
      </c>
      <c r="AI26" s="24">
        <v>1</v>
      </c>
      <c r="AJ26" s="24">
        <v>0.33333299999999999</v>
      </c>
      <c r="AK26" s="24">
        <v>0.2</v>
      </c>
      <c r="AL26" s="24">
        <v>0.33333299999999999</v>
      </c>
      <c r="AM26" s="24">
        <v>1</v>
      </c>
      <c r="AN26" s="24">
        <v>5</v>
      </c>
      <c r="AO26" s="24">
        <v>0.2</v>
      </c>
      <c r="AP26" s="24">
        <v>0.33333299999999999</v>
      </c>
      <c r="AQ26" s="24">
        <v>0.33333299999999999</v>
      </c>
      <c r="AR26" s="24">
        <v>0.2</v>
      </c>
    </row>
    <row r="27" spans="1:44" ht="63.75">
      <c r="A27" s="9" t="s">
        <v>29</v>
      </c>
      <c r="B27" s="24">
        <v>0.33</v>
      </c>
      <c r="C27" s="24">
        <v>5</v>
      </c>
      <c r="D27" s="25">
        <v>0.33333333333333331</v>
      </c>
      <c r="E27" s="25">
        <v>0.33333333333333331</v>
      </c>
      <c r="F27" s="25">
        <v>0.2</v>
      </c>
      <c r="G27" s="25">
        <v>0.33333333333333331</v>
      </c>
      <c r="H27" s="25">
        <v>0.2</v>
      </c>
      <c r="I27" s="25">
        <v>0.2</v>
      </c>
      <c r="J27" s="25">
        <v>5</v>
      </c>
      <c r="K27" s="25">
        <v>0.33333333333333331</v>
      </c>
      <c r="L27" s="25">
        <v>0.33333333333333331</v>
      </c>
      <c r="M27" s="25">
        <v>7</v>
      </c>
      <c r="N27" s="25">
        <v>0.2</v>
      </c>
      <c r="O27" s="25">
        <v>0.2</v>
      </c>
      <c r="P27" s="25">
        <v>0.2</v>
      </c>
      <c r="Q27" s="25">
        <v>5</v>
      </c>
      <c r="R27" s="25">
        <v>0.33333333333333331</v>
      </c>
      <c r="S27" s="25">
        <v>5</v>
      </c>
      <c r="T27" s="25">
        <v>0.2</v>
      </c>
      <c r="U27" s="25">
        <v>0.2</v>
      </c>
      <c r="V27" s="25">
        <v>0.14285714285714285</v>
      </c>
      <c r="W27" s="25">
        <v>0.2</v>
      </c>
      <c r="X27" s="25">
        <v>1</v>
      </c>
      <c r="Y27" s="25">
        <v>9</v>
      </c>
      <c r="Z27" s="25">
        <v>0.33333333333333331</v>
      </c>
      <c r="AA27" s="25">
        <v>1</v>
      </c>
      <c r="AB27" s="25">
        <v>3</v>
      </c>
      <c r="AC27" s="25">
        <v>5</v>
      </c>
      <c r="AD27" s="25">
        <v>0.33333333333333331</v>
      </c>
      <c r="AE27" s="25">
        <v>0.2</v>
      </c>
      <c r="AF27" s="25">
        <v>0.33333333333333331</v>
      </c>
      <c r="AG27" s="25">
        <v>0.33333333333333331</v>
      </c>
      <c r="AH27" s="25">
        <v>0.2</v>
      </c>
      <c r="AI27" s="24">
        <v>0.33333299999999999</v>
      </c>
      <c r="AJ27" s="24">
        <v>0.33333299999999999</v>
      </c>
      <c r="AK27" s="24">
        <v>0.2</v>
      </c>
      <c r="AL27" s="24">
        <v>0.2</v>
      </c>
      <c r="AM27" s="24">
        <v>0.33333299999999999</v>
      </c>
      <c r="AN27" s="24">
        <v>3</v>
      </c>
      <c r="AO27" s="24">
        <v>0.2</v>
      </c>
      <c r="AP27" s="24">
        <v>0.33333299999999999</v>
      </c>
      <c r="AQ27" s="24">
        <v>0.2</v>
      </c>
      <c r="AR27" s="24">
        <v>0.2</v>
      </c>
    </row>
    <row r="28" spans="1:44" ht="63.75">
      <c r="A28" s="9" t="s">
        <v>30</v>
      </c>
      <c r="B28" s="24">
        <v>0.2</v>
      </c>
      <c r="C28" s="24">
        <v>3</v>
      </c>
      <c r="D28" s="25">
        <v>0.2</v>
      </c>
      <c r="E28" s="25">
        <v>0.2</v>
      </c>
      <c r="F28" s="25">
        <v>0.14285714285714285</v>
      </c>
      <c r="G28" s="25">
        <v>0.2</v>
      </c>
      <c r="H28" s="25">
        <v>0.14285714285714285</v>
      </c>
      <c r="I28" s="25">
        <v>0.14285714285714285</v>
      </c>
      <c r="J28" s="25">
        <v>3</v>
      </c>
      <c r="K28" s="25">
        <v>0.2</v>
      </c>
      <c r="L28" s="25">
        <v>0.2</v>
      </c>
      <c r="M28" s="25">
        <v>5</v>
      </c>
      <c r="N28" s="25">
        <v>0.14285714285714285</v>
      </c>
      <c r="O28" s="25">
        <v>0.14285714285714285</v>
      </c>
      <c r="P28" s="25">
        <v>0.14285714285714285</v>
      </c>
      <c r="Q28" s="25">
        <v>3</v>
      </c>
      <c r="R28" s="25">
        <v>0.2</v>
      </c>
      <c r="S28" s="25">
        <v>3</v>
      </c>
      <c r="T28" s="25">
        <v>0.14285714285714285</v>
      </c>
      <c r="U28" s="25">
        <v>0.14285714285714285</v>
      </c>
      <c r="V28" s="25">
        <v>0.1111111111111111</v>
      </c>
      <c r="W28" s="25">
        <v>0.14285714285714285</v>
      </c>
      <c r="X28" s="25">
        <v>0.33333333333333331</v>
      </c>
      <c r="Y28" s="25">
        <v>7</v>
      </c>
      <c r="Z28" s="25">
        <v>0.2</v>
      </c>
      <c r="AA28" s="25">
        <v>0.33333333333333331</v>
      </c>
      <c r="AB28" s="25">
        <v>1</v>
      </c>
      <c r="AC28" s="25">
        <v>3</v>
      </c>
      <c r="AD28" s="25">
        <v>0.2</v>
      </c>
      <c r="AE28" s="25">
        <v>0.14285714285714285</v>
      </c>
      <c r="AF28" s="25">
        <v>0.2</v>
      </c>
      <c r="AG28" s="25">
        <v>0.2</v>
      </c>
      <c r="AH28" s="25">
        <v>0.14285714285714285</v>
      </c>
      <c r="AI28" s="24">
        <v>0.2</v>
      </c>
      <c r="AJ28" s="24">
        <v>0.2</v>
      </c>
      <c r="AK28" s="24">
        <v>0.14285700000000001</v>
      </c>
      <c r="AL28" s="24">
        <v>0.14285700000000001</v>
      </c>
      <c r="AM28" s="24">
        <v>0.2</v>
      </c>
      <c r="AN28" s="24">
        <v>1</v>
      </c>
      <c r="AO28" s="24">
        <v>0.14285700000000001</v>
      </c>
      <c r="AP28" s="24">
        <v>0.2</v>
      </c>
      <c r="AQ28" s="24">
        <v>0.14285700000000001</v>
      </c>
      <c r="AR28" s="24">
        <v>0.14285700000000001</v>
      </c>
    </row>
    <row r="29" spans="1:44" ht="63.75">
      <c r="A29" s="9" t="s">
        <v>31</v>
      </c>
      <c r="B29" s="24">
        <v>0.2</v>
      </c>
      <c r="C29" s="24">
        <v>1</v>
      </c>
      <c r="D29" s="25">
        <v>0.2</v>
      </c>
      <c r="E29" s="25">
        <v>0.14285714285714285</v>
      </c>
      <c r="F29" s="25">
        <v>0.14285714285714285</v>
      </c>
      <c r="G29" s="25">
        <v>0.14285714285714285</v>
      </c>
      <c r="H29" s="25">
        <v>0.1111111111111111</v>
      </c>
      <c r="I29" s="25">
        <v>0.14285714285714285</v>
      </c>
      <c r="J29" s="25">
        <v>3</v>
      </c>
      <c r="K29" s="25">
        <v>0.14285714285714285</v>
      </c>
      <c r="L29" s="25">
        <v>0.2</v>
      </c>
      <c r="M29" s="25">
        <v>5</v>
      </c>
      <c r="N29" s="25">
        <v>0.14285714285714285</v>
      </c>
      <c r="O29" s="25">
        <v>0.14285714285714285</v>
      </c>
      <c r="P29" s="25">
        <v>0.14285714285714285</v>
      </c>
      <c r="Q29" s="25">
        <v>1</v>
      </c>
      <c r="R29" s="25">
        <v>0.14285714285714285</v>
      </c>
      <c r="S29" s="25">
        <v>3</v>
      </c>
      <c r="T29" s="25">
        <v>0.14285714285714285</v>
      </c>
      <c r="U29" s="25">
        <v>0.1111111111111111</v>
      </c>
      <c r="V29" s="25">
        <v>0.1111111111111111</v>
      </c>
      <c r="W29" s="25">
        <v>0.14285714285714285</v>
      </c>
      <c r="X29" s="25">
        <v>0.2</v>
      </c>
      <c r="Y29" s="25">
        <v>5</v>
      </c>
      <c r="Z29" s="25">
        <v>0.2</v>
      </c>
      <c r="AA29" s="25">
        <v>0.2</v>
      </c>
      <c r="AB29" s="25">
        <v>0.33333333333333331</v>
      </c>
      <c r="AC29" s="25">
        <v>1</v>
      </c>
      <c r="AD29" s="25">
        <v>0.2</v>
      </c>
      <c r="AE29" s="25">
        <v>0.14285714285714285</v>
      </c>
      <c r="AF29" s="25">
        <v>0.2</v>
      </c>
      <c r="AG29" s="25">
        <v>0.14285714285714285</v>
      </c>
      <c r="AH29" s="25">
        <v>0.14285714285714285</v>
      </c>
      <c r="AI29" s="24">
        <v>0.2</v>
      </c>
      <c r="AJ29" s="24">
        <v>0.2</v>
      </c>
      <c r="AK29" s="24">
        <v>0.14285700000000001</v>
      </c>
      <c r="AL29" s="24">
        <v>0.14285700000000001</v>
      </c>
      <c r="AM29" s="24">
        <v>0.2</v>
      </c>
      <c r="AN29" s="24">
        <v>0.33333299999999999</v>
      </c>
      <c r="AO29" s="24">
        <v>0.111111</v>
      </c>
      <c r="AP29" s="24">
        <v>0.14285700000000001</v>
      </c>
      <c r="AQ29" s="24">
        <v>0.14285700000000001</v>
      </c>
      <c r="AR29" s="24">
        <v>0.14285700000000001</v>
      </c>
    </row>
    <row r="30" spans="1:44" ht="102">
      <c r="A30" s="9" t="s">
        <v>32</v>
      </c>
      <c r="B30" s="24">
        <v>0.33</v>
      </c>
      <c r="C30" s="24">
        <v>5</v>
      </c>
      <c r="D30" s="25">
        <v>1</v>
      </c>
      <c r="E30" s="25">
        <v>0.33333333333333331</v>
      </c>
      <c r="F30" s="25">
        <v>0.2</v>
      </c>
      <c r="G30" s="25">
        <v>0.33333333333333331</v>
      </c>
      <c r="H30" s="25">
        <v>0.2</v>
      </c>
      <c r="I30" s="25">
        <v>0.2</v>
      </c>
      <c r="J30" s="25">
        <v>5</v>
      </c>
      <c r="K30" s="25">
        <v>0.33333333333333331</v>
      </c>
      <c r="L30" s="25">
        <v>0.33333333333333331</v>
      </c>
      <c r="M30" s="25">
        <v>7</v>
      </c>
      <c r="N30" s="25">
        <v>0.33333333333333331</v>
      </c>
      <c r="O30" s="25">
        <v>0.33333333333333331</v>
      </c>
      <c r="P30" s="25">
        <v>0.2</v>
      </c>
      <c r="Q30" s="25">
        <v>5</v>
      </c>
      <c r="R30" s="25">
        <v>0.33333333333333331</v>
      </c>
      <c r="S30" s="25">
        <v>7</v>
      </c>
      <c r="T30" s="25">
        <v>0.2</v>
      </c>
      <c r="U30" s="25">
        <v>0.2</v>
      </c>
      <c r="V30" s="25">
        <v>0.2</v>
      </c>
      <c r="W30" s="25">
        <v>0.33333333333333331</v>
      </c>
      <c r="X30" s="25">
        <v>3</v>
      </c>
      <c r="Y30" s="25">
        <v>9</v>
      </c>
      <c r="Z30" s="25">
        <v>1</v>
      </c>
      <c r="AA30" s="25">
        <v>3</v>
      </c>
      <c r="AB30" s="25">
        <v>5</v>
      </c>
      <c r="AC30" s="25">
        <v>5</v>
      </c>
      <c r="AD30" s="25">
        <v>1</v>
      </c>
      <c r="AE30" s="25">
        <v>0.33333333333333331</v>
      </c>
      <c r="AF30" s="25">
        <v>1</v>
      </c>
      <c r="AG30" s="25">
        <v>0.33333333333333331</v>
      </c>
      <c r="AH30" s="25">
        <v>0.2</v>
      </c>
      <c r="AI30" s="24">
        <v>1</v>
      </c>
      <c r="AJ30" s="24">
        <v>0.33333299999999999</v>
      </c>
      <c r="AK30" s="24">
        <v>0.2</v>
      </c>
      <c r="AL30" s="24">
        <v>0.33333299999999999</v>
      </c>
      <c r="AM30" s="24">
        <v>1</v>
      </c>
      <c r="AN30" s="24">
        <v>5</v>
      </c>
      <c r="AO30" s="24">
        <v>0.2</v>
      </c>
      <c r="AP30" s="24">
        <v>0.33333299999999999</v>
      </c>
      <c r="AQ30" s="24">
        <v>0.33333299999999999</v>
      </c>
      <c r="AR30" s="24">
        <v>0.2</v>
      </c>
    </row>
    <row r="31" spans="1:44" ht="76.5">
      <c r="A31" s="9" t="s">
        <v>33</v>
      </c>
      <c r="B31" s="24">
        <v>3</v>
      </c>
      <c r="C31" s="24">
        <v>7</v>
      </c>
      <c r="D31" s="25">
        <v>3</v>
      </c>
      <c r="E31" s="25">
        <v>3</v>
      </c>
      <c r="F31" s="25">
        <v>0.33333333333333331</v>
      </c>
      <c r="G31" s="25">
        <v>3</v>
      </c>
      <c r="H31" s="25">
        <v>0.33333333333333331</v>
      </c>
      <c r="I31" s="25">
        <v>0.33333333333333331</v>
      </c>
      <c r="J31" s="25">
        <v>7</v>
      </c>
      <c r="K31" s="25">
        <v>3</v>
      </c>
      <c r="L31" s="25">
        <v>3</v>
      </c>
      <c r="M31" s="25">
        <v>9</v>
      </c>
      <c r="N31" s="25">
        <v>1</v>
      </c>
      <c r="O31" s="25">
        <v>1</v>
      </c>
      <c r="P31" s="25">
        <v>0.33333333333333331</v>
      </c>
      <c r="Q31" s="25">
        <v>7</v>
      </c>
      <c r="R31" s="25">
        <v>3</v>
      </c>
      <c r="S31" s="25">
        <v>9</v>
      </c>
      <c r="T31" s="25">
        <v>0.33333333333333331</v>
      </c>
      <c r="U31" s="25">
        <v>0.33333333333333331</v>
      </c>
      <c r="V31" s="25">
        <v>0.33333333333333331</v>
      </c>
      <c r="W31" s="25">
        <v>1</v>
      </c>
      <c r="X31" s="25">
        <v>5</v>
      </c>
      <c r="Y31" s="25">
        <v>9</v>
      </c>
      <c r="Z31" s="25">
        <v>3</v>
      </c>
      <c r="AA31" s="25">
        <v>5</v>
      </c>
      <c r="AB31" s="25">
        <v>7</v>
      </c>
      <c r="AC31" s="25">
        <v>7</v>
      </c>
      <c r="AD31" s="25">
        <v>3</v>
      </c>
      <c r="AE31" s="25">
        <v>1</v>
      </c>
      <c r="AF31" s="25">
        <v>3</v>
      </c>
      <c r="AG31" s="25">
        <v>3</v>
      </c>
      <c r="AH31" s="25">
        <v>0.33333333333333331</v>
      </c>
      <c r="AI31" s="24">
        <v>3</v>
      </c>
      <c r="AJ31" s="24">
        <v>3</v>
      </c>
      <c r="AK31" s="24">
        <v>0.33333299999999999</v>
      </c>
      <c r="AL31" s="24">
        <v>1</v>
      </c>
      <c r="AM31" s="24">
        <v>3</v>
      </c>
      <c r="AN31" s="24">
        <v>7</v>
      </c>
      <c r="AO31" s="24">
        <v>0.33333299999999999</v>
      </c>
      <c r="AP31" s="24">
        <v>3</v>
      </c>
      <c r="AQ31" s="24">
        <v>1</v>
      </c>
      <c r="AR31" s="24">
        <v>0.33333299999999999</v>
      </c>
    </row>
    <row r="32" spans="1:44" ht="76.5">
      <c r="A32" s="9" t="s">
        <v>34</v>
      </c>
      <c r="B32" s="24">
        <v>0.33</v>
      </c>
      <c r="C32" s="24">
        <v>5</v>
      </c>
      <c r="D32" s="25">
        <v>1</v>
      </c>
      <c r="E32" s="25">
        <v>0.33333333333333331</v>
      </c>
      <c r="F32" s="25">
        <v>0.2</v>
      </c>
      <c r="G32" s="25">
        <v>0.33333333333333331</v>
      </c>
      <c r="H32" s="25">
        <v>0.2</v>
      </c>
      <c r="I32" s="25">
        <v>0.2</v>
      </c>
      <c r="J32" s="25">
        <v>5</v>
      </c>
      <c r="K32" s="25">
        <v>0.33333333333333331</v>
      </c>
      <c r="L32" s="25">
        <v>0.33333333333333331</v>
      </c>
      <c r="M32" s="25">
        <v>7</v>
      </c>
      <c r="N32" s="25">
        <v>0.33333333333333331</v>
      </c>
      <c r="O32" s="25">
        <v>0.33333333333333331</v>
      </c>
      <c r="P32" s="25">
        <v>0.2</v>
      </c>
      <c r="Q32" s="25">
        <v>5</v>
      </c>
      <c r="R32" s="25">
        <v>0.33333333333333331</v>
      </c>
      <c r="S32" s="25">
        <v>7</v>
      </c>
      <c r="T32" s="25">
        <v>0.2</v>
      </c>
      <c r="U32" s="25">
        <v>0.2</v>
      </c>
      <c r="V32" s="25">
        <v>0.2</v>
      </c>
      <c r="W32" s="25">
        <v>0.33333333333333331</v>
      </c>
      <c r="X32" s="25">
        <v>3</v>
      </c>
      <c r="Y32" s="25">
        <v>9</v>
      </c>
      <c r="Z32" s="25">
        <v>1</v>
      </c>
      <c r="AA32" s="25">
        <v>3</v>
      </c>
      <c r="AB32" s="25">
        <v>5</v>
      </c>
      <c r="AC32" s="25">
        <v>5</v>
      </c>
      <c r="AD32" s="25">
        <v>1</v>
      </c>
      <c r="AE32" s="25">
        <v>0.33333333333333331</v>
      </c>
      <c r="AF32" s="25">
        <v>1</v>
      </c>
      <c r="AG32" s="25">
        <v>0.33333333333333331</v>
      </c>
      <c r="AH32" s="25">
        <v>0.2</v>
      </c>
      <c r="AI32" s="24">
        <v>1</v>
      </c>
      <c r="AJ32" s="24">
        <v>0.33333299999999999</v>
      </c>
      <c r="AK32" s="24">
        <v>0.2</v>
      </c>
      <c r="AL32" s="24">
        <v>0.33333299999999999</v>
      </c>
      <c r="AM32" s="24">
        <v>1</v>
      </c>
      <c r="AN32" s="24">
        <v>5</v>
      </c>
      <c r="AO32" s="24">
        <v>0.2</v>
      </c>
      <c r="AP32" s="24">
        <v>0.33333299999999999</v>
      </c>
      <c r="AQ32" s="24">
        <v>0.33333299999999999</v>
      </c>
      <c r="AR32" s="24">
        <v>0.2</v>
      </c>
    </row>
    <row r="33" spans="1:44" ht="76.5">
      <c r="A33" s="9" t="s">
        <v>35</v>
      </c>
      <c r="B33" s="24">
        <v>3</v>
      </c>
      <c r="C33" s="24">
        <v>7</v>
      </c>
      <c r="D33" s="25">
        <v>3</v>
      </c>
      <c r="E33" s="25">
        <v>1</v>
      </c>
      <c r="F33" s="25">
        <v>0.33333333333333331</v>
      </c>
      <c r="G33" s="25">
        <v>1</v>
      </c>
      <c r="H33" s="25">
        <v>0.33333333333333331</v>
      </c>
      <c r="I33" s="25">
        <v>0.33333333333333331</v>
      </c>
      <c r="J33" s="25">
        <v>7</v>
      </c>
      <c r="K33" s="25">
        <v>1</v>
      </c>
      <c r="L33" s="25">
        <v>3</v>
      </c>
      <c r="M33" s="25">
        <v>9</v>
      </c>
      <c r="N33" s="25">
        <v>0.33333333333333331</v>
      </c>
      <c r="O33" s="25">
        <v>0.33333333333333331</v>
      </c>
      <c r="P33" s="25">
        <v>0.33333333333333331</v>
      </c>
      <c r="Q33" s="25">
        <v>7</v>
      </c>
      <c r="R33" s="25">
        <v>1</v>
      </c>
      <c r="S33" s="25">
        <v>7</v>
      </c>
      <c r="T33" s="25">
        <v>0.33333333333333331</v>
      </c>
      <c r="U33" s="25">
        <v>0.33333333333333331</v>
      </c>
      <c r="V33" s="25">
        <v>0.2</v>
      </c>
      <c r="W33" s="25">
        <v>0.33333333333333331</v>
      </c>
      <c r="X33" s="25">
        <v>3</v>
      </c>
      <c r="Y33" s="25">
        <v>9</v>
      </c>
      <c r="Z33" s="25">
        <v>3</v>
      </c>
      <c r="AA33" s="25">
        <v>3</v>
      </c>
      <c r="AB33" s="25">
        <v>5</v>
      </c>
      <c r="AC33" s="25">
        <v>7</v>
      </c>
      <c r="AD33" s="25">
        <v>3</v>
      </c>
      <c r="AE33" s="25">
        <v>0.33333333333333331</v>
      </c>
      <c r="AF33" s="25">
        <v>3</v>
      </c>
      <c r="AG33" s="25">
        <v>1</v>
      </c>
      <c r="AH33" s="25">
        <v>0.33333333333333331</v>
      </c>
      <c r="AI33" s="24">
        <v>3</v>
      </c>
      <c r="AJ33" s="24">
        <v>3</v>
      </c>
      <c r="AK33" s="24">
        <v>0.33333299999999999</v>
      </c>
      <c r="AL33" s="24">
        <v>0.33333299999999999</v>
      </c>
      <c r="AM33" s="24">
        <v>3</v>
      </c>
      <c r="AN33" s="24">
        <v>5</v>
      </c>
      <c r="AO33" s="24">
        <v>0.33333299999999999</v>
      </c>
      <c r="AP33" s="24">
        <v>1</v>
      </c>
      <c r="AQ33" s="24">
        <v>0.33333299999999999</v>
      </c>
      <c r="AR33" s="24">
        <v>0.33333299999999999</v>
      </c>
    </row>
    <row r="34" spans="1:44" ht="165.75">
      <c r="A34" s="9" t="s">
        <v>36</v>
      </c>
      <c r="B34" s="24">
        <v>3</v>
      </c>
      <c r="C34" s="24">
        <v>7</v>
      </c>
      <c r="D34" s="25">
        <v>5</v>
      </c>
      <c r="E34" s="25">
        <v>3</v>
      </c>
      <c r="F34" s="25">
        <v>1</v>
      </c>
      <c r="G34" s="25">
        <v>3</v>
      </c>
      <c r="H34" s="25">
        <v>0.33333333333333331</v>
      </c>
      <c r="I34" s="25">
        <v>1</v>
      </c>
      <c r="J34" s="25">
        <v>9</v>
      </c>
      <c r="K34" s="25">
        <v>3</v>
      </c>
      <c r="L34" s="25">
        <v>3</v>
      </c>
      <c r="M34" s="25">
        <v>9</v>
      </c>
      <c r="N34" s="25">
        <v>3</v>
      </c>
      <c r="O34" s="25">
        <v>3</v>
      </c>
      <c r="P34" s="25">
        <v>1</v>
      </c>
      <c r="Q34" s="25">
        <v>7</v>
      </c>
      <c r="R34" s="25">
        <v>3</v>
      </c>
      <c r="S34" s="25">
        <v>9</v>
      </c>
      <c r="T34" s="25">
        <v>1</v>
      </c>
      <c r="U34" s="25">
        <v>0.33333333333333331</v>
      </c>
      <c r="V34" s="25">
        <v>0.33333333333333331</v>
      </c>
      <c r="W34" s="25">
        <v>3</v>
      </c>
      <c r="X34" s="25">
        <v>5</v>
      </c>
      <c r="Y34" s="25">
        <v>9</v>
      </c>
      <c r="Z34" s="25">
        <v>5</v>
      </c>
      <c r="AA34" s="25">
        <v>5</v>
      </c>
      <c r="AB34" s="25">
        <v>7</v>
      </c>
      <c r="AC34" s="25">
        <v>7</v>
      </c>
      <c r="AD34" s="25">
        <v>5</v>
      </c>
      <c r="AE34" s="25">
        <v>3</v>
      </c>
      <c r="AF34" s="25">
        <v>5</v>
      </c>
      <c r="AG34" s="25">
        <v>3</v>
      </c>
      <c r="AH34" s="25">
        <v>1</v>
      </c>
      <c r="AI34" s="24">
        <v>5</v>
      </c>
      <c r="AJ34" s="24">
        <v>3</v>
      </c>
      <c r="AK34" s="24">
        <v>1</v>
      </c>
      <c r="AL34" s="24">
        <v>3</v>
      </c>
      <c r="AM34" s="24">
        <v>5</v>
      </c>
      <c r="AN34" s="24">
        <v>7</v>
      </c>
      <c r="AO34" s="24">
        <v>0.33333299999999999</v>
      </c>
      <c r="AP34" s="24">
        <v>3</v>
      </c>
      <c r="AQ34" s="24">
        <v>3</v>
      </c>
      <c r="AR34" s="24">
        <v>1</v>
      </c>
    </row>
    <row r="35" spans="1:44" ht="76.5">
      <c r="A35" s="9" t="s">
        <v>37</v>
      </c>
      <c r="B35" s="24">
        <v>0.33</v>
      </c>
      <c r="C35" s="24">
        <v>5</v>
      </c>
      <c r="D35" s="25">
        <v>1</v>
      </c>
      <c r="E35" s="25">
        <v>0.33333333333333331</v>
      </c>
      <c r="F35" s="25">
        <v>0.2</v>
      </c>
      <c r="G35" s="25">
        <v>0.33333333333333331</v>
      </c>
      <c r="H35" s="25">
        <v>0.2</v>
      </c>
      <c r="I35" s="25">
        <v>0.2</v>
      </c>
      <c r="J35" s="25">
        <v>5</v>
      </c>
      <c r="K35" s="25">
        <v>0.33333333333333331</v>
      </c>
      <c r="L35" s="25">
        <v>0.33333333333333331</v>
      </c>
      <c r="M35" s="25">
        <v>7</v>
      </c>
      <c r="N35" s="25">
        <v>0.33333333333333331</v>
      </c>
      <c r="O35" s="25">
        <v>0.33333333333333331</v>
      </c>
      <c r="P35" s="25">
        <v>0.2</v>
      </c>
      <c r="Q35" s="25">
        <v>5</v>
      </c>
      <c r="R35" s="25">
        <v>0.33333333333333331</v>
      </c>
      <c r="S35" s="25">
        <v>7</v>
      </c>
      <c r="T35" s="25">
        <v>0.2</v>
      </c>
      <c r="U35" s="25">
        <v>0.2</v>
      </c>
      <c r="V35" s="25">
        <v>0.2</v>
      </c>
      <c r="W35" s="25">
        <v>0.33333333333333331</v>
      </c>
      <c r="X35" s="25">
        <v>3</v>
      </c>
      <c r="Y35" s="25">
        <v>9</v>
      </c>
      <c r="Z35" s="25">
        <v>1</v>
      </c>
      <c r="AA35" s="25">
        <v>3</v>
      </c>
      <c r="AB35" s="25">
        <v>5</v>
      </c>
      <c r="AC35" s="25">
        <v>5</v>
      </c>
      <c r="AD35" s="25">
        <v>1</v>
      </c>
      <c r="AE35" s="25">
        <v>0.33333333333333331</v>
      </c>
      <c r="AF35" s="25">
        <v>1</v>
      </c>
      <c r="AG35" s="25">
        <v>0.33333333333333331</v>
      </c>
      <c r="AH35" s="25">
        <v>0.2</v>
      </c>
      <c r="AI35" s="24">
        <v>1</v>
      </c>
      <c r="AJ35" s="24">
        <v>0.33333299999999999</v>
      </c>
      <c r="AK35" s="24">
        <v>0.2</v>
      </c>
      <c r="AL35" s="24">
        <v>0.33333299999999999</v>
      </c>
      <c r="AM35" s="24">
        <v>1</v>
      </c>
      <c r="AN35" s="24">
        <v>5</v>
      </c>
      <c r="AO35" s="24">
        <v>0.2</v>
      </c>
      <c r="AP35" s="24">
        <v>0.33333299999999999</v>
      </c>
      <c r="AQ35" s="24">
        <v>0.33333299999999999</v>
      </c>
      <c r="AR35" s="24">
        <v>0.2</v>
      </c>
    </row>
    <row r="36" spans="1:44" ht="76.5">
      <c r="A36" s="9" t="s">
        <v>38</v>
      </c>
      <c r="B36" s="24">
        <v>1</v>
      </c>
      <c r="C36" s="24">
        <v>5</v>
      </c>
      <c r="D36" s="25">
        <v>3</v>
      </c>
      <c r="E36" s="25">
        <v>0.33333333333333331</v>
      </c>
      <c r="F36" s="25">
        <v>0.33333333333333331</v>
      </c>
      <c r="G36" s="25">
        <v>0.33333333333333331</v>
      </c>
      <c r="H36" s="25">
        <v>0.2</v>
      </c>
      <c r="I36" s="25">
        <v>0.33333333333333331</v>
      </c>
      <c r="J36" s="25">
        <v>7</v>
      </c>
      <c r="K36" s="25">
        <v>0.33333333333333331</v>
      </c>
      <c r="L36" s="25">
        <v>1</v>
      </c>
      <c r="M36" s="25">
        <v>9</v>
      </c>
      <c r="N36" s="25">
        <v>0.33333333333333331</v>
      </c>
      <c r="O36" s="25">
        <v>0.33333333333333331</v>
      </c>
      <c r="P36" s="25">
        <v>0.33333333333333331</v>
      </c>
      <c r="Q36" s="25">
        <v>5</v>
      </c>
      <c r="R36" s="25">
        <v>0.33333333333333331</v>
      </c>
      <c r="S36" s="25">
        <v>7</v>
      </c>
      <c r="T36" s="25">
        <v>0.33333333333333331</v>
      </c>
      <c r="U36" s="25">
        <v>0.2</v>
      </c>
      <c r="V36" s="25">
        <v>0.2</v>
      </c>
      <c r="W36" s="25">
        <v>0.33333333333333331</v>
      </c>
      <c r="X36" s="25">
        <v>3</v>
      </c>
      <c r="Y36" s="25">
        <v>9</v>
      </c>
      <c r="Z36" s="25">
        <v>3</v>
      </c>
      <c r="AA36" s="25">
        <v>3</v>
      </c>
      <c r="AB36" s="25">
        <v>5</v>
      </c>
      <c r="AC36" s="25">
        <v>5</v>
      </c>
      <c r="AD36" s="25">
        <v>3</v>
      </c>
      <c r="AE36" s="25">
        <v>0.33333333333333331</v>
      </c>
      <c r="AF36" s="25">
        <v>3</v>
      </c>
      <c r="AG36" s="25">
        <v>0.33333333333333331</v>
      </c>
      <c r="AH36" s="25">
        <v>0.33333333333333331</v>
      </c>
      <c r="AI36" s="24">
        <v>3</v>
      </c>
      <c r="AJ36" s="24">
        <v>1</v>
      </c>
      <c r="AK36" s="24">
        <v>0.33333299999999999</v>
      </c>
      <c r="AL36" s="24">
        <v>0.33333299999999999</v>
      </c>
      <c r="AM36" s="24">
        <v>3</v>
      </c>
      <c r="AN36" s="24">
        <v>5</v>
      </c>
      <c r="AO36" s="24">
        <v>0.2</v>
      </c>
      <c r="AP36" s="24">
        <v>0.33333299999999999</v>
      </c>
      <c r="AQ36" s="24">
        <v>0.33333299999999999</v>
      </c>
      <c r="AR36" s="24">
        <v>0.33333299999999999</v>
      </c>
    </row>
    <row r="37" spans="1:44" ht="76.5">
      <c r="A37" s="9" t="s">
        <v>39</v>
      </c>
      <c r="B37" s="24">
        <v>3</v>
      </c>
      <c r="C37" s="24">
        <v>7</v>
      </c>
      <c r="D37" s="25">
        <v>5</v>
      </c>
      <c r="E37" s="25">
        <v>3</v>
      </c>
      <c r="F37" s="25">
        <v>1</v>
      </c>
      <c r="G37" s="25">
        <v>3</v>
      </c>
      <c r="H37" s="25">
        <v>0.33333333333333331</v>
      </c>
      <c r="I37" s="25">
        <v>1</v>
      </c>
      <c r="J37" s="25">
        <v>9</v>
      </c>
      <c r="K37" s="25">
        <v>3</v>
      </c>
      <c r="L37" s="25">
        <v>3</v>
      </c>
      <c r="M37" s="25">
        <v>9</v>
      </c>
      <c r="N37" s="25">
        <v>3</v>
      </c>
      <c r="O37" s="25">
        <v>3</v>
      </c>
      <c r="P37" s="25">
        <v>1</v>
      </c>
      <c r="Q37" s="25">
        <v>7</v>
      </c>
      <c r="R37" s="25">
        <v>3</v>
      </c>
      <c r="S37" s="25">
        <v>9</v>
      </c>
      <c r="T37" s="25">
        <v>1</v>
      </c>
      <c r="U37" s="25">
        <v>0.33333333333333331</v>
      </c>
      <c r="V37" s="25">
        <v>0.33333333333333331</v>
      </c>
      <c r="W37" s="25">
        <v>3</v>
      </c>
      <c r="X37" s="25">
        <v>5</v>
      </c>
      <c r="Y37" s="25">
        <v>9</v>
      </c>
      <c r="Z37" s="25">
        <v>5</v>
      </c>
      <c r="AA37" s="25">
        <v>5</v>
      </c>
      <c r="AB37" s="25">
        <v>7</v>
      </c>
      <c r="AC37" s="25">
        <v>7</v>
      </c>
      <c r="AD37" s="25">
        <v>5</v>
      </c>
      <c r="AE37" s="25">
        <v>3</v>
      </c>
      <c r="AF37" s="25">
        <v>5</v>
      </c>
      <c r="AG37" s="25">
        <v>3</v>
      </c>
      <c r="AH37" s="25">
        <v>1</v>
      </c>
      <c r="AI37" s="24">
        <v>5</v>
      </c>
      <c r="AJ37" s="24">
        <v>3</v>
      </c>
      <c r="AK37" s="24">
        <v>1</v>
      </c>
      <c r="AL37" s="24">
        <v>3</v>
      </c>
      <c r="AM37" s="24">
        <v>5</v>
      </c>
      <c r="AN37" s="24">
        <v>7</v>
      </c>
      <c r="AO37" s="24">
        <v>0.33333299999999999</v>
      </c>
      <c r="AP37" s="24">
        <v>3</v>
      </c>
      <c r="AQ37" s="24">
        <v>3</v>
      </c>
      <c r="AR37" s="24">
        <v>1</v>
      </c>
    </row>
    <row r="38" spans="1:44" ht="114.75">
      <c r="A38" s="9" t="s">
        <v>40</v>
      </c>
      <c r="B38" s="24">
        <v>3</v>
      </c>
      <c r="C38" s="24">
        <v>7</v>
      </c>
      <c r="D38" s="25">
        <v>3</v>
      </c>
      <c r="E38" s="25">
        <v>3</v>
      </c>
      <c r="F38" s="25">
        <v>0.33333333333333331</v>
      </c>
      <c r="G38" s="25">
        <v>3</v>
      </c>
      <c r="H38" s="25">
        <v>0.33333333333333331</v>
      </c>
      <c r="I38" s="25">
        <v>0.33333333333333331</v>
      </c>
      <c r="J38" s="25">
        <v>7</v>
      </c>
      <c r="K38" s="25">
        <v>3</v>
      </c>
      <c r="L38" s="25">
        <v>3</v>
      </c>
      <c r="M38" s="25">
        <v>9</v>
      </c>
      <c r="N38" s="25">
        <v>1</v>
      </c>
      <c r="O38" s="25">
        <v>1</v>
      </c>
      <c r="P38" s="25">
        <v>0.33333333333333331</v>
      </c>
      <c r="Q38" s="25">
        <v>7</v>
      </c>
      <c r="R38" s="25">
        <v>3</v>
      </c>
      <c r="S38" s="25">
        <v>9</v>
      </c>
      <c r="T38" s="25">
        <v>0.33333333333333331</v>
      </c>
      <c r="U38" s="25">
        <v>0.33333333333333331</v>
      </c>
      <c r="V38" s="25">
        <v>0.33333333333333331</v>
      </c>
      <c r="W38" s="25">
        <v>1</v>
      </c>
      <c r="X38" s="25">
        <v>5</v>
      </c>
      <c r="Y38" s="25">
        <v>9</v>
      </c>
      <c r="Z38" s="25">
        <v>3</v>
      </c>
      <c r="AA38" s="25">
        <v>5</v>
      </c>
      <c r="AB38" s="25">
        <v>7</v>
      </c>
      <c r="AC38" s="25">
        <v>7</v>
      </c>
      <c r="AD38" s="25">
        <v>3</v>
      </c>
      <c r="AE38" s="25">
        <v>1</v>
      </c>
      <c r="AF38" s="25">
        <v>3</v>
      </c>
      <c r="AG38" s="25">
        <v>3</v>
      </c>
      <c r="AH38" s="25">
        <v>0.33333333333333331</v>
      </c>
      <c r="AI38" s="24">
        <v>3</v>
      </c>
      <c r="AJ38" s="24">
        <v>3</v>
      </c>
      <c r="AK38" s="24">
        <v>0.33333299999999999</v>
      </c>
      <c r="AL38" s="24">
        <v>1</v>
      </c>
      <c r="AM38" s="24">
        <v>3</v>
      </c>
      <c r="AN38" s="24">
        <v>7</v>
      </c>
      <c r="AO38" s="24">
        <v>0.33333299999999999</v>
      </c>
      <c r="AP38" s="24">
        <v>3</v>
      </c>
      <c r="AQ38" s="24">
        <v>1</v>
      </c>
      <c r="AR38" s="24">
        <v>0.33333299999999999</v>
      </c>
    </row>
    <row r="39" spans="1:44" ht="76.5">
      <c r="A39" s="9" t="s">
        <v>41</v>
      </c>
      <c r="B39" s="24">
        <v>0.33</v>
      </c>
      <c r="C39" s="24">
        <v>5</v>
      </c>
      <c r="D39" s="25">
        <v>1</v>
      </c>
      <c r="E39" s="25">
        <v>0.33333333333333331</v>
      </c>
      <c r="F39" s="25">
        <v>0.2</v>
      </c>
      <c r="G39" s="25">
        <v>0.33333333333333331</v>
      </c>
      <c r="H39" s="25">
        <v>0.2</v>
      </c>
      <c r="I39" s="25">
        <v>0.2</v>
      </c>
      <c r="J39" s="25">
        <v>5</v>
      </c>
      <c r="K39" s="25">
        <v>0.33333333333333331</v>
      </c>
      <c r="L39" s="25">
        <v>0.33333333333333331</v>
      </c>
      <c r="M39" s="25">
        <v>7</v>
      </c>
      <c r="N39" s="25">
        <v>0.33333333333333331</v>
      </c>
      <c r="O39" s="25">
        <v>0.33333333333333331</v>
      </c>
      <c r="P39" s="25">
        <v>0.2</v>
      </c>
      <c r="Q39" s="25">
        <v>5</v>
      </c>
      <c r="R39" s="25">
        <v>0.33333333333333331</v>
      </c>
      <c r="S39" s="25">
        <v>7</v>
      </c>
      <c r="T39" s="25">
        <v>0.2</v>
      </c>
      <c r="U39" s="25">
        <v>0.2</v>
      </c>
      <c r="V39" s="25">
        <v>0.2</v>
      </c>
      <c r="W39" s="25">
        <v>0.33333333333333331</v>
      </c>
      <c r="X39" s="25">
        <v>3</v>
      </c>
      <c r="Y39" s="25">
        <v>9</v>
      </c>
      <c r="Z39" s="25">
        <v>1</v>
      </c>
      <c r="AA39" s="25">
        <v>3</v>
      </c>
      <c r="AB39" s="25">
        <v>5</v>
      </c>
      <c r="AC39" s="25">
        <v>5</v>
      </c>
      <c r="AD39" s="25">
        <v>1</v>
      </c>
      <c r="AE39" s="25">
        <v>0.33333333333333331</v>
      </c>
      <c r="AF39" s="25">
        <v>1</v>
      </c>
      <c r="AG39" s="25">
        <v>0.33333333333333331</v>
      </c>
      <c r="AH39" s="25">
        <v>0.2</v>
      </c>
      <c r="AI39" s="24">
        <v>1</v>
      </c>
      <c r="AJ39" s="24">
        <v>0.33333299999999999</v>
      </c>
      <c r="AK39" s="24">
        <v>0.2</v>
      </c>
      <c r="AL39" s="24">
        <v>0.33333299999999999</v>
      </c>
      <c r="AM39" s="24">
        <v>1</v>
      </c>
      <c r="AN39" s="24">
        <v>5</v>
      </c>
      <c r="AO39" s="24">
        <v>0.2</v>
      </c>
      <c r="AP39" s="24">
        <v>0.33333299999999999</v>
      </c>
      <c r="AQ39" s="24">
        <v>0.33333299999999999</v>
      </c>
      <c r="AR39" s="24">
        <v>0.2</v>
      </c>
    </row>
    <row r="40" spans="1:44" ht="38.25">
      <c r="A40" s="9" t="s">
        <v>42</v>
      </c>
      <c r="B40" s="24">
        <v>0.2</v>
      </c>
      <c r="C40" s="24">
        <v>3</v>
      </c>
      <c r="D40" s="25">
        <v>0.2</v>
      </c>
      <c r="E40" s="25">
        <v>0.2</v>
      </c>
      <c r="F40" s="25">
        <v>0.14285714285714285</v>
      </c>
      <c r="G40" s="25">
        <v>0.2</v>
      </c>
      <c r="H40" s="25">
        <v>0.14285714285714285</v>
      </c>
      <c r="I40" s="25">
        <v>0.14285714285714285</v>
      </c>
      <c r="J40" s="25">
        <v>3</v>
      </c>
      <c r="K40" s="25">
        <v>0.2</v>
      </c>
      <c r="L40" s="25">
        <v>0.2</v>
      </c>
      <c r="M40" s="25">
        <v>5</v>
      </c>
      <c r="N40" s="25">
        <v>0.14285714285714285</v>
      </c>
      <c r="O40" s="25">
        <v>0.14285714285714285</v>
      </c>
      <c r="P40" s="25">
        <v>0.14285714285714285</v>
      </c>
      <c r="Q40" s="25">
        <v>3</v>
      </c>
      <c r="R40" s="25">
        <v>0.2</v>
      </c>
      <c r="S40" s="25">
        <v>3</v>
      </c>
      <c r="T40" s="25">
        <v>0.14285714285714285</v>
      </c>
      <c r="U40" s="25">
        <v>0.14285714285714285</v>
      </c>
      <c r="V40" s="25">
        <v>0.1111111111111111</v>
      </c>
      <c r="W40" s="25">
        <v>0.14285714285714285</v>
      </c>
      <c r="X40" s="25">
        <v>0.33333333333333331</v>
      </c>
      <c r="Y40" s="25">
        <v>7</v>
      </c>
      <c r="Z40" s="25">
        <v>0.2</v>
      </c>
      <c r="AA40" s="25">
        <v>0.33333333333333331</v>
      </c>
      <c r="AB40" s="25">
        <v>1</v>
      </c>
      <c r="AC40" s="25">
        <v>3</v>
      </c>
      <c r="AD40" s="25">
        <v>0.2</v>
      </c>
      <c r="AE40" s="25">
        <v>0.14285714285714285</v>
      </c>
      <c r="AF40" s="25">
        <v>0.2</v>
      </c>
      <c r="AG40" s="25">
        <v>0.2</v>
      </c>
      <c r="AH40" s="25">
        <v>0.14285714285714285</v>
      </c>
      <c r="AI40" s="24">
        <v>0.2</v>
      </c>
      <c r="AJ40" s="24">
        <v>0.2</v>
      </c>
      <c r="AK40" s="24">
        <v>0.14285700000000001</v>
      </c>
      <c r="AL40" s="24">
        <v>0.14285700000000001</v>
      </c>
      <c r="AM40" s="24">
        <v>0.2</v>
      </c>
      <c r="AN40" s="24">
        <v>1</v>
      </c>
      <c r="AO40" s="24">
        <v>0.14285700000000001</v>
      </c>
      <c r="AP40" s="24">
        <v>0.2</v>
      </c>
      <c r="AQ40" s="24">
        <v>0.14285700000000001</v>
      </c>
      <c r="AR40" s="24">
        <v>0.14285700000000001</v>
      </c>
    </row>
    <row r="41" spans="1:44" ht="63.75">
      <c r="A41" s="9" t="s">
        <v>43</v>
      </c>
      <c r="B41" s="24">
        <v>5</v>
      </c>
      <c r="C41" s="24">
        <v>9</v>
      </c>
      <c r="D41" s="25">
        <v>5</v>
      </c>
      <c r="E41" s="25">
        <v>3</v>
      </c>
      <c r="F41" s="25">
        <v>3</v>
      </c>
      <c r="G41" s="25">
        <v>3</v>
      </c>
      <c r="H41" s="25">
        <v>1</v>
      </c>
      <c r="I41" s="25">
        <v>3</v>
      </c>
      <c r="J41" s="25">
        <v>9</v>
      </c>
      <c r="K41" s="25">
        <v>3</v>
      </c>
      <c r="L41" s="25">
        <v>5</v>
      </c>
      <c r="M41" s="25">
        <v>9</v>
      </c>
      <c r="N41" s="25">
        <v>3</v>
      </c>
      <c r="O41" s="25">
        <v>3</v>
      </c>
      <c r="P41" s="25">
        <v>3</v>
      </c>
      <c r="Q41" s="25">
        <v>9</v>
      </c>
      <c r="R41" s="25">
        <v>3</v>
      </c>
      <c r="S41" s="25">
        <v>9</v>
      </c>
      <c r="T41" s="25">
        <v>3</v>
      </c>
      <c r="U41" s="25">
        <v>1</v>
      </c>
      <c r="V41" s="25">
        <v>0.33333333333333331</v>
      </c>
      <c r="W41" s="25">
        <v>3</v>
      </c>
      <c r="X41" s="25">
        <v>5</v>
      </c>
      <c r="Y41" s="25">
        <v>9</v>
      </c>
      <c r="Z41" s="25">
        <v>5</v>
      </c>
      <c r="AA41" s="25">
        <v>5</v>
      </c>
      <c r="AB41" s="25">
        <v>7</v>
      </c>
      <c r="AC41" s="25">
        <v>9</v>
      </c>
      <c r="AD41" s="25">
        <v>5</v>
      </c>
      <c r="AE41" s="25">
        <v>3</v>
      </c>
      <c r="AF41" s="25">
        <v>5</v>
      </c>
      <c r="AG41" s="25">
        <v>3</v>
      </c>
      <c r="AH41" s="25">
        <v>3</v>
      </c>
      <c r="AI41" s="24">
        <v>5</v>
      </c>
      <c r="AJ41" s="24">
        <v>5</v>
      </c>
      <c r="AK41" s="24">
        <v>3</v>
      </c>
      <c r="AL41" s="24">
        <v>3</v>
      </c>
      <c r="AM41" s="24">
        <v>5</v>
      </c>
      <c r="AN41" s="24">
        <v>7</v>
      </c>
      <c r="AO41" s="24">
        <v>1</v>
      </c>
      <c r="AP41" s="24">
        <v>3</v>
      </c>
      <c r="AQ41" s="24">
        <v>3</v>
      </c>
      <c r="AR41" s="24">
        <v>3</v>
      </c>
    </row>
    <row r="42" spans="1:44" ht="76.5">
      <c r="A42" s="9" t="s">
        <v>44</v>
      </c>
      <c r="B42" s="24">
        <v>3</v>
      </c>
      <c r="C42" s="24">
        <v>7</v>
      </c>
      <c r="D42" s="25">
        <v>3</v>
      </c>
      <c r="E42" s="25">
        <v>1</v>
      </c>
      <c r="F42" s="25">
        <v>0.33333333333333331</v>
      </c>
      <c r="G42" s="25">
        <v>1</v>
      </c>
      <c r="H42" s="25">
        <v>0.33333333333333331</v>
      </c>
      <c r="I42" s="25">
        <v>0.33333333333333331</v>
      </c>
      <c r="J42" s="25">
        <v>7</v>
      </c>
      <c r="K42" s="25">
        <v>1</v>
      </c>
      <c r="L42" s="25">
        <v>3</v>
      </c>
      <c r="M42" s="25">
        <v>9</v>
      </c>
      <c r="N42" s="25">
        <v>0.33333333333333331</v>
      </c>
      <c r="O42" s="25">
        <v>0.33333333333333331</v>
      </c>
      <c r="P42" s="25">
        <v>0.33333333333333331</v>
      </c>
      <c r="Q42" s="25">
        <v>7</v>
      </c>
      <c r="R42" s="25">
        <v>1</v>
      </c>
      <c r="S42" s="25">
        <v>7</v>
      </c>
      <c r="T42" s="25">
        <v>0.33333333333333331</v>
      </c>
      <c r="U42" s="25">
        <v>0.33333333333333331</v>
      </c>
      <c r="V42" s="25">
        <v>0.2</v>
      </c>
      <c r="W42" s="25">
        <v>0.33333333333333331</v>
      </c>
      <c r="X42" s="25">
        <v>3</v>
      </c>
      <c r="Y42" s="25">
        <v>9</v>
      </c>
      <c r="Z42" s="25">
        <v>3</v>
      </c>
      <c r="AA42" s="25">
        <v>3</v>
      </c>
      <c r="AB42" s="25">
        <v>5</v>
      </c>
      <c r="AC42" s="25">
        <v>7</v>
      </c>
      <c r="AD42" s="25">
        <v>3</v>
      </c>
      <c r="AE42" s="25">
        <v>0.33333333333333331</v>
      </c>
      <c r="AF42" s="25">
        <v>3</v>
      </c>
      <c r="AG42" s="25">
        <v>1</v>
      </c>
      <c r="AH42" s="25">
        <v>0.33333333333333331</v>
      </c>
      <c r="AI42" s="24">
        <v>3</v>
      </c>
      <c r="AJ42" s="24">
        <v>3</v>
      </c>
      <c r="AK42" s="24">
        <v>0.33333299999999999</v>
      </c>
      <c r="AL42" s="24">
        <v>0.33333299999999999</v>
      </c>
      <c r="AM42" s="24">
        <v>3</v>
      </c>
      <c r="AN42" s="24">
        <v>5</v>
      </c>
      <c r="AO42" s="24">
        <v>0.33333299999999999</v>
      </c>
      <c r="AP42" s="24">
        <v>1</v>
      </c>
      <c r="AQ42" s="24">
        <v>0.33333299999999999</v>
      </c>
      <c r="AR42" s="24">
        <v>0.33333299999999999</v>
      </c>
    </row>
    <row r="43" spans="1:44" ht="89.25">
      <c r="A43" s="9" t="s">
        <v>45</v>
      </c>
      <c r="B43" s="24">
        <v>3</v>
      </c>
      <c r="C43" s="24">
        <v>7</v>
      </c>
      <c r="D43" s="25">
        <v>3</v>
      </c>
      <c r="E43" s="25">
        <v>3</v>
      </c>
      <c r="F43" s="25">
        <v>0.33333333333333331</v>
      </c>
      <c r="G43" s="25">
        <v>3</v>
      </c>
      <c r="H43" s="25">
        <v>0.33333333333333331</v>
      </c>
      <c r="I43" s="25">
        <v>0.33333333333333331</v>
      </c>
      <c r="J43" s="25">
        <v>7</v>
      </c>
      <c r="K43" s="25">
        <v>3</v>
      </c>
      <c r="L43" s="25">
        <v>3</v>
      </c>
      <c r="M43" s="25">
        <v>9</v>
      </c>
      <c r="N43" s="25">
        <v>1</v>
      </c>
      <c r="O43" s="25">
        <v>1</v>
      </c>
      <c r="P43" s="25">
        <v>0.33333333333333331</v>
      </c>
      <c r="Q43" s="25">
        <v>7</v>
      </c>
      <c r="R43" s="25">
        <v>3</v>
      </c>
      <c r="S43" s="25">
        <v>9</v>
      </c>
      <c r="T43" s="25">
        <v>0.33333333333333331</v>
      </c>
      <c r="U43" s="25">
        <v>0.33333333333333331</v>
      </c>
      <c r="V43" s="25">
        <v>0.33333333333333331</v>
      </c>
      <c r="W43" s="25">
        <v>1</v>
      </c>
      <c r="X43" s="25">
        <v>5</v>
      </c>
      <c r="Y43" s="25">
        <v>9</v>
      </c>
      <c r="Z43" s="25">
        <v>3</v>
      </c>
      <c r="AA43" s="25">
        <v>5</v>
      </c>
      <c r="AB43" s="25">
        <v>7</v>
      </c>
      <c r="AC43" s="25">
        <v>7</v>
      </c>
      <c r="AD43" s="25">
        <v>3</v>
      </c>
      <c r="AE43" s="25">
        <v>1</v>
      </c>
      <c r="AF43" s="25">
        <v>3</v>
      </c>
      <c r="AG43" s="25">
        <v>3</v>
      </c>
      <c r="AH43" s="25">
        <v>0.33333333333333331</v>
      </c>
      <c r="AI43" s="24">
        <v>3</v>
      </c>
      <c r="AJ43" s="24">
        <v>3</v>
      </c>
      <c r="AK43" s="24">
        <v>0.33333299999999999</v>
      </c>
      <c r="AL43" s="24">
        <v>1</v>
      </c>
      <c r="AM43" s="24">
        <v>3</v>
      </c>
      <c r="AN43" s="24">
        <v>7</v>
      </c>
      <c r="AO43" s="24">
        <v>0.33333299999999999</v>
      </c>
      <c r="AP43" s="24">
        <v>3</v>
      </c>
      <c r="AQ43" s="24">
        <v>1</v>
      </c>
      <c r="AR43" s="24">
        <v>0.33333299999999999</v>
      </c>
    </row>
    <row r="44" spans="1:44" ht="63.75">
      <c r="A44" s="9" t="s">
        <v>46</v>
      </c>
      <c r="B44" s="24">
        <v>3</v>
      </c>
      <c r="C44" s="24">
        <v>7</v>
      </c>
      <c r="D44" s="25">
        <v>5</v>
      </c>
      <c r="E44" s="25">
        <v>3</v>
      </c>
      <c r="F44" s="25">
        <v>1</v>
      </c>
      <c r="G44" s="25">
        <v>3</v>
      </c>
      <c r="H44" s="25">
        <v>0.33333333333333331</v>
      </c>
      <c r="I44" s="25">
        <v>1</v>
      </c>
      <c r="J44" s="25">
        <v>9</v>
      </c>
      <c r="K44" s="25">
        <v>3</v>
      </c>
      <c r="L44" s="25">
        <v>3</v>
      </c>
      <c r="M44" s="25">
        <v>9</v>
      </c>
      <c r="N44" s="25">
        <v>3</v>
      </c>
      <c r="O44" s="25">
        <v>3</v>
      </c>
      <c r="P44" s="25">
        <v>1</v>
      </c>
      <c r="Q44" s="25">
        <v>7</v>
      </c>
      <c r="R44" s="25">
        <v>3</v>
      </c>
      <c r="S44" s="25">
        <v>9</v>
      </c>
      <c r="T44" s="25">
        <v>1</v>
      </c>
      <c r="U44" s="25">
        <v>0.33333333333333331</v>
      </c>
      <c r="V44" s="25">
        <v>0.33333333333333331</v>
      </c>
      <c r="W44" s="25">
        <v>3</v>
      </c>
      <c r="X44" s="25">
        <v>5</v>
      </c>
      <c r="Y44" s="25">
        <v>9</v>
      </c>
      <c r="Z44" s="25">
        <v>5</v>
      </c>
      <c r="AA44" s="25">
        <v>5</v>
      </c>
      <c r="AB44" s="25">
        <v>7</v>
      </c>
      <c r="AC44" s="25">
        <v>7</v>
      </c>
      <c r="AD44" s="25">
        <v>5</v>
      </c>
      <c r="AE44" s="25">
        <v>3</v>
      </c>
      <c r="AF44" s="25">
        <v>5</v>
      </c>
      <c r="AG44" s="25">
        <v>3</v>
      </c>
      <c r="AH44" s="25">
        <v>1</v>
      </c>
      <c r="AI44" s="24">
        <v>5</v>
      </c>
      <c r="AJ44" s="24">
        <v>3</v>
      </c>
      <c r="AK44" s="24">
        <v>1</v>
      </c>
      <c r="AL44" s="24">
        <v>3</v>
      </c>
      <c r="AM44" s="24">
        <v>5</v>
      </c>
      <c r="AN44" s="24">
        <v>7</v>
      </c>
      <c r="AO44" s="24">
        <v>0.33333299999999999</v>
      </c>
      <c r="AP44" s="24">
        <v>3</v>
      </c>
      <c r="AQ44" s="24">
        <v>3</v>
      </c>
      <c r="AR44" s="24">
        <v>1</v>
      </c>
    </row>
    <row r="45" spans="1:44">
      <c r="C45" s="12"/>
      <c r="D45" s="12"/>
    </row>
    <row r="46" spans="1:44">
      <c r="A46" s="20"/>
      <c r="B46" s="20"/>
      <c r="C46" s="20"/>
      <c r="D46" s="20"/>
      <c r="E46" s="20"/>
      <c r="F46" s="20"/>
      <c r="G46" s="3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5.75" customHeight="1">
      <c r="A47" s="31" t="s">
        <v>73</v>
      </c>
      <c r="G47" s="32"/>
    </row>
    <row r="48" spans="1:44">
      <c r="A48" s="33" t="s">
        <v>74</v>
      </c>
      <c r="B48" s="12" t="s">
        <v>75</v>
      </c>
      <c r="C48" s="33" t="s">
        <v>76</v>
      </c>
      <c r="D48" s="12" t="s">
        <v>77</v>
      </c>
      <c r="E48" s="12" t="s">
        <v>75</v>
      </c>
      <c r="G48" s="32"/>
    </row>
    <row r="49" spans="1:7">
      <c r="A49" s="1">
        <v>35</v>
      </c>
      <c r="B49" s="12">
        <v>1</v>
      </c>
      <c r="C49" s="34">
        <f>IF(A49-$D$49&lt;0,IF(ABS(A49-$D$49)/3&lt;=1,1/3,IF(ABS((A49-$D$49))/3&lt;=2,1/5,IF(ABS((A49-$D$49))/3&lt;=3,1/7,1/9))),IF(A49-$D$49=0,1,IF((A49-$D$49)/3&lt;=1,3,IF((A49-$D$49)/3&lt;=2,5,IF((A49-$D$49)/3&lt;=3,7,9)))))</f>
        <v>1</v>
      </c>
      <c r="D49" s="1">
        <v>35</v>
      </c>
      <c r="E49" s="12">
        <v>1</v>
      </c>
    </row>
    <row r="50" spans="1:7">
      <c r="A50" s="1">
        <v>29</v>
      </c>
      <c r="B50" s="12">
        <v>2</v>
      </c>
      <c r="C50" s="34">
        <f t="shared" ref="C50:C91" si="0">IF(A50-$D$49&lt;0,IF(ABS((A50-$D$49))/3&lt;=1,1/3,IF(ABS((A50-$D$49))/3&lt;=2,1/5,IF(ABS((A50-$D$49))/3&lt;=3,1/7,1/9))),IF(A50-$D$49=0,1,IF((A50-$D$49)/3&lt;=1,3,IF((A50-$D$49)/3&lt;=2,5,IF((A50-$D$49)/3&lt;=3,7,9)))))</f>
        <v>0.2</v>
      </c>
    </row>
    <row r="51" spans="1:7">
      <c r="A51" s="1">
        <v>34</v>
      </c>
      <c r="B51" s="12">
        <v>3</v>
      </c>
      <c r="C51" s="34">
        <f t="shared" si="0"/>
        <v>0.33333333333333331</v>
      </c>
    </row>
    <row r="52" spans="1:7">
      <c r="A52" s="1">
        <v>36</v>
      </c>
      <c r="B52" s="12">
        <v>4</v>
      </c>
      <c r="C52" s="34">
        <f t="shared" si="0"/>
        <v>3</v>
      </c>
    </row>
    <row r="53" spans="1:7">
      <c r="A53" s="1">
        <v>38</v>
      </c>
      <c r="B53" s="12">
        <v>5</v>
      </c>
      <c r="C53" s="34">
        <f t="shared" si="0"/>
        <v>3</v>
      </c>
    </row>
    <row r="54" spans="1:7">
      <c r="A54" s="1">
        <v>36</v>
      </c>
      <c r="B54" s="12">
        <v>6</v>
      </c>
      <c r="C54" s="34">
        <f t="shared" si="0"/>
        <v>3</v>
      </c>
      <c r="G54" s="32"/>
    </row>
    <row r="55" spans="1:7">
      <c r="A55" s="1">
        <v>39</v>
      </c>
      <c r="B55" s="12">
        <v>7</v>
      </c>
      <c r="C55" s="34">
        <f t="shared" si="0"/>
        <v>5</v>
      </c>
    </row>
    <row r="56" spans="1:7">
      <c r="A56" s="1">
        <v>38</v>
      </c>
      <c r="B56" s="12">
        <v>8</v>
      </c>
      <c r="C56" s="34">
        <f t="shared" si="0"/>
        <v>3</v>
      </c>
      <c r="G56" s="32"/>
    </row>
    <row r="57" spans="1:7">
      <c r="A57" s="1">
        <v>28</v>
      </c>
      <c r="B57" s="12">
        <v>9</v>
      </c>
      <c r="C57" s="34">
        <f t="shared" si="0"/>
        <v>0.14285714285714285</v>
      </c>
      <c r="G57" s="32"/>
    </row>
    <row r="58" spans="1:7">
      <c r="A58" s="1">
        <v>36</v>
      </c>
      <c r="B58" s="12">
        <v>10</v>
      </c>
      <c r="C58" s="34">
        <f t="shared" si="0"/>
        <v>3</v>
      </c>
    </row>
    <row r="59" spans="1:7">
      <c r="A59" s="1">
        <v>35</v>
      </c>
      <c r="B59" s="12">
        <v>11</v>
      </c>
      <c r="C59" s="34">
        <f t="shared" si="0"/>
        <v>1</v>
      </c>
    </row>
    <row r="60" spans="1:7">
      <c r="A60" s="1">
        <v>25</v>
      </c>
      <c r="B60" s="12">
        <v>12</v>
      </c>
      <c r="C60" s="34">
        <f t="shared" si="0"/>
        <v>0.1111111111111111</v>
      </c>
    </row>
    <row r="61" spans="1:7">
      <c r="A61" s="1">
        <v>37</v>
      </c>
      <c r="B61" s="12">
        <v>13</v>
      </c>
      <c r="C61" s="34">
        <f t="shared" si="0"/>
        <v>3</v>
      </c>
      <c r="G61" s="32"/>
    </row>
    <row r="62" spans="1:7">
      <c r="A62" s="1">
        <v>37</v>
      </c>
      <c r="B62" s="12">
        <v>14</v>
      </c>
      <c r="C62" s="34">
        <f t="shared" si="0"/>
        <v>3</v>
      </c>
    </row>
    <row r="63" spans="1:7">
      <c r="A63" s="1">
        <v>38</v>
      </c>
      <c r="B63" s="12">
        <v>15</v>
      </c>
      <c r="C63" s="34">
        <f t="shared" si="0"/>
        <v>3</v>
      </c>
      <c r="G63" s="32"/>
    </row>
    <row r="64" spans="1:7">
      <c r="A64" s="1">
        <v>29</v>
      </c>
      <c r="B64" s="12">
        <v>16</v>
      </c>
      <c r="C64" s="34">
        <f t="shared" si="0"/>
        <v>0.2</v>
      </c>
    </row>
    <row r="65" spans="1:7">
      <c r="A65" s="1">
        <v>36</v>
      </c>
      <c r="B65" s="12">
        <v>17</v>
      </c>
      <c r="C65" s="34">
        <f t="shared" si="0"/>
        <v>3</v>
      </c>
    </row>
    <row r="66" spans="1:7">
      <c r="A66" s="1">
        <v>27</v>
      </c>
      <c r="B66" s="12">
        <v>18</v>
      </c>
      <c r="C66" s="34">
        <f t="shared" si="0"/>
        <v>0.14285714285714285</v>
      </c>
    </row>
    <row r="67" spans="1:7">
      <c r="A67" s="1">
        <v>38</v>
      </c>
      <c r="B67" s="12">
        <v>19</v>
      </c>
      <c r="C67" s="34">
        <f t="shared" si="0"/>
        <v>3</v>
      </c>
    </row>
    <row r="68" spans="1:7">
      <c r="A68" s="1">
        <v>39</v>
      </c>
      <c r="B68" s="12">
        <v>20</v>
      </c>
      <c r="C68" s="34">
        <f t="shared" si="0"/>
        <v>5</v>
      </c>
      <c r="G68" s="32"/>
    </row>
    <row r="69" spans="1:7">
      <c r="A69" s="1">
        <v>40</v>
      </c>
      <c r="B69" s="12">
        <v>21</v>
      </c>
      <c r="C69" s="34">
        <f t="shared" si="0"/>
        <v>5</v>
      </c>
      <c r="G69" s="32"/>
    </row>
    <row r="70" spans="1:7">
      <c r="A70" s="1">
        <v>37</v>
      </c>
      <c r="B70" s="12">
        <v>22</v>
      </c>
      <c r="C70" s="34">
        <f t="shared" si="0"/>
        <v>3</v>
      </c>
      <c r="G70" s="32"/>
    </row>
    <row r="71" spans="1:7">
      <c r="A71" s="1">
        <v>33</v>
      </c>
      <c r="B71" s="12">
        <v>23</v>
      </c>
      <c r="C71" s="34">
        <f t="shared" si="0"/>
        <v>0.33333333333333331</v>
      </c>
      <c r="G71" s="32"/>
    </row>
    <row r="72" spans="1:7">
      <c r="A72" s="1">
        <v>23</v>
      </c>
      <c r="B72" s="12">
        <v>24</v>
      </c>
      <c r="C72" s="34">
        <f t="shared" si="0"/>
        <v>0.1111111111111111</v>
      </c>
      <c r="G72" s="32"/>
    </row>
    <row r="73" spans="1:7">
      <c r="A73" s="1">
        <v>34</v>
      </c>
      <c r="B73" s="12">
        <v>25</v>
      </c>
      <c r="C73" s="34">
        <f t="shared" si="0"/>
        <v>0.33333333333333331</v>
      </c>
      <c r="G73" s="32"/>
    </row>
    <row r="74" spans="1:7">
      <c r="A74" s="1">
        <v>33</v>
      </c>
      <c r="B74" s="12">
        <v>26</v>
      </c>
      <c r="C74" s="34">
        <f t="shared" si="0"/>
        <v>0.33333333333333331</v>
      </c>
      <c r="G74" s="32"/>
    </row>
    <row r="75" spans="1:7">
      <c r="A75" s="1">
        <v>30</v>
      </c>
      <c r="B75" s="12">
        <v>27</v>
      </c>
      <c r="C75" s="34">
        <f t="shared" si="0"/>
        <v>0.2</v>
      </c>
    </row>
    <row r="76" spans="1:7">
      <c r="A76" s="1">
        <v>29</v>
      </c>
      <c r="B76" s="12">
        <v>28</v>
      </c>
      <c r="C76" s="34">
        <f t="shared" si="0"/>
        <v>0.2</v>
      </c>
      <c r="G76" s="32"/>
    </row>
    <row r="77" spans="1:7">
      <c r="A77" s="1">
        <v>34</v>
      </c>
      <c r="B77" s="12">
        <v>29</v>
      </c>
      <c r="C77" s="34">
        <f t="shared" si="0"/>
        <v>0.33333333333333331</v>
      </c>
    </row>
    <row r="78" spans="1:7">
      <c r="A78" s="1">
        <v>37</v>
      </c>
      <c r="B78" s="12">
        <v>30</v>
      </c>
      <c r="C78" s="34">
        <f t="shared" si="0"/>
        <v>3</v>
      </c>
    </row>
    <row r="79" spans="1:7">
      <c r="A79" s="1">
        <v>34</v>
      </c>
      <c r="B79" s="12">
        <v>31</v>
      </c>
      <c r="C79" s="34">
        <f t="shared" si="0"/>
        <v>0.33333333333333331</v>
      </c>
      <c r="G79" s="32"/>
    </row>
    <row r="80" spans="1:7">
      <c r="A80" s="1">
        <v>36</v>
      </c>
      <c r="B80" s="12">
        <v>32</v>
      </c>
      <c r="C80" s="34">
        <f t="shared" si="0"/>
        <v>3</v>
      </c>
      <c r="G80" s="32"/>
    </row>
    <row r="81" spans="1:44">
      <c r="A81" s="1">
        <v>38</v>
      </c>
      <c r="B81" s="12">
        <v>33</v>
      </c>
      <c r="C81" s="34">
        <f t="shared" si="0"/>
        <v>3</v>
      </c>
    </row>
    <row r="82" spans="1:44">
      <c r="A82" s="1">
        <v>34</v>
      </c>
      <c r="B82" s="12">
        <v>34</v>
      </c>
      <c r="C82" s="34">
        <f t="shared" si="0"/>
        <v>0.33333333333333331</v>
      </c>
    </row>
    <row r="83" spans="1:44">
      <c r="A83" s="1">
        <v>35</v>
      </c>
      <c r="B83" s="12">
        <v>35</v>
      </c>
      <c r="C83" s="34">
        <f t="shared" si="0"/>
        <v>1</v>
      </c>
      <c r="G83" s="32"/>
    </row>
    <row r="84" spans="1:44">
      <c r="A84" s="1">
        <v>38</v>
      </c>
      <c r="B84" s="12">
        <v>36</v>
      </c>
      <c r="C84" s="34">
        <f t="shared" si="0"/>
        <v>3</v>
      </c>
      <c r="G84" s="32"/>
    </row>
    <row r="85" spans="1:44">
      <c r="A85" s="1">
        <v>37</v>
      </c>
      <c r="B85" s="12">
        <v>37</v>
      </c>
      <c r="C85" s="34">
        <f t="shared" si="0"/>
        <v>3</v>
      </c>
    </row>
    <row r="86" spans="1:44">
      <c r="A86" s="1">
        <v>34</v>
      </c>
      <c r="B86" s="12">
        <v>38</v>
      </c>
      <c r="C86" s="34">
        <f t="shared" si="0"/>
        <v>0.33333333333333331</v>
      </c>
    </row>
    <row r="87" spans="1:44">
      <c r="A87" s="1">
        <v>30</v>
      </c>
      <c r="B87" s="12">
        <v>39</v>
      </c>
      <c r="C87" s="34">
        <f t="shared" si="0"/>
        <v>0.2</v>
      </c>
    </row>
    <row r="88" spans="1:44">
      <c r="A88" s="1">
        <v>39</v>
      </c>
      <c r="B88" s="12">
        <v>40</v>
      </c>
      <c r="C88" s="34">
        <f t="shared" si="0"/>
        <v>5</v>
      </c>
    </row>
    <row r="89" spans="1:44">
      <c r="A89" s="1">
        <v>36</v>
      </c>
      <c r="B89" s="12">
        <v>41</v>
      </c>
      <c r="C89" s="34">
        <f t="shared" si="0"/>
        <v>3</v>
      </c>
    </row>
    <row r="90" spans="1:44">
      <c r="A90" s="1">
        <v>37</v>
      </c>
      <c r="B90" s="12">
        <v>42</v>
      </c>
      <c r="C90" s="34">
        <f t="shared" si="0"/>
        <v>3</v>
      </c>
    </row>
    <row r="91" spans="1:44">
      <c r="A91" s="1">
        <v>38</v>
      </c>
      <c r="B91" s="12">
        <v>43</v>
      </c>
      <c r="C91" s="34">
        <f t="shared" si="0"/>
        <v>3</v>
      </c>
    </row>
    <row r="93" spans="1:4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5" spans="1:44">
      <c r="A95" s="35"/>
    </row>
    <row r="96" spans="1:44">
      <c r="A96" s="35"/>
      <c r="B96" s="23"/>
      <c r="C96" s="23"/>
      <c r="D96" s="23"/>
    </row>
    <row r="97" spans="1:10">
      <c r="A97" s="23"/>
      <c r="B97" s="23"/>
    </row>
    <row r="98" spans="1:10">
      <c r="A98" s="23"/>
      <c r="B98" s="23"/>
    </row>
    <row r="99" spans="1:10">
      <c r="A99" s="23"/>
      <c r="B99" s="23"/>
      <c r="C99" s="23"/>
      <c r="D99" s="23"/>
      <c r="E99" s="23"/>
      <c r="F99" s="23"/>
      <c r="G99" s="23"/>
      <c r="H99" s="23"/>
      <c r="I99" s="23"/>
      <c r="J99" s="23"/>
    </row>
    <row r="100" spans="1:10">
      <c r="A100" s="23"/>
    </row>
    <row r="101" spans="1:10">
      <c r="A101" s="23"/>
      <c r="B101" s="23"/>
      <c r="C101" s="23"/>
      <c r="D101" s="23"/>
      <c r="E101" s="23"/>
      <c r="F101" s="23"/>
      <c r="G101" s="23"/>
    </row>
    <row r="102" spans="1:10">
      <c r="A102" s="23"/>
      <c r="B102" s="23"/>
      <c r="C102" s="23"/>
    </row>
    <row r="103" spans="1:10">
      <c r="A103" s="23"/>
      <c r="B103" s="23"/>
      <c r="C103" s="23"/>
    </row>
    <row r="104" spans="1:10">
      <c r="A104" s="23"/>
      <c r="B104" s="23"/>
    </row>
    <row r="105" spans="1:10">
      <c r="A105" s="23"/>
      <c r="B105" s="23"/>
    </row>
    <row r="106" spans="1:10">
      <c r="A106" s="23"/>
      <c r="B106" s="23"/>
    </row>
    <row r="107" spans="1:10">
      <c r="A107" s="23"/>
    </row>
    <row r="108" spans="1:10">
      <c r="A108" s="23"/>
    </row>
    <row r="109" spans="1:10">
      <c r="A109" s="23"/>
    </row>
    <row r="111" spans="1:10">
      <c r="A111" s="23"/>
      <c r="B11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45"/>
  <sheetViews>
    <sheetView workbookViewId="0">
      <selection activeCell="D2" sqref="D2"/>
    </sheetView>
  </sheetViews>
  <sheetFormatPr defaultColWidth="14.42578125" defaultRowHeight="15.75" customHeight="1"/>
  <sheetData>
    <row r="1" spans="1:46" ht="165.75">
      <c r="A1" s="6" t="s">
        <v>53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17" t="s">
        <v>70</v>
      </c>
      <c r="AT1" s="7" t="s">
        <v>71</v>
      </c>
    </row>
    <row r="2" spans="1:46" ht="76.5">
      <c r="A2" s="9" t="s">
        <v>4</v>
      </c>
      <c r="B2" s="18">
        <f>'AHP(Value)'!B2/SUM('AHP(Value)'!$B$2:$B$44)</f>
        <v>1.1884953648680771E-2</v>
      </c>
      <c r="C2" s="18">
        <f>'AHP(Value)'!C2/SUM('AHP(Value)'!$C$2:$C$44)</f>
        <v>2.1362043920362301E-2</v>
      </c>
      <c r="D2" s="18">
        <f>'AHP(Value)'!D2/SUM('AHP(Value)'!$D$2:$D$44)</f>
        <v>2.7710172125619444E-2</v>
      </c>
      <c r="E2" s="18">
        <f>'AHP(Value)'!E2/SUM('AHP(Value)'!$E$2:$E$44)</f>
        <v>5.2080749962799431E-3</v>
      </c>
      <c r="F2" s="18">
        <f>'AHP(Value)'!F2/SUM('AHP(Value)'!$F$2:$F$44)</f>
        <v>1.2456993712184134E-2</v>
      </c>
      <c r="G2" s="18">
        <f>'AHP(Value)'!G2/SUM('AHP(Value)'!$G$2:$G$44)</f>
        <v>5.2080749962799431E-3</v>
      </c>
      <c r="H2" s="18">
        <f>'AHP(Value)'!H2/SUM('AHP(Value)'!$H$2:$H$44)</f>
        <v>1.2823122328516186E-2</v>
      </c>
      <c r="I2" s="18">
        <f>'AHP(Value)'!I2/SUM('AHP(Value)'!$I$2:$I$44)</f>
        <v>1.2456993712184134E-2</v>
      </c>
      <c r="J2" s="18">
        <f>'AHP(Value)'!J2/SUM('AHP(Value)'!$J$2:$J$44)</f>
        <v>2.6833631484794274E-2</v>
      </c>
      <c r="K2" s="18">
        <f>'AHP(Value)'!K2/SUM('AHP(Value)'!$K$2:$K$44)</f>
        <v>5.2080749962799431E-3</v>
      </c>
      <c r="L2" s="18">
        <f>'AHP(Value)'!L2/SUM('AHP(Value)'!$L$2:$L$44)</f>
        <v>1.1880067886102203E-2</v>
      </c>
      <c r="M2" s="18">
        <f>'AHP(Value)'!M2/SUM('AHP(Value)'!$M$2:$M$44)</f>
        <v>2.7921406411582209E-2</v>
      </c>
      <c r="N2" s="18">
        <f>'AHP(Value)'!N2/SUM('AHP(Value)'!$N$2:$N$44)</f>
        <v>7.311468560685189E-3</v>
      </c>
      <c r="O2" s="18">
        <f>'AHP(Value)'!O2/SUM('AHP(Value)'!$O$2:$O$44)</f>
        <v>7.311468560685189E-3</v>
      </c>
      <c r="P2" s="18">
        <f>'AHP(Value)'!P2/SUM('AHP(Value)'!$P$2:$P$44)</f>
        <v>1.2456993712184134E-2</v>
      </c>
      <c r="Q2" s="18">
        <f>'AHP(Value)'!Q2/SUM('AHP(Value)'!$Q$2:$Q$44)</f>
        <v>2.1361435488464826E-2</v>
      </c>
      <c r="R2" s="18">
        <f>'AHP(Value)'!R2/SUM('AHP(Value)'!$R$2:$R$44)</f>
        <v>5.2080749962799431E-3</v>
      </c>
      <c r="S2" s="18">
        <f>'AHP(Value)'!S2/SUM('AHP(Value)'!$S$2:$S$44)</f>
        <v>2.4345003477857643E-2</v>
      </c>
      <c r="T2" s="18">
        <f>'AHP(Value)'!T2/SUM('AHP(Value)'!$T$2:$T$44)</f>
        <v>1.2456993712184134E-2</v>
      </c>
      <c r="U2" s="18">
        <f>'AHP(Value)'!U2/SUM('AHP(Value)'!$U$2:$U$44)</f>
        <v>1.2823122328516186E-2</v>
      </c>
      <c r="V2" s="18">
        <f>'AHP(Value)'!V2/SUM('AHP(Value)'!$V$2:$V$44)</f>
        <v>1.883408071748879E-2</v>
      </c>
      <c r="W2" s="18">
        <f>'AHP(Value)'!W2/SUM('AHP(Value)'!$W$2:$W$44)</f>
        <v>7.311468560685189E-3</v>
      </c>
      <c r="X2" s="18">
        <f>'AHP(Value)'!X2/SUM('AHP(Value)'!$X$2:$X$44)</f>
        <v>2.2071703842111406E-2</v>
      </c>
      <c r="Y2" s="18">
        <f>'AHP(Value)'!Y2/SUM('AHP(Value)'!$Y$2:$Y$44)</f>
        <v>2.5787965616045846E-2</v>
      </c>
      <c r="Z2" s="18">
        <f>'AHP(Value)'!Z2/SUM('AHP(Value)'!$Z$2:$Z$44)</f>
        <v>2.7710172125619444E-2</v>
      </c>
      <c r="AA2" s="18">
        <f>'AHP(Value)'!AA2/SUM('AHP(Value)'!$AA$2:$AA$44)</f>
        <v>2.2071703842111406E-2</v>
      </c>
      <c r="AB2" s="18">
        <f>'AHP(Value)'!AB2/SUM('AHP(Value)'!$AB$2:$AB$44)</f>
        <v>2.4270722574083494E-2</v>
      </c>
      <c r="AC2" s="18">
        <f>'AHP(Value)'!AC2/SUM('AHP(Value)'!$AC$2:$AC$44)</f>
        <v>2.1361435488464826E-2</v>
      </c>
      <c r="AD2" s="18">
        <f>'AHP(Value)'!AD2/SUM('AHP(Value)'!$AD$2:$AD$44)</f>
        <v>2.7710172125619444E-2</v>
      </c>
      <c r="AE2" s="18">
        <f>'AHP(Value)'!AE2/SUM('AHP(Value)'!$AE$2:$AE$44)</f>
        <v>7.311468560685189E-3</v>
      </c>
      <c r="AF2" s="18">
        <f>'AHP(Value)'!AF2/SUM('AHP(Value)'!$AF$2:$AF$44)</f>
        <v>2.7710172125619444E-2</v>
      </c>
      <c r="AG2" s="18">
        <f>'AHP(Value)'!AG2/SUM('AHP(Value)'!$AG$2:$AG$44)</f>
        <v>5.2080749962799431E-3</v>
      </c>
      <c r="AH2" s="18">
        <f>'AHP(Value)'!AH2/SUM('AHP(Value)'!$AH$2:$AH$44)</f>
        <v>1.2456993712184134E-2</v>
      </c>
      <c r="AI2" s="18">
        <f>'AHP(Value)'!AI2/SUM('AHP(Value)'!$AI$2:$AI$44)</f>
        <v>2.7710172397821534E-2</v>
      </c>
      <c r="AJ2" s="18">
        <f>'AHP(Value)'!AJ2/SUM('AHP(Value)'!$AJ$2:$AJ$44)</f>
        <v>1.1880068334153055E-2</v>
      </c>
      <c r="AK2" s="18">
        <f>'AHP(Value)'!AK2/SUM('AHP(Value)'!$AK$2:$AK$44)</f>
        <v>1.2456984122262338E-2</v>
      </c>
      <c r="AL2" s="18">
        <f>'AHP(Value)'!AL2/SUM('AHP(Value)'!$AL$2:$AL$44)</f>
        <v>7.3114622419992595E-3</v>
      </c>
      <c r="AM2" s="18">
        <f>'AHP(Value)'!AM2/SUM('AHP(Value)'!$AM$2:$AM$44)</f>
        <v>2.7710172397821534E-2</v>
      </c>
      <c r="AN2" s="18">
        <f>'AHP(Value)'!AN2/SUM('AHP(Value)'!$AN$2:$AN$44)</f>
        <v>2.4270722787269997E-2</v>
      </c>
      <c r="AO2" s="18">
        <f>'AHP(Value)'!AO2/SUM('AHP(Value)'!$AO$2:$AO$44)</f>
        <v>1.2823128409910288E-2</v>
      </c>
      <c r="AP2" s="18">
        <f>'AHP(Value)'!AP2/SUM('AHP(Value)'!$AP$2:$AP$44)</f>
        <v>5.2080701627747481E-3</v>
      </c>
      <c r="AQ2" s="18">
        <f>'AHP(Value)'!AQ2/SUM('AHP(Value)'!$AQ$2:$AQ$44)</f>
        <v>7.3114622419992595E-3</v>
      </c>
      <c r="AR2" s="18">
        <f>'AHP(Value)'!AR2/SUM('AHP(Value)'!$AR$2:$AR$44)</f>
        <v>1.2456984122262338E-2</v>
      </c>
      <c r="AS2" s="18">
        <f t="shared" ref="AS2:AS44" si="0">SUM(B2:AR2)</f>
        <v>0.68318353256099584</v>
      </c>
      <c r="AT2" s="26">
        <f t="shared" ref="AT2:AT44" si="1">AS2/43</f>
        <v>1.5887989129325486E-2</v>
      </c>
    </row>
    <row r="3" spans="1:46" ht="89.25">
      <c r="A3" s="9" t="s">
        <v>5</v>
      </c>
      <c r="B3" s="18">
        <f>'AHP(Value)'!B3/SUM('AHP(Value)'!$B$2:$B$44)</f>
        <v>2.3769907297361541E-3</v>
      </c>
      <c r="C3" s="18">
        <f>'AHP(Value)'!C3/SUM('AHP(Value)'!$C$2:$C$44)</f>
        <v>4.2724087840724598E-3</v>
      </c>
      <c r="D3" s="18">
        <f>'AHP(Value)'!D3/SUM('AHP(Value)'!$D$2:$D$44)</f>
        <v>1.8473448083746297E-3</v>
      </c>
      <c r="E3" s="18">
        <f>'AHP(Value)'!E3/SUM('AHP(Value)'!$E$2:$E$44)</f>
        <v>2.2320321412628327E-3</v>
      </c>
      <c r="F3" s="18">
        <f>'AHP(Value)'!F3/SUM('AHP(Value)'!$F$2:$F$44)</f>
        <v>5.3387115909360574E-3</v>
      </c>
      <c r="G3" s="18">
        <f>'AHP(Value)'!G3/SUM('AHP(Value)'!$G$2:$G$44)</f>
        <v>2.2320321412628327E-3</v>
      </c>
      <c r="H3" s="18">
        <f>'AHP(Value)'!H3/SUM('AHP(Value)'!$H$2:$H$44)</f>
        <v>7.1239568491756576E-3</v>
      </c>
      <c r="I3" s="18">
        <f>'AHP(Value)'!I3/SUM('AHP(Value)'!$I$2:$I$44)</f>
        <v>5.3387115909360574E-3</v>
      </c>
      <c r="J3" s="18">
        <f>'AHP(Value)'!J3/SUM('AHP(Value)'!$J$2:$J$44)</f>
        <v>1.1500127779197546E-2</v>
      </c>
      <c r="K3" s="18">
        <f>'AHP(Value)'!K3/SUM('AHP(Value)'!$K$2:$K$44)</f>
        <v>2.2320321412628327E-3</v>
      </c>
      <c r="L3" s="18">
        <f>'AHP(Value)'!L3/SUM('AHP(Value)'!$L$2:$L$44)</f>
        <v>2.3760135772204409E-3</v>
      </c>
      <c r="M3" s="18">
        <f>'AHP(Value)'!M3/SUM('AHP(Value)'!$M$2:$M$44)</f>
        <v>1.5511892450879005E-2</v>
      </c>
      <c r="N3" s="18">
        <f>'AHP(Value)'!N3/SUM('AHP(Value)'!$N$2:$N$44)</f>
        <v>3.1334865260079382E-3</v>
      </c>
      <c r="O3" s="18">
        <f>'AHP(Value)'!O3/SUM('AHP(Value)'!$O$2:$O$44)</f>
        <v>3.1334865260079382E-3</v>
      </c>
      <c r="P3" s="18">
        <f>'AHP(Value)'!P3/SUM('AHP(Value)'!$P$2:$P$44)</f>
        <v>5.3387115909360574E-3</v>
      </c>
      <c r="Q3" s="18">
        <f>'AHP(Value)'!Q3/SUM('AHP(Value)'!$Q$2:$Q$44)</f>
        <v>4.2722870976929653E-3</v>
      </c>
      <c r="R3" s="18">
        <f>'AHP(Value)'!R3/SUM('AHP(Value)'!$R$2:$R$44)</f>
        <v>2.2320321412628327E-3</v>
      </c>
      <c r="S3" s="18">
        <f>'AHP(Value)'!S3/SUM('AHP(Value)'!$S$2:$S$44)</f>
        <v>1.0433572919081847E-2</v>
      </c>
      <c r="T3" s="18">
        <f>'AHP(Value)'!T3/SUM('AHP(Value)'!$T$2:$T$44)</f>
        <v>5.3387115909360574E-3</v>
      </c>
      <c r="U3" s="18">
        <f>'AHP(Value)'!U3/SUM('AHP(Value)'!$U$2:$U$44)</f>
        <v>7.1239568491756576E-3</v>
      </c>
      <c r="V3" s="18">
        <f>'AHP(Value)'!V3/SUM('AHP(Value)'!$V$2:$V$44)</f>
        <v>1.0463378176382661E-2</v>
      </c>
      <c r="W3" s="18">
        <f>'AHP(Value)'!W3/SUM('AHP(Value)'!$W$2:$W$44)</f>
        <v>3.1334865260079382E-3</v>
      </c>
      <c r="X3" s="18">
        <f>'AHP(Value)'!X3/SUM('AHP(Value)'!$X$2:$X$44)</f>
        <v>1.4714469228074272E-3</v>
      </c>
      <c r="Y3" s="18">
        <f>'AHP(Value)'!Y3/SUM('AHP(Value)'!$Y$2:$Y$44)</f>
        <v>1.4326647564469915E-2</v>
      </c>
      <c r="Z3" s="18">
        <f>'AHP(Value)'!Z3/SUM('AHP(Value)'!$Z$2:$Z$44)</f>
        <v>1.8473448083746297E-3</v>
      </c>
      <c r="AA3" s="18">
        <f>'AHP(Value)'!AA3/SUM('AHP(Value)'!$AA$2:$AA$44)</f>
        <v>1.4714469228074272E-3</v>
      </c>
      <c r="AB3" s="18">
        <f>'AHP(Value)'!AB3/SUM('AHP(Value)'!$AB$2:$AB$44)</f>
        <v>1.6180481716055661E-3</v>
      </c>
      <c r="AC3" s="18">
        <f>'AHP(Value)'!AC3/SUM('AHP(Value)'!$AC$2:$AC$44)</f>
        <v>4.2722870976929653E-3</v>
      </c>
      <c r="AD3" s="18">
        <f>'AHP(Value)'!AD3/SUM('AHP(Value)'!$AD$2:$AD$44)</f>
        <v>1.8473448083746297E-3</v>
      </c>
      <c r="AE3" s="18">
        <f>'AHP(Value)'!AE3/SUM('AHP(Value)'!$AE$2:$AE$44)</f>
        <v>3.1334865260079382E-3</v>
      </c>
      <c r="AF3" s="18">
        <f>'AHP(Value)'!AF3/SUM('AHP(Value)'!$AF$2:$AF$44)</f>
        <v>1.8473448083746297E-3</v>
      </c>
      <c r="AG3" s="18">
        <f>'AHP(Value)'!AG3/SUM('AHP(Value)'!$AG$2:$AG$44)</f>
        <v>2.2320321412628327E-3</v>
      </c>
      <c r="AH3" s="18">
        <f>'AHP(Value)'!AH3/SUM('AHP(Value)'!$AH$2:$AH$44)</f>
        <v>5.3387115909360574E-3</v>
      </c>
      <c r="AI3" s="18">
        <f>'AHP(Value)'!AI3/SUM('AHP(Value)'!$AI$2:$AI$44)</f>
        <v>1.8473448265214356E-3</v>
      </c>
      <c r="AJ3" s="18">
        <f>'AHP(Value)'!AJ3/SUM('AHP(Value)'!$AJ$2:$AJ$44)</f>
        <v>2.3760136668306109E-3</v>
      </c>
      <c r="AK3" s="18">
        <f>'AHP(Value)'!AK3/SUM('AHP(Value)'!$AK$2:$AK$44)</f>
        <v>5.3387074809695739E-3</v>
      </c>
      <c r="AL3" s="18">
        <f>'AHP(Value)'!AL3/SUM('AHP(Value)'!$AL$2:$AL$44)</f>
        <v>3.133483817999683E-3</v>
      </c>
      <c r="AM3" s="18">
        <f>'AHP(Value)'!AM3/SUM('AHP(Value)'!$AM$2:$AM$44)</f>
        <v>1.8473448265214356E-3</v>
      </c>
      <c r="AN3" s="18">
        <f>'AHP(Value)'!AN3/SUM('AHP(Value)'!$AN$2:$AN$44)</f>
        <v>1.618046567769814E-3</v>
      </c>
      <c r="AO3" s="18">
        <f>'AHP(Value)'!AO3/SUM('AHP(Value)'!$AO$2:$AO$44)</f>
        <v>7.1239531037677103E-3</v>
      </c>
      <c r="AP3" s="18">
        <f>'AHP(Value)'!AP3/SUM('AHP(Value)'!$AP$2:$AP$44)</f>
        <v>2.2320300697606064E-3</v>
      </c>
      <c r="AQ3" s="18">
        <f>'AHP(Value)'!AQ3/SUM('AHP(Value)'!$AQ$2:$AQ$44)</f>
        <v>3.133483817999683E-3</v>
      </c>
      <c r="AR3" s="18">
        <f>'AHP(Value)'!AR3/SUM('AHP(Value)'!$AR$2:$AR$44)</f>
        <v>5.3387074809695739E-3</v>
      </c>
      <c r="AS3" s="18">
        <f t="shared" si="0"/>
        <v>0.19038062154963253</v>
      </c>
      <c r="AT3" s="26">
        <f t="shared" si="1"/>
        <v>4.4274563151077331E-3</v>
      </c>
    </row>
    <row r="4" spans="1:46" ht="76.5">
      <c r="A4" s="9" t="s">
        <v>6</v>
      </c>
      <c r="B4" s="18">
        <f>'AHP(Value)'!B4/SUM('AHP(Value)'!$B$2:$B$44)</f>
        <v>3.9220347040646543E-3</v>
      </c>
      <c r="C4" s="18">
        <f>'AHP(Value)'!C4/SUM('AHP(Value)'!$C$2:$C$44)</f>
        <v>2.1362043920362301E-2</v>
      </c>
      <c r="D4" s="18">
        <f>'AHP(Value)'!D4/SUM('AHP(Value)'!$D$2:$D$44)</f>
        <v>9.2367240418731473E-3</v>
      </c>
      <c r="E4" s="18">
        <f>'AHP(Value)'!E4/SUM('AHP(Value)'!$E$2:$E$44)</f>
        <v>5.2080749962799431E-3</v>
      </c>
      <c r="F4" s="18">
        <f>'AHP(Value)'!F4/SUM('AHP(Value)'!$F$2:$F$44)</f>
        <v>7.474196227310481E-3</v>
      </c>
      <c r="G4" s="18">
        <f>'AHP(Value)'!G4/SUM('AHP(Value)'!$G$2:$G$44)</f>
        <v>5.2080749962799431E-3</v>
      </c>
      <c r="H4" s="18">
        <f>'AHP(Value)'!H4/SUM('AHP(Value)'!$H$2:$H$44)</f>
        <v>1.2823122328516186E-2</v>
      </c>
      <c r="I4" s="18">
        <f>'AHP(Value)'!I4/SUM('AHP(Value)'!$I$2:$I$44)</f>
        <v>7.474196227310481E-3</v>
      </c>
      <c r="J4" s="18">
        <f>'AHP(Value)'!J4/SUM('AHP(Value)'!$J$2:$J$44)</f>
        <v>1.9166879631995912E-2</v>
      </c>
      <c r="K4" s="18">
        <f>'AHP(Value)'!K4/SUM('AHP(Value)'!$K$2:$K$44)</f>
        <v>5.2080749962799431E-3</v>
      </c>
      <c r="L4" s="18">
        <f>'AHP(Value)'!L4/SUM('AHP(Value)'!$L$2:$L$44)</f>
        <v>3.9600226287007344E-3</v>
      </c>
      <c r="M4" s="18">
        <f>'AHP(Value)'!M4/SUM('AHP(Value)'!$M$2:$M$44)</f>
        <v>2.1716649431230608E-2</v>
      </c>
      <c r="N4" s="18">
        <f>'AHP(Value)'!N4/SUM('AHP(Value)'!$N$2:$N$44)</f>
        <v>7.311468560685189E-3</v>
      </c>
      <c r="O4" s="18">
        <f>'AHP(Value)'!O4/SUM('AHP(Value)'!$O$2:$O$44)</f>
        <v>7.311468560685189E-3</v>
      </c>
      <c r="P4" s="18">
        <f>'AHP(Value)'!P4/SUM('AHP(Value)'!$P$2:$P$44)</f>
        <v>7.474196227310481E-3</v>
      </c>
      <c r="Q4" s="18">
        <f>'AHP(Value)'!Q4/SUM('AHP(Value)'!$Q$2:$Q$44)</f>
        <v>2.1361435488464826E-2</v>
      </c>
      <c r="R4" s="18">
        <f>'AHP(Value)'!R4/SUM('AHP(Value)'!$R$2:$R$44)</f>
        <v>5.2080749962799431E-3</v>
      </c>
      <c r="S4" s="18">
        <f>'AHP(Value)'!S4/SUM('AHP(Value)'!$S$2:$S$44)</f>
        <v>2.4345003477857643E-2</v>
      </c>
      <c r="T4" s="18">
        <f>'AHP(Value)'!T4/SUM('AHP(Value)'!$T$2:$T$44)</f>
        <v>7.474196227310481E-3</v>
      </c>
      <c r="U4" s="18">
        <f>'AHP(Value)'!U4/SUM('AHP(Value)'!$U$2:$U$44)</f>
        <v>1.2823122328516186E-2</v>
      </c>
      <c r="V4" s="18">
        <f>'AHP(Value)'!V4/SUM('AHP(Value)'!$V$2:$V$44)</f>
        <v>1.883408071748879E-2</v>
      </c>
      <c r="W4" s="18">
        <f>'AHP(Value)'!W4/SUM('AHP(Value)'!$W$2:$W$44)</f>
        <v>7.311468560685189E-3</v>
      </c>
      <c r="X4" s="18">
        <f>'AHP(Value)'!X4/SUM('AHP(Value)'!$X$2:$X$44)</f>
        <v>2.2071703842111406E-2</v>
      </c>
      <c r="Y4" s="18">
        <f>'AHP(Value)'!Y4/SUM('AHP(Value)'!$Y$2:$Y$44)</f>
        <v>2.5787965616045846E-2</v>
      </c>
      <c r="Z4" s="18">
        <f>'AHP(Value)'!Z4/SUM('AHP(Value)'!$Z$2:$Z$44)</f>
        <v>9.2367240418731473E-3</v>
      </c>
      <c r="AA4" s="18">
        <f>'AHP(Value)'!AA4/SUM('AHP(Value)'!$AA$2:$AA$44)</f>
        <v>2.2071703842111406E-2</v>
      </c>
      <c r="AB4" s="18">
        <f>'AHP(Value)'!AB4/SUM('AHP(Value)'!$AB$2:$AB$44)</f>
        <v>2.4270722574083494E-2</v>
      </c>
      <c r="AC4" s="18">
        <f>'AHP(Value)'!AC4/SUM('AHP(Value)'!$AC$2:$AC$44)</f>
        <v>2.1361435488464826E-2</v>
      </c>
      <c r="AD4" s="18">
        <f>'AHP(Value)'!AD4/SUM('AHP(Value)'!$AD$2:$AD$44)</f>
        <v>9.2367240418731473E-3</v>
      </c>
      <c r="AE4" s="18">
        <f>'AHP(Value)'!AE4/SUM('AHP(Value)'!$AE$2:$AE$44)</f>
        <v>7.311468560685189E-3</v>
      </c>
      <c r="AF4" s="18">
        <f>'AHP(Value)'!AF4/SUM('AHP(Value)'!$AF$2:$AF$44)</f>
        <v>9.2367240418731473E-3</v>
      </c>
      <c r="AG4" s="18">
        <f>'AHP(Value)'!AG4/SUM('AHP(Value)'!$AG$2:$AG$44)</f>
        <v>5.2080749962799431E-3</v>
      </c>
      <c r="AH4" s="18">
        <f>'AHP(Value)'!AH4/SUM('AHP(Value)'!$AH$2:$AH$44)</f>
        <v>7.474196227310481E-3</v>
      </c>
      <c r="AI4" s="18">
        <f>'AHP(Value)'!AI4/SUM('AHP(Value)'!$AI$2:$AI$44)</f>
        <v>9.236724132607177E-3</v>
      </c>
      <c r="AJ4" s="18">
        <f>'AHP(Value)'!AJ4/SUM('AHP(Value)'!$AJ$2:$AJ$44)</f>
        <v>3.9600188180282398E-3</v>
      </c>
      <c r="AK4" s="18">
        <f>'AHP(Value)'!AK4/SUM('AHP(Value)'!$AK$2:$AK$44)</f>
        <v>7.4741979475553512E-3</v>
      </c>
      <c r="AL4" s="18">
        <f>'AHP(Value)'!AL4/SUM('AHP(Value)'!$AL$2:$AL$44)</f>
        <v>7.3114622419992595E-3</v>
      </c>
      <c r="AM4" s="18">
        <f>'AHP(Value)'!AM4/SUM('AHP(Value)'!$AM$2:$AM$44)</f>
        <v>9.236724132607177E-3</v>
      </c>
      <c r="AN4" s="18">
        <f>'AHP(Value)'!AN4/SUM('AHP(Value)'!$AN$2:$AN$44)</f>
        <v>2.4270722787269997E-2</v>
      </c>
      <c r="AO4" s="18">
        <f>'AHP(Value)'!AO4/SUM('AHP(Value)'!$AO$2:$AO$44)</f>
        <v>1.2823128409910288E-2</v>
      </c>
      <c r="AP4" s="18">
        <f>'AHP(Value)'!AP4/SUM('AHP(Value)'!$AP$2:$AP$44)</f>
        <v>5.2080701627747481E-3</v>
      </c>
      <c r="AQ4" s="18">
        <f>'AHP(Value)'!AQ4/SUM('AHP(Value)'!$AQ$2:$AQ$44)</f>
        <v>7.3114622419992595E-3</v>
      </c>
      <c r="AR4" s="18">
        <f>'AHP(Value)'!AR4/SUM('AHP(Value)'!$AR$2:$AR$44)</f>
        <v>7.4741979475553512E-3</v>
      </c>
      <c r="AS4" s="18">
        <f t="shared" si="0"/>
        <v>0.49978876137050704</v>
      </c>
      <c r="AT4" s="26">
        <f t="shared" si="1"/>
        <v>1.1622994450476909E-2</v>
      </c>
    </row>
    <row r="5" spans="1:46" ht="63.75">
      <c r="A5" s="9" t="s">
        <v>7</v>
      </c>
      <c r="B5" s="18">
        <f>'AHP(Value)'!B5/SUM('AHP(Value)'!$B$2:$B$44)</f>
        <v>3.565486094604231E-2</v>
      </c>
      <c r="C5" s="18">
        <f>'AHP(Value)'!C5/SUM('AHP(Value)'!$C$2:$C$44)</f>
        <v>2.9906861488507221E-2</v>
      </c>
      <c r="D5" s="18">
        <f>'AHP(Value)'!D5/SUM('AHP(Value)'!$D$2:$D$44)</f>
        <v>2.7710172125619444E-2</v>
      </c>
      <c r="E5" s="18">
        <f>'AHP(Value)'!E5/SUM('AHP(Value)'!$E$2:$E$44)</f>
        <v>1.562422498883983E-2</v>
      </c>
      <c r="F5" s="18">
        <f>'AHP(Value)'!F5/SUM('AHP(Value)'!$F$2:$F$44)</f>
        <v>1.2456993712184134E-2</v>
      </c>
      <c r="G5" s="18">
        <f>'AHP(Value)'!G5/SUM('AHP(Value)'!$G$2:$G$44)</f>
        <v>1.562422498883983E-2</v>
      </c>
      <c r="H5" s="18">
        <f>'AHP(Value)'!H5/SUM('AHP(Value)'!$H$2:$H$44)</f>
        <v>2.1371870547526973E-2</v>
      </c>
      <c r="I5" s="18">
        <f>'AHP(Value)'!I5/SUM('AHP(Value)'!$I$2:$I$44)</f>
        <v>1.2456993712184134E-2</v>
      </c>
      <c r="J5" s="18">
        <f>'AHP(Value)'!J5/SUM('AHP(Value)'!$J$2:$J$44)</f>
        <v>2.6833631484794274E-2</v>
      </c>
      <c r="K5" s="18">
        <f>'AHP(Value)'!K5/SUM('AHP(Value)'!$K$2:$K$44)</f>
        <v>1.562422498883983E-2</v>
      </c>
      <c r="L5" s="18">
        <f>'AHP(Value)'!L5/SUM('AHP(Value)'!$L$2:$L$44)</f>
        <v>3.5640203658306613E-2</v>
      </c>
      <c r="M5" s="18">
        <f>'AHP(Value)'!M5/SUM('AHP(Value)'!$M$2:$M$44)</f>
        <v>2.7921406411582209E-2</v>
      </c>
      <c r="N5" s="18">
        <f>'AHP(Value)'!N5/SUM('AHP(Value)'!$N$2:$N$44)</f>
        <v>7.311468560685189E-3</v>
      </c>
      <c r="O5" s="18">
        <f>'AHP(Value)'!O5/SUM('AHP(Value)'!$O$2:$O$44)</f>
        <v>7.311468560685189E-3</v>
      </c>
      <c r="P5" s="18">
        <f>'AHP(Value)'!P5/SUM('AHP(Value)'!$P$2:$P$44)</f>
        <v>1.2456993712184134E-2</v>
      </c>
      <c r="Q5" s="18">
        <f>'AHP(Value)'!Q5/SUM('AHP(Value)'!$Q$2:$Q$44)</f>
        <v>2.9906009683850755E-2</v>
      </c>
      <c r="R5" s="18">
        <f>'AHP(Value)'!R5/SUM('AHP(Value)'!$R$2:$R$44)</f>
        <v>1.562422498883983E-2</v>
      </c>
      <c r="S5" s="18">
        <f>'AHP(Value)'!S5/SUM('AHP(Value)'!$S$2:$S$44)</f>
        <v>2.4345003477857643E-2</v>
      </c>
      <c r="T5" s="18">
        <f>'AHP(Value)'!T5/SUM('AHP(Value)'!$T$2:$T$44)</f>
        <v>1.2456993712184134E-2</v>
      </c>
      <c r="U5" s="18">
        <f>'AHP(Value)'!U5/SUM('AHP(Value)'!$U$2:$U$44)</f>
        <v>2.1371870547526973E-2</v>
      </c>
      <c r="V5" s="18">
        <f>'AHP(Value)'!V5/SUM('AHP(Value)'!$V$2:$V$44)</f>
        <v>1.883408071748879E-2</v>
      </c>
      <c r="W5" s="18">
        <f>'AHP(Value)'!W5/SUM('AHP(Value)'!$W$2:$W$44)</f>
        <v>7.311468560685189E-3</v>
      </c>
      <c r="X5" s="18">
        <f>'AHP(Value)'!X5/SUM('AHP(Value)'!$X$2:$X$44)</f>
        <v>2.2071703842111406E-2</v>
      </c>
      <c r="Y5" s="18">
        <f>'AHP(Value)'!Y5/SUM('AHP(Value)'!$Y$2:$Y$44)</f>
        <v>2.5787965616045846E-2</v>
      </c>
      <c r="Z5" s="18">
        <f>'AHP(Value)'!Z5/SUM('AHP(Value)'!$Z$2:$Z$44)</f>
        <v>2.7710172125619444E-2</v>
      </c>
      <c r="AA5" s="18">
        <f>'AHP(Value)'!AA5/SUM('AHP(Value)'!$AA$2:$AA$44)</f>
        <v>2.2071703842111406E-2</v>
      </c>
      <c r="AB5" s="18">
        <f>'AHP(Value)'!AB5/SUM('AHP(Value)'!$AB$2:$AB$44)</f>
        <v>2.4270722574083494E-2</v>
      </c>
      <c r="AC5" s="18">
        <f>'AHP(Value)'!AC5/SUM('AHP(Value)'!$AC$2:$AC$44)</f>
        <v>2.9906009683850755E-2</v>
      </c>
      <c r="AD5" s="18">
        <f>'AHP(Value)'!AD5/SUM('AHP(Value)'!$AD$2:$AD$44)</f>
        <v>2.7710172125619444E-2</v>
      </c>
      <c r="AE5" s="18">
        <f>'AHP(Value)'!AE5/SUM('AHP(Value)'!$AE$2:$AE$44)</f>
        <v>7.311468560685189E-3</v>
      </c>
      <c r="AF5" s="18">
        <f>'AHP(Value)'!AF5/SUM('AHP(Value)'!$AF$2:$AF$44)</f>
        <v>2.7710172125619444E-2</v>
      </c>
      <c r="AG5" s="18">
        <f>'AHP(Value)'!AG5/SUM('AHP(Value)'!$AG$2:$AG$44)</f>
        <v>1.562422498883983E-2</v>
      </c>
      <c r="AH5" s="18">
        <f>'AHP(Value)'!AH5/SUM('AHP(Value)'!$AH$2:$AH$44)</f>
        <v>1.2456993712184134E-2</v>
      </c>
      <c r="AI5" s="18">
        <f>'AHP(Value)'!AI5/SUM('AHP(Value)'!$AI$2:$AI$44)</f>
        <v>2.7710172397821534E-2</v>
      </c>
      <c r="AJ5" s="18">
        <f>'AHP(Value)'!AJ5/SUM('AHP(Value)'!$AJ$2:$AJ$44)</f>
        <v>3.5640205002459166E-2</v>
      </c>
      <c r="AK5" s="18">
        <f>'AHP(Value)'!AK5/SUM('AHP(Value)'!$AK$2:$AK$44)</f>
        <v>1.2456984122262338E-2</v>
      </c>
      <c r="AL5" s="18">
        <f>'AHP(Value)'!AL5/SUM('AHP(Value)'!$AL$2:$AL$44)</f>
        <v>7.3114622419992595E-3</v>
      </c>
      <c r="AM5" s="18">
        <f>'AHP(Value)'!AM5/SUM('AHP(Value)'!$AM$2:$AM$44)</f>
        <v>2.7710172397821534E-2</v>
      </c>
      <c r="AN5" s="18">
        <f>'AHP(Value)'!AN5/SUM('AHP(Value)'!$AN$2:$AN$44)</f>
        <v>2.4270722787269997E-2</v>
      </c>
      <c r="AO5" s="18">
        <f>'AHP(Value)'!AO5/SUM('AHP(Value)'!$AO$2:$AO$44)</f>
        <v>2.1371859311303129E-2</v>
      </c>
      <c r="AP5" s="18">
        <f>'AHP(Value)'!AP5/SUM('AHP(Value)'!$AP$2:$AP$44)</f>
        <v>1.5624226112550356E-2</v>
      </c>
      <c r="AQ5" s="18">
        <f>'AHP(Value)'!AQ5/SUM('AHP(Value)'!$AQ$2:$AQ$44)</f>
        <v>7.3114622419992595E-3</v>
      </c>
      <c r="AR5" s="18">
        <f>'AHP(Value)'!AR5/SUM('AHP(Value)'!$AR$2:$AR$44)</f>
        <v>1.2456984122262338E-2</v>
      </c>
      <c r="AS5" s="18">
        <f t="shared" si="0"/>
        <v>0.86825081150977423</v>
      </c>
      <c r="AT5" s="26">
        <f t="shared" si="1"/>
        <v>2.0191879337436609E-2</v>
      </c>
    </row>
    <row r="6" spans="1:46" ht="63.75">
      <c r="A6" s="9" t="s">
        <v>8</v>
      </c>
      <c r="B6" s="18">
        <f>'AHP(Value)'!B6/SUM('AHP(Value)'!$B$2:$B$44)</f>
        <v>3.565486094604231E-2</v>
      </c>
      <c r="C6" s="18">
        <f>'AHP(Value)'!C6/SUM('AHP(Value)'!$C$2:$C$44)</f>
        <v>2.9906861488507221E-2</v>
      </c>
      <c r="D6" s="18">
        <f>'AHP(Value)'!D6/SUM('AHP(Value)'!$D$2:$D$44)</f>
        <v>4.6183620209365735E-2</v>
      </c>
      <c r="E6" s="18">
        <f>'AHP(Value)'!E6/SUM('AHP(Value)'!$E$2:$E$44)</f>
        <v>4.6872674966519493E-2</v>
      </c>
      <c r="F6" s="18">
        <f>'AHP(Value)'!F6/SUM('AHP(Value)'!$F$2:$F$44)</f>
        <v>3.7370981136552399E-2</v>
      </c>
      <c r="G6" s="18">
        <f>'AHP(Value)'!G6/SUM('AHP(Value)'!$G$2:$G$44)</f>
        <v>4.6872674966519493E-2</v>
      </c>
      <c r="H6" s="18">
        <f>'AHP(Value)'!H6/SUM('AHP(Value)'!$H$2:$H$44)</f>
        <v>2.1371870547526973E-2</v>
      </c>
      <c r="I6" s="18">
        <f>'AHP(Value)'!I6/SUM('AHP(Value)'!$I$2:$I$44)</f>
        <v>3.7370981136552399E-2</v>
      </c>
      <c r="J6" s="18">
        <f>'AHP(Value)'!J6/SUM('AHP(Value)'!$J$2:$J$44)</f>
        <v>3.4500383337592637E-2</v>
      </c>
      <c r="K6" s="18">
        <f>'AHP(Value)'!K6/SUM('AHP(Value)'!$K$2:$K$44)</f>
        <v>4.6872674966519493E-2</v>
      </c>
      <c r="L6" s="18">
        <f>'AHP(Value)'!L6/SUM('AHP(Value)'!$L$2:$L$44)</f>
        <v>3.5640203658306613E-2</v>
      </c>
      <c r="M6" s="18">
        <f>'AHP(Value)'!M6/SUM('AHP(Value)'!$M$2:$M$44)</f>
        <v>2.7921406411582209E-2</v>
      </c>
      <c r="N6" s="18">
        <f>'AHP(Value)'!N6/SUM('AHP(Value)'!$N$2:$N$44)</f>
        <v>6.5803217046166707E-2</v>
      </c>
      <c r="O6" s="18">
        <f>'AHP(Value)'!O6/SUM('AHP(Value)'!$O$2:$O$44)</f>
        <v>6.5803217046166707E-2</v>
      </c>
      <c r="P6" s="18">
        <f>'AHP(Value)'!P6/SUM('AHP(Value)'!$P$2:$P$44)</f>
        <v>3.7370981136552399E-2</v>
      </c>
      <c r="Q6" s="18">
        <f>'AHP(Value)'!Q6/SUM('AHP(Value)'!$Q$2:$Q$44)</f>
        <v>2.9906009683850755E-2</v>
      </c>
      <c r="R6" s="18">
        <f>'AHP(Value)'!R6/SUM('AHP(Value)'!$R$2:$R$44)</f>
        <v>4.6872674966519493E-2</v>
      </c>
      <c r="S6" s="18">
        <f>'AHP(Value)'!S6/SUM('AHP(Value)'!$S$2:$S$44)</f>
        <v>3.1300718757245542E-2</v>
      </c>
      <c r="T6" s="18">
        <f>'AHP(Value)'!T6/SUM('AHP(Value)'!$T$2:$T$44)</f>
        <v>3.7370981136552399E-2</v>
      </c>
      <c r="U6" s="18">
        <f>'AHP(Value)'!U6/SUM('AHP(Value)'!$U$2:$U$44)</f>
        <v>2.1371870547526973E-2</v>
      </c>
      <c r="V6" s="18">
        <f>'AHP(Value)'!V6/SUM('AHP(Value)'!$V$2:$V$44)</f>
        <v>3.1390134529147982E-2</v>
      </c>
      <c r="W6" s="18">
        <f>'AHP(Value)'!W6/SUM('AHP(Value)'!$W$2:$W$44)</f>
        <v>6.5803217046166707E-2</v>
      </c>
      <c r="X6" s="18">
        <f>'AHP(Value)'!X6/SUM('AHP(Value)'!$X$2:$X$44)</f>
        <v>3.6786173070185675E-2</v>
      </c>
      <c r="Y6" s="18">
        <f>'AHP(Value)'!Y6/SUM('AHP(Value)'!$Y$2:$Y$44)</f>
        <v>2.5787965616045846E-2</v>
      </c>
      <c r="Z6" s="18">
        <f>'AHP(Value)'!Z6/SUM('AHP(Value)'!$Z$2:$Z$44)</f>
        <v>4.6183620209365735E-2</v>
      </c>
      <c r="AA6" s="18">
        <f>'AHP(Value)'!AA6/SUM('AHP(Value)'!$AA$2:$AA$44)</f>
        <v>3.6786173070185675E-2</v>
      </c>
      <c r="AB6" s="18">
        <f>'AHP(Value)'!AB6/SUM('AHP(Value)'!$AB$2:$AB$44)</f>
        <v>3.3979011603716892E-2</v>
      </c>
      <c r="AC6" s="18">
        <f>'AHP(Value)'!AC6/SUM('AHP(Value)'!$AC$2:$AC$44)</f>
        <v>2.9906009683850755E-2</v>
      </c>
      <c r="AD6" s="18">
        <f>'AHP(Value)'!AD6/SUM('AHP(Value)'!$AD$2:$AD$44)</f>
        <v>4.6183620209365735E-2</v>
      </c>
      <c r="AE6" s="18">
        <f>'AHP(Value)'!AE6/SUM('AHP(Value)'!$AE$2:$AE$44)</f>
        <v>6.5803217046166707E-2</v>
      </c>
      <c r="AF6" s="18">
        <f>'AHP(Value)'!AF6/SUM('AHP(Value)'!$AF$2:$AF$44)</f>
        <v>4.6183620209365735E-2</v>
      </c>
      <c r="AG6" s="18">
        <f>'AHP(Value)'!AG6/SUM('AHP(Value)'!$AG$2:$AG$44)</f>
        <v>4.6872674966519493E-2</v>
      </c>
      <c r="AH6" s="18">
        <f>'AHP(Value)'!AH6/SUM('AHP(Value)'!$AH$2:$AH$44)</f>
        <v>3.7370981136552399E-2</v>
      </c>
      <c r="AI6" s="18">
        <f>'AHP(Value)'!AI6/SUM('AHP(Value)'!$AI$2:$AI$44)</f>
        <v>4.6183620663035885E-2</v>
      </c>
      <c r="AJ6" s="18">
        <f>'AHP(Value)'!AJ6/SUM('AHP(Value)'!$AJ$2:$AJ$44)</f>
        <v>3.5640205002459166E-2</v>
      </c>
      <c r="AK6" s="18">
        <f>'AHP(Value)'!AK6/SUM('AHP(Value)'!$AK$2:$AK$44)</f>
        <v>3.737098973777675E-2</v>
      </c>
      <c r="AL6" s="18">
        <f>'AHP(Value)'!AL6/SUM('AHP(Value)'!$AL$2:$AL$44)</f>
        <v>6.5803225981219321E-2</v>
      </c>
      <c r="AM6" s="18">
        <f>'AHP(Value)'!AM6/SUM('AHP(Value)'!$AM$2:$AM$44)</f>
        <v>4.6183620663035885E-2</v>
      </c>
      <c r="AN6" s="18">
        <f>'AHP(Value)'!AN6/SUM('AHP(Value)'!$AN$2:$AN$44)</f>
        <v>3.3979011902177995E-2</v>
      </c>
      <c r="AO6" s="18">
        <f>'AHP(Value)'!AO6/SUM('AHP(Value)'!$AO$2:$AO$44)</f>
        <v>2.1371859311303129E-2</v>
      </c>
      <c r="AP6" s="18">
        <f>'AHP(Value)'!AP6/SUM('AHP(Value)'!$AP$2:$AP$44)</f>
        <v>4.6872678337651068E-2</v>
      </c>
      <c r="AQ6" s="18">
        <f>'AHP(Value)'!AQ6/SUM('AHP(Value)'!$AQ$2:$AQ$44)</f>
        <v>6.5803225981219321E-2</v>
      </c>
      <c r="AR6" s="18">
        <f>'AHP(Value)'!AR6/SUM('AHP(Value)'!$AR$2:$AR$44)</f>
        <v>3.737098973777675E-2</v>
      </c>
      <c r="AS6" s="18">
        <f t="shared" si="0"/>
        <v>1.7679547098064581</v>
      </c>
      <c r="AT6" s="26">
        <f t="shared" si="1"/>
        <v>4.111522580945251E-2</v>
      </c>
    </row>
    <row r="7" spans="1:46" ht="63.75">
      <c r="A7" s="9" t="s">
        <v>9</v>
      </c>
      <c r="B7" s="18">
        <f>'AHP(Value)'!B7/SUM('AHP(Value)'!$B$2:$B$44)</f>
        <v>3.565486094604231E-2</v>
      </c>
      <c r="C7" s="18">
        <f>'AHP(Value)'!C7/SUM('AHP(Value)'!$C$2:$C$44)</f>
        <v>2.9906861488507221E-2</v>
      </c>
      <c r="D7" s="18">
        <f>'AHP(Value)'!D7/SUM('AHP(Value)'!$D$2:$D$44)</f>
        <v>2.7710172125619444E-2</v>
      </c>
      <c r="E7" s="18">
        <f>'AHP(Value)'!E7/SUM('AHP(Value)'!$E$2:$E$44)</f>
        <v>1.562422498883983E-2</v>
      </c>
      <c r="F7" s="18">
        <f>'AHP(Value)'!F7/SUM('AHP(Value)'!$F$2:$F$44)</f>
        <v>1.2456993712184134E-2</v>
      </c>
      <c r="G7" s="18">
        <f>'AHP(Value)'!G7/SUM('AHP(Value)'!$G$2:$G$44)</f>
        <v>1.562422498883983E-2</v>
      </c>
      <c r="H7" s="18">
        <f>'AHP(Value)'!H7/SUM('AHP(Value)'!$H$2:$H$44)</f>
        <v>2.1371870547526973E-2</v>
      </c>
      <c r="I7" s="18">
        <f>'AHP(Value)'!I7/SUM('AHP(Value)'!$I$2:$I$44)</f>
        <v>1.2456993712184134E-2</v>
      </c>
      <c r="J7" s="18">
        <f>'AHP(Value)'!J7/SUM('AHP(Value)'!$J$2:$J$44)</f>
        <v>2.6833631484794274E-2</v>
      </c>
      <c r="K7" s="18">
        <f>'AHP(Value)'!K7/SUM('AHP(Value)'!$K$2:$K$44)</f>
        <v>1.562422498883983E-2</v>
      </c>
      <c r="L7" s="18">
        <f>'AHP(Value)'!L7/SUM('AHP(Value)'!$L$2:$L$44)</f>
        <v>3.5640203658306613E-2</v>
      </c>
      <c r="M7" s="18">
        <f>'AHP(Value)'!M7/SUM('AHP(Value)'!$M$2:$M$44)</f>
        <v>2.7921406411582209E-2</v>
      </c>
      <c r="N7" s="18">
        <f>'AHP(Value)'!N7/SUM('AHP(Value)'!$N$2:$N$44)</f>
        <v>7.311468560685189E-3</v>
      </c>
      <c r="O7" s="18">
        <f>'AHP(Value)'!O7/SUM('AHP(Value)'!$O$2:$O$44)</f>
        <v>7.311468560685189E-3</v>
      </c>
      <c r="P7" s="18">
        <f>'AHP(Value)'!P7/SUM('AHP(Value)'!$P$2:$P$44)</f>
        <v>1.2456993712184134E-2</v>
      </c>
      <c r="Q7" s="18">
        <f>'AHP(Value)'!Q7/SUM('AHP(Value)'!$Q$2:$Q$44)</f>
        <v>2.9906009683850755E-2</v>
      </c>
      <c r="R7" s="18">
        <f>'AHP(Value)'!R7/SUM('AHP(Value)'!$R$2:$R$44)</f>
        <v>1.562422498883983E-2</v>
      </c>
      <c r="S7" s="18">
        <f>'AHP(Value)'!S7/SUM('AHP(Value)'!$S$2:$S$44)</f>
        <v>2.4345003477857643E-2</v>
      </c>
      <c r="T7" s="18">
        <f>'AHP(Value)'!T7/SUM('AHP(Value)'!$T$2:$T$44)</f>
        <v>1.2456993712184134E-2</v>
      </c>
      <c r="U7" s="18">
        <f>'AHP(Value)'!U7/SUM('AHP(Value)'!$U$2:$U$44)</f>
        <v>2.1371870547526973E-2</v>
      </c>
      <c r="V7" s="18">
        <f>'AHP(Value)'!V7/SUM('AHP(Value)'!$V$2:$V$44)</f>
        <v>1.883408071748879E-2</v>
      </c>
      <c r="W7" s="18">
        <f>'AHP(Value)'!W7/SUM('AHP(Value)'!$W$2:$W$44)</f>
        <v>7.311468560685189E-3</v>
      </c>
      <c r="X7" s="18">
        <f>'AHP(Value)'!X7/SUM('AHP(Value)'!$X$2:$X$44)</f>
        <v>2.2071703842111406E-2</v>
      </c>
      <c r="Y7" s="18">
        <f>'AHP(Value)'!Y7/SUM('AHP(Value)'!$Y$2:$Y$44)</f>
        <v>2.5787965616045846E-2</v>
      </c>
      <c r="Z7" s="18">
        <f>'AHP(Value)'!Z7/SUM('AHP(Value)'!$Z$2:$Z$44)</f>
        <v>2.7710172125619444E-2</v>
      </c>
      <c r="AA7" s="18">
        <f>'AHP(Value)'!AA7/SUM('AHP(Value)'!$AA$2:$AA$44)</f>
        <v>2.2071703842111406E-2</v>
      </c>
      <c r="AB7" s="18">
        <f>'AHP(Value)'!AB7/SUM('AHP(Value)'!$AB$2:$AB$44)</f>
        <v>2.4270722574083494E-2</v>
      </c>
      <c r="AC7" s="18">
        <f>'AHP(Value)'!AC7/SUM('AHP(Value)'!$AC$2:$AC$44)</f>
        <v>2.9906009683850755E-2</v>
      </c>
      <c r="AD7" s="18">
        <f>'AHP(Value)'!AD7/SUM('AHP(Value)'!$AD$2:$AD$44)</f>
        <v>2.7710172125619444E-2</v>
      </c>
      <c r="AE7" s="18">
        <f>'AHP(Value)'!AE7/SUM('AHP(Value)'!$AE$2:$AE$44)</f>
        <v>7.311468560685189E-3</v>
      </c>
      <c r="AF7" s="18">
        <f>'AHP(Value)'!AF7/SUM('AHP(Value)'!$AF$2:$AF$44)</f>
        <v>2.7710172125619444E-2</v>
      </c>
      <c r="AG7" s="18">
        <f>'AHP(Value)'!AG7/SUM('AHP(Value)'!$AG$2:$AG$44)</f>
        <v>1.562422498883983E-2</v>
      </c>
      <c r="AH7" s="18">
        <f>'AHP(Value)'!AH7/SUM('AHP(Value)'!$AH$2:$AH$44)</f>
        <v>1.2456993712184134E-2</v>
      </c>
      <c r="AI7" s="18">
        <f>'AHP(Value)'!AI7/SUM('AHP(Value)'!$AI$2:$AI$44)</f>
        <v>2.7710172397821534E-2</v>
      </c>
      <c r="AJ7" s="18">
        <f>'AHP(Value)'!AJ7/SUM('AHP(Value)'!$AJ$2:$AJ$44)</f>
        <v>3.5640205002459166E-2</v>
      </c>
      <c r="AK7" s="18">
        <f>'AHP(Value)'!AK7/SUM('AHP(Value)'!$AK$2:$AK$44)</f>
        <v>1.2456984122262338E-2</v>
      </c>
      <c r="AL7" s="18">
        <f>'AHP(Value)'!AL7/SUM('AHP(Value)'!$AL$2:$AL$44)</f>
        <v>7.3114622419992595E-3</v>
      </c>
      <c r="AM7" s="18">
        <f>'AHP(Value)'!AM7/SUM('AHP(Value)'!$AM$2:$AM$44)</f>
        <v>2.7710172397821534E-2</v>
      </c>
      <c r="AN7" s="18">
        <f>'AHP(Value)'!AN7/SUM('AHP(Value)'!$AN$2:$AN$44)</f>
        <v>2.4270722787269997E-2</v>
      </c>
      <c r="AO7" s="18">
        <f>'AHP(Value)'!AO7/SUM('AHP(Value)'!$AO$2:$AO$44)</f>
        <v>2.1371859311303129E-2</v>
      </c>
      <c r="AP7" s="18">
        <f>'AHP(Value)'!AP7/SUM('AHP(Value)'!$AP$2:$AP$44)</f>
        <v>1.5624226112550356E-2</v>
      </c>
      <c r="AQ7" s="18">
        <f>'AHP(Value)'!AQ7/SUM('AHP(Value)'!$AQ$2:$AQ$44)</f>
        <v>7.3114622419992595E-3</v>
      </c>
      <c r="AR7" s="18">
        <f>'AHP(Value)'!AR7/SUM('AHP(Value)'!$AR$2:$AR$44)</f>
        <v>1.2456984122262338E-2</v>
      </c>
      <c r="AS7" s="18">
        <f t="shared" si="0"/>
        <v>0.86825081150977423</v>
      </c>
      <c r="AT7" s="26">
        <f t="shared" si="1"/>
        <v>2.0191879337436609E-2</v>
      </c>
    </row>
    <row r="8" spans="1:46" ht="76.5">
      <c r="A8" s="9" t="s">
        <v>10</v>
      </c>
      <c r="B8" s="18">
        <f>'AHP(Value)'!B8/SUM('AHP(Value)'!$B$2:$B$44)</f>
        <v>5.9424768243403848E-2</v>
      </c>
      <c r="C8" s="18">
        <f>'AHP(Value)'!C8/SUM('AHP(Value)'!$C$2:$C$44)</f>
        <v>3.8451679056652137E-2</v>
      </c>
      <c r="D8" s="18">
        <f>'AHP(Value)'!D8/SUM('AHP(Value)'!$D$2:$D$44)</f>
        <v>4.6183620209365735E-2</v>
      </c>
      <c r="E8" s="18">
        <f>'AHP(Value)'!E8/SUM('AHP(Value)'!$E$2:$E$44)</f>
        <v>4.6872674966519493E-2</v>
      </c>
      <c r="F8" s="18">
        <f>'AHP(Value)'!F8/SUM('AHP(Value)'!$F$2:$F$44)</f>
        <v>0.1121129434096572</v>
      </c>
      <c r="G8" s="18">
        <f>'AHP(Value)'!G8/SUM('AHP(Value)'!$G$2:$G$44)</f>
        <v>4.6872674966519493E-2</v>
      </c>
      <c r="H8" s="18">
        <f>'AHP(Value)'!H8/SUM('AHP(Value)'!$H$2:$H$44)</f>
        <v>6.4115611642580922E-2</v>
      </c>
      <c r="I8" s="18">
        <f>'AHP(Value)'!I8/SUM('AHP(Value)'!$I$2:$I$44)</f>
        <v>0.1121129434096572</v>
      </c>
      <c r="J8" s="18">
        <f>'AHP(Value)'!J8/SUM('AHP(Value)'!$J$2:$J$44)</f>
        <v>3.4500383337592637E-2</v>
      </c>
      <c r="K8" s="18">
        <f>'AHP(Value)'!K8/SUM('AHP(Value)'!$K$2:$K$44)</f>
        <v>4.6872674966519493E-2</v>
      </c>
      <c r="L8" s="18">
        <f>'AHP(Value)'!L8/SUM('AHP(Value)'!$L$2:$L$44)</f>
        <v>5.9400339430511019E-2</v>
      </c>
      <c r="M8" s="18">
        <f>'AHP(Value)'!M8/SUM('AHP(Value)'!$M$2:$M$44)</f>
        <v>2.7921406411582209E-2</v>
      </c>
      <c r="N8" s="18">
        <f>'AHP(Value)'!N8/SUM('AHP(Value)'!$N$2:$N$44)</f>
        <v>6.5803217046166707E-2</v>
      </c>
      <c r="O8" s="18">
        <f>'AHP(Value)'!O8/SUM('AHP(Value)'!$O$2:$O$44)</f>
        <v>6.5803217046166707E-2</v>
      </c>
      <c r="P8" s="18">
        <f>'AHP(Value)'!P8/SUM('AHP(Value)'!$P$2:$P$44)</f>
        <v>0.1121129434096572</v>
      </c>
      <c r="Q8" s="18">
        <f>'AHP(Value)'!Q8/SUM('AHP(Value)'!$Q$2:$Q$44)</f>
        <v>3.8450583879236687E-2</v>
      </c>
      <c r="R8" s="18">
        <f>'AHP(Value)'!R8/SUM('AHP(Value)'!$R$2:$R$44)</f>
        <v>4.6872674966519493E-2</v>
      </c>
      <c r="S8" s="18">
        <f>'AHP(Value)'!S8/SUM('AHP(Value)'!$S$2:$S$44)</f>
        <v>3.1300718757245542E-2</v>
      </c>
      <c r="T8" s="18">
        <f>'AHP(Value)'!T8/SUM('AHP(Value)'!$T$2:$T$44)</f>
        <v>0.1121129434096572</v>
      </c>
      <c r="U8" s="18">
        <f>'AHP(Value)'!U8/SUM('AHP(Value)'!$U$2:$U$44)</f>
        <v>6.4115611642580922E-2</v>
      </c>
      <c r="V8" s="18">
        <f>'AHP(Value)'!V8/SUM('AHP(Value)'!$V$2:$V$44)</f>
        <v>3.1390134529147982E-2</v>
      </c>
      <c r="W8" s="18">
        <f>'AHP(Value)'!W8/SUM('AHP(Value)'!$W$2:$W$44)</f>
        <v>6.5803217046166707E-2</v>
      </c>
      <c r="X8" s="18">
        <f>'AHP(Value)'!X8/SUM('AHP(Value)'!$X$2:$X$44)</f>
        <v>3.6786173070185675E-2</v>
      </c>
      <c r="Y8" s="18">
        <f>'AHP(Value)'!Y8/SUM('AHP(Value)'!$Y$2:$Y$44)</f>
        <v>2.5787965616045846E-2</v>
      </c>
      <c r="Z8" s="18">
        <f>'AHP(Value)'!Z8/SUM('AHP(Value)'!$Z$2:$Z$44)</f>
        <v>4.6183620209365735E-2</v>
      </c>
      <c r="AA8" s="18">
        <f>'AHP(Value)'!AA8/SUM('AHP(Value)'!$AA$2:$AA$44)</f>
        <v>3.6786173070185675E-2</v>
      </c>
      <c r="AB8" s="18">
        <f>'AHP(Value)'!AB8/SUM('AHP(Value)'!$AB$2:$AB$44)</f>
        <v>3.3979011603716892E-2</v>
      </c>
      <c r="AC8" s="18">
        <f>'AHP(Value)'!AC8/SUM('AHP(Value)'!$AC$2:$AC$44)</f>
        <v>3.8450583879236687E-2</v>
      </c>
      <c r="AD8" s="18">
        <f>'AHP(Value)'!AD8/SUM('AHP(Value)'!$AD$2:$AD$44)</f>
        <v>4.6183620209365735E-2</v>
      </c>
      <c r="AE8" s="18">
        <f>'AHP(Value)'!AE8/SUM('AHP(Value)'!$AE$2:$AE$44)</f>
        <v>6.5803217046166707E-2</v>
      </c>
      <c r="AF8" s="18">
        <f>'AHP(Value)'!AF8/SUM('AHP(Value)'!$AF$2:$AF$44)</f>
        <v>4.6183620209365735E-2</v>
      </c>
      <c r="AG8" s="18">
        <f>'AHP(Value)'!AG8/SUM('AHP(Value)'!$AG$2:$AG$44)</f>
        <v>4.6872674966519493E-2</v>
      </c>
      <c r="AH8" s="18">
        <f>'AHP(Value)'!AH8/SUM('AHP(Value)'!$AH$2:$AH$44)</f>
        <v>0.1121129434096572</v>
      </c>
      <c r="AI8" s="18">
        <f>'AHP(Value)'!AI8/SUM('AHP(Value)'!$AI$2:$AI$44)</f>
        <v>4.6183620663035885E-2</v>
      </c>
      <c r="AJ8" s="18">
        <f>'AHP(Value)'!AJ8/SUM('AHP(Value)'!$AJ$2:$AJ$44)</f>
        <v>5.9400341670765272E-2</v>
      </c>
      <c r="AK8" s="18">
        <f>'AHP(Value)'!AK8/SUM('AHP(Value)'!$AK$2:$AK$44)</f>
        <v>0.11211296921333026</v>
      </c>
      <c r="AL8" s="18">
        <f>'AHP(Value)'!AL8/SUM('AHP(Value)'!$AL$2:$AL$44)</f>
        <v>6.5803225981219321E-2</v>
      </c>
      <c r="AM8" s="18">
        <f>'AHP(Value)'!AM8/SUM('AHP(Value)'!$AM$2:$AM$44)</f>
        <v>4.6183620663035885E-2</v>
      </c>
      <c r="AN8" s="18">
        <f>'AHP(Value)'!AN8/SUM('AHP(Value)'!$AN$2:$AN$44)</f>
        <v>3.3979011902177995E-2</v>
      </c>
      <c r="AO8" s="18">
        <f>'AHP(Value)'!AO8/SUM('AHP(Value)'!$AO$2:$AO$44)</f>
        <v>6.4115642049551433E-2</v>
      </c>
      <c r="AP8" s="18">
        <f>'AHP(Value)'!AP8/SUM('AHP(Value)'!$AP$2:$AP$44)</f>
        <v>4.6872678337651068E-2</v>
      </c>
      <c r="AQ8" s="18">
        <f>'AHP(Value)'!AQ8/SUM('AHP(Value)'!$AQ$2:$AQ$44)</f>
        <v>6.5803225981219321E-2</v>
      </c>
      <c r="AR8" s="18">
        <f>'AHP(Value)'!AR8/SUM('AHP(Value)'!$AR$2:$AR$44)</f>
        <v>0.11211296921333026</v>
      </c>
      <c r="AS8" s="18">
        <f t="shared" si="0"/>
        <v>2.5163038907482349</v>
      </c>
      <c r="AT8" s="26">
        <f t="shared" si="1"/>
        <v>5.8518695133679882E-2</v>
      </c>
    </row>
    <row r="9" spans="1:46" ht="76.5">
      <c r="A9" s="9" t="s">
        <v>11</v>
      </c>
      <c r="B9" s="18">
        <f>'AHP(Value)'!B9/SUM('AHP(Value)'!$B$2:$B$44)</f>
        <v>3.565486094604231E-2</v>
      </c>
      <c r="C9" s="18">
        <f>'AHP(Value)'!C9/SUM('AHP(Value)'!$C$2:$C$44)</f>
        <v>2.9906861488507221E-2</v>
      </c>
      <c r="D9" s="18">
        <f>'AHP(Value)'!D9/SUM('AHP(Value)'!$D$2:$D$44)</f>
        <v>4.6183620209365735E-2</v>
      </c>
      <c r="E9" s="18">
        <f>'AHP(Value)'!E9/SUM('AHP(Value)'!$E$2:$E$44)</f>
        <v>4.6872674966519493E-2</v>
      </c>
      <c r="F9" s="18">
        <f>'AHP(Value)'!F9/SUM('AHP(Value)'!$F$2:$F$44)</f>
        <v>3.7370981136552399E-2</v>
      </c>
      <c r="G9" s="18">
        <f>'AHP(Value)'!G9/SUM('AHP(Value)'!$G$2:$G$44)</f>
        <v>4.6872674966519493E-2</v>
      </c>
      <c r="H9" s="18">
        <f>'AHP(Value)'!H9/SUM('AHP(Value)'!$H$2:$H$44)</f>
        <v>2.1371870547526973E-2</v>
      </c>
      <c r="I9" s="18">
        <f>'AHP(Value)'!I9/SUM('AHP(Value)'!$I$2:$I$44)</f>
        <v>3.7370981136552399E-2</v>
      </c>
      <c r="J9" s="18">
        <f>'AHP(Value)'!J9/SUM('AHP(Value)'!$J$2:$J$44)</f>
        <v>3.4500383337592637E-2</v>
      </c>
      <c r="K9" s="18">
        <f>'AHP(Value)'!K9/SUM('AHP(Value)'!$K$2:$K$44)</f>
        <v>4.6872674966519493E-2</v>
      </c>
      <c r="L9" s="18">
        <f>'AHP(Value)'!L9/SUM('AHP(Value)'!$L$2:$L$44)</f>
        <v>3.5640203658306613E-2</v>
      </c>
      <c r="M9" s="18">
        <f>'AHP(Value)'!M9/SUM('AHP(Value)'!$M$2:$M$44)</f>
        <v>2.7921406411582209E-2</v>
      </c>
      <c r="N9" s="18">
        <f>'AHP(Value)'!N9/SUM('AHP(Value)'!$N$2:$N$44)</f>
        <v>6.5803217046166707E-2</v>
      </c>
      <c r="O9" s="18">
        <f>'AHP(Value)'!O9/SUM('AHP(Value)'!$O$2:$O$44)</f>
        <v>6.5803217046166707E-2</v>
      </c>
      <c r="P9" s="18">
        <f>'AHP(Value)'!P9/SUM('AHP(Value)'!$P$2:$P$44)</f>
        <v>3.7370981136552399E-2</v>
      </c>
      <c r="Q9" s="18">
        <f>'AHP(Value)'!Q9/SUM('AHP(Value)'!$Q$2:$Q$44)</f>
        <v>2.9906009683850755E-2</v>
      </c>
      <c r="R9" s="18">
        <f>'AHP(Value)'!R9/SUM('AHP(Value)'!$R$2:$R$44)</f>
        <v>4.6872674966519493E-2</v>
      </c>
      <c r="S9" s="18">
        <f>'AHP(Value)'!S9/SUM('AHP(Value)'!$S$2:$S$44)</f>
        <v>3.1300718757245542E-2</v>
      </c>
      <c r="T9" s="18">
        <f>'AHP(Value)'!T9/SUM('AHP(Value)'!$T$2:$T$44)</f>
        <v>3.7370981136552399E-2</v>
      </c>
      <c r="U9" s="18">
        <f>'AHP(Value)'!U9/SUM('AHP(Value)'!$U$2:$U$44)</f>
        <v>2.1371870547526973E-2</v>
      </c>
      <c r="V9" s="18">
        <f>'AHP(Value)'!V9/SUM('AHP(Value)'!$V$2:$V$44)</f>
        <v>3.1390134529147982E-2</v>
      </c>
      <c r="W9" s="18">
        <f>'AHP(Value)'!W9/SUM('AHP(Value)'!$W$2:$W$44)</f>
        <v>6.5803217046166707E-2</v>
      </c>
      <c r="X9" s="18">
        <f>'AHP(Value)'!X9/SUM('AHP(Value)'!$X$2:$X$44)</f>
        <v>3.6786173070185675E-2</v>
      </c>
      <c r="Y9" s="18">
        <f>'AHP(Value)'!Y9/SUM('AHP(Value)'!$Y$2:$Y$44)</f>
        <v>2.5787965616045846E-2</v>
      </c>
      <c r="Z9" s="18">
        <f>'AHP(Value)'!Z9/SUM('AHP(Value)'!$Z$2:$Z$44)</f>
        <v>4.6183620209365735E-2</v>
      </c>
      <c r="AA9" s="18">
        <f>'AHP(Value)'!AA9/SUM('AHP(Value)'!$AA$2:$AA$44)</f>
        <v>3.6786173070185675E-2</v>
      </c>
      <c r="AB9" s="18">
        <f>'AHP(Value)'!AB9/SUM('AHP(Value)'!$AB$2:$AB$44)</f>
        <v>3.3979011603716892E-2</v>
      </c>
      <c r="AC9" s="18">
        <f>'AHP(Value)'!AC9/SUM('AHP(Value)'!$AC$2:$AC$44)</f>
        <v>2.9906009683850755E-2</v>
      </c>
      <c r="AD9" s="18">
        <f>'AHP(Value)'!AD9/SUM('AHP(Value)'!$AD$2:$AD$44)</f>
        <v>4.6183620209365735E-2</v>
      </c>
      <c r="AE9" s="18">
        <f>'AHP(Value)'!AE9/SUM('AHP(Value)'!$AE$2:$AE$44)</f>
        <v>6.5803217046166707E-2</v>
      </c>
      <c r="AF9" s="18">
        <f>'AHP(Value)'!AF9/SUM('AHP(Value)'!$AF$2:$AF$44)</f>
        <v>4.6183620209365735E-2</v>
      </c>
      <c r="AG9" s="18">
        <f>'AHP(Value)'!AG9/SUM('AHP(Value)'!$AG$2:$AG$44)</f>
        <v>4.6872674966519493E-2</v>
      </c>
      <c r="AH9" s="18">
        <f>'AHP(Value)'!AH9/SUM('AHP(Value)'!$AH$2:$AH$44)</f>
        <v>3.7370981136552399E-2</v>
      </c>
      <c r="AI9" s="18">
        <f>'AHP(Value)'!AI9/SUM('AHP(Value)'!$AI$2:$AI$44)</f>
        <v>4.6183620663035885E-2</v>
      </c>
      <c r="AJ9" s="18">
        <f>'AHP(Value)'!AJ9/SUM('AHP(Value)'!$AJ$2:$AJ$44)</f>
        <v>3.5640205002459166E-2</v>
      </c>
      <c r="AK9" s="18">
        <f>'AHP(Value)'!AK9/SUM('AHP(Value)'!$AK$2:$AK$44)</f>
        <v>3.737098973777675E-2</v>
      </c>
      <c r="AL9" s="18">
        <f>'AHP(Value)'!AL9/SUM('AHP(Value)'!$AL$2:$AL$44)</f>
        <v>6.5803225981219321E-2</v>
      </c>
      <c r="AM9" s="18">
        <f>'AHP(Value)'!AM9/SUM('AHP(Value)'!$AM$2:$AM$44)</f>
        <v>4.6183620663035885E-2</v>
      </c>
      <c r="AN9" s="18">
        <f>'AHP(Value)'!AN9/SUM('AHP(Value)'!$AN$2:$AN$44)</f>
        <v>3.3979011902177995E-2</v>
      </c>
      <c r="AO9" s="18">
        <f>'AHP(Value)'!AO9/SUM('AHP(Value)'!$AO$2:$AO$44)</f>
        <v>2.1371859311303129E-2</v>
      </c>
      <c r="AP9" s="18">
        <f>'AHP(Value)'!AP9/SUM('AHP(Value)'!$AP$2:$AP$44)</f>
        <v>4.6872678337651068E-2</v>
      </c>
      <c r="AQ9" s="18">
        <f>'AHP(Value)'!AQ9/SUM('AHP(Value)'!$AQ$2:$AQ$44)</f>
        <v>6.5803225981219321E-2</v>
      </c>
      <c r="AR9" s="18">
        <f>'AHP(Value)'!AR9/SUM('AHP(Value)'!$AR$2:$AR$44)</f>
        <v>3.737098973777675E-2</v>
      </c>
      <c r="AS9" s="18">
        <f t="shared" si="0"/>
        <v>1.7679547098064581</v>
      </c>
      <c r="AT9" s="26">
        <f t="shared" si="1"/>
        <v>4.111522580945251E-2</v>
      </c>
    </row>
    <row r="10" spans="1:46" ht="89.25">
      <c r="A10" s="9" t="s">
        <v>12</v>
      </c>
      <c r="B10" s="18">
        <f>'AHP(Value)'!B10/SUM('AHP(Value)'!$B$2:$B$44)</f>
        <v>1.6638935108153079E-3</v>
      </c>
      <c r="C10" s="18">
        <f>'AHP(Value)'!C10/SUM('AHP(Value)'!$C$2:$C$44)</f>
        <v>1.4098948987439118E-3</v>
      </c>
      <c r="D10" s="18">
        <f>'AHP(Value)'!D10/SUM('AHP(Value)'!$D$2:$D$44)</f>
        <v>1.8473448083746297E-3</v>
      </c>
      <c r="E10" s="18">
        <f>'AHP(Value)'!E10/SUM('AHP(Value)'!$E$2:$E$44)</f>
        <v>2.2320321412628327E-3</v>
      </c>
      <c r="F10" s="18">
        <f>'AHP(Value)'!F10/SUM('AHP(Value)'!$F$2:$F$44)</f>
        <v>4.1523312373947111E-3</v>
      </c>
      <c r="G10" s="18">
        <f>'AHP(Value)'!G10/SUM('AHP(Value)'!$G$2:$G$44)</f>
        <v>2.2320321412628327E-3</v>
      </c>
      <c r="H10" s="18">
        <f>'AHP(Value)'!H10/SUM('AHP(Value)'!$H$2:$H$44)</f>
        <v>7.1239568491756576E-3</v>
      </c>
      <c r="I10" s="18">
        <f>'AHP(Value)'!I10/SUM('AHP(Value)'!$I$2:$I$44)</f>
        <v>4.1523312373947111E-3</v>
      </c>
      <c r="J10" s="18">
        <f>'AHP(Value)'!J10/SUM('AHP(Value)'!$J$2:$J$44)</f>
        <v>3.8333759263991822E-3</v>
      </c>
      <c r="K10" s="18">
        <f>'AHP(Value)'!K10/SUM('AHP(Value)'!$K$2:$K$44)</f>
        <v>2.2320321412628327E-3</v>
      </c>
      <c r="L10" s="18">
        <f>'AHP(Value)'!L10/SUM('AHP(Value)'!$L$2:$L$44)</f>
        <v>1.6971525551574575E-3</v>
      </c>
      <c r="M10" s="18">
        <f>'AHP(Value)'!M10/SUM('AHP(Value)'!$M$2:$M$44)</f>
        <v>9.3071354705274029E-3</v>
      </c>
      <c r="N10" s="18">
        <f>'AHP(Value)'!N10/SUM('AHP(Value)'!$N$2:$N$44)</f>
        <v>3.1334865260079382E-3</v>
      </c>
      <c r="O10" s="18">
        <f>'AHP(Value)'!O10/SUM('AHP(Value)'!$O$2:$O$44)</f>
        <v>3.1334865260079382E-3</v>
      </c>
      <c r="P10" s="18">
        <f>'AHP(Value)'!P10/SUM('AHP(Value)'!$P$2:$P$44)</f>
        <v>4.1523312373947111E-3</v>
      </c>
      <c r="Q10" s="18">
        <f>'AHP(Value)'!Q10/SUM('AHP(Value)'!$Q$2:$Q$44)</f>
        <v>1.4240956992309882E-3</v>
      </c>
      <c r="R10" s="18">
        <f>'AHP(Value)'!R10/SUM('AHP(Value)'!$R$2:$R$44)</f>
        <v>2.2320321412628327E-3</v>
      </c>
      <c r="S10" s="18">
        <f>'AHP(Value)'!S10/SUM('AHP(Value)'!$S$2:$S$44)</f>
        <v>1.0433572919081847E-2</v>
      </c>
      <c r="T10" s="18">
        <f>'AHP(Value)'!T10/SUM('AHP(Value)'!$T$2:$T$44)</f>
        <v>4.1523312373947111E-3</v>
      </c>
      <c r="U10" s="18">
        <f>'AHP(Value)'!U10/SUM('AHP(Value)'!$U$2:$U$44)</f>
        <v>7.1239568491756576E-3</v>
      </c>
      <c r="V10" s="18">
        <f>'AHP(Value)'!V10/SUM('AHP(Value)'!$V$2:$V$44)</f>
        <v>1.0463378176382661E-2</v>
      </c>
      <c r="W10" s="18">
        <f>'AHP(Value)'!W10/SUM('AHP(Value)'!$W$2:$W$44)</f>
        <v>3.1334865260079382E-3</v>
      </c>
      <c r="X10" s="18">
        <f>'AHP(Value)'!X10/SUM('AHP(Value)'!$X$2:$X$44)</f>
        <v>1.4714469228074272E-3</v>
      </c>
      <c r="Y10" s="18">
        <f>'AHP(Value)'!Y10/SUM('AHP(Value)'!$Y$2:$Y$44)</f>
        <v>1.4326647564469915E-2</v>
      </c>
      <c r="Z10" s="18">
        <f>'AHP(Value)'!Z10/SUM('AHP(Value)'!$Z$2:$Z$44)</f>
        <v>1.8473448083746297E-3</v>
      </c>
      <c r="AA10" s="18">
        <f>'AHP(Value)'!AA10/SUM('AHP(Value)'!$AA$2:$AA$44)</f>
        <v>1.4714469228074272E-3</v>
      </c>
      <c r="AB10" s="18">
        <f>'AHP(Value)'!AB10/SUM('AHP(Value)'!$AB$2:$AB$44)</f>
        <v>1.6180481716055661E-3</v>
      </c>
      <c r="AC10" s="18">
        <f>'AHP(Value)'!AC10/SUM('AHP(Value)'!$AC$2:$AC$44)</f>
        <v>1.4240956992309882E-3</v>
      </c>
      <c r="AD10" s="18">
        <f>'AHP(Value)'!AD10/SUM('AHP(Value)'!$AD$2:$AD$44)</f>
        <v>1.8473448083746297E-3</v>
      </c>
      <c r="AE10" s="18">
        <f>'AHP(Value)'!AE10/SUM('AHP(Value)'!$AE$2:$AE$44)</f>
        <v>3.1334865260079382E-3</v>
      </c>
      <c r="AF10" s="18">
        <f>'AHP(Value)'!AF10/SUM('AHP(Value)'!$AF$2:$AF$44)</f>
        <v>1.8473448083746297E-3</v>
      </c>
      <c r="AG10" s="18">
        <f>'AHP(Value)'!AG10/SUM('AHP(Value)'!$AG$2:$AG$44)</f>
        <v>2.2320321412628327E-3</v>
      </c>
      <c r="AH10" s="18">
        <f>'AHP(Value)'!AH10/SUM('AHP(Value)'!$AH$2:$AH$44)</f>
        <v>4.1523312373947111E-3</v>
      </c>
      <c r="AI10" s="18">
        <f>'AHP(Value)'!AI10/SUM('AHP(Value)'!$AI$2:$AI$44)</f>
        <v>1.8473448265214356E-3</v>
      </c>
      <c r="AJ10" s="18">
        <f>'AHP(Value)'!AJ10/SUM('AHP(Value)'!$AJ$2:$AJ$44)</f>
        <v>1.6971509220121031E-3</v>
      </c>
      <c r="AK10" s="18">
        <f>'AHP(Value)'!AK10/SUM('AHP(Value)'!$AK$2:$AK$44)</f>
        <v>4.152328040754113E-3</v>
      </c>
      <c r="AL10" s="18">
        <f>'AHP(Value)'!AL10/SUM('AHP(Value)'!$AL$2:$AL$44)</f>
        <v>3.133483817999683E-3</v>
      </c>
      <c r="AM10" s="18">
        <f>'AHP(Value)'!AM10/SUM('AHP(Value)'!$AM$2:$AM$44)</f>
        <v>1.8473448265214356E-3</v>
      </c>
      <c r="AN10" s="18">
        <f>'AHP(Value)'!AN10/SUM('AHP(Value)'!$AN$2:$AN$44)</f>
        <v>1.618046567769814E-3</v>
      </c>
      <c r="AO10" s="18">
        <f>'AHP(Value)'!AO10/SUM('AHP(Value)'!$AO$2:$AO$44)</f>
        <v>7.1239531037677103E-3</v>
      </c>
      <c r="AP10" s="18">
        <f>'AHP(Value)'!AP10/SUM('AHP(Value)'!$AP$2:$AP$44)</f>
        <v>2.2320300697606064E-3</v>
      </c>
      <c r="AQ10" s="18">
        <f>'AHP(Value)'!AQ10/SUM('AHP(Value)'!$AQ$2:$AQ$44)</f>
        <v>3.133483817999683E-3</v>
      </c>
      <c r="AR10" s="18">
        <f>'AHP(Value)'!AR10/SUM('AHP(Value)'!$AR$2:$AR$44)</f>
        <v>4.152328040754113E-3</v>
      </c>
      <c r="AS10" s="18">
        <f t="shared" si="0"/>
        <v>0.1575747344002901</v>
      </c>
      <c r="AT10" s="26">
        <f t="shared" si="1"/>
        <v>3.6645287069834906E-3</v>
      </c>
    </row>
    <row r="11" spans="1:46" ht="127.5">
      <c r="A11" s="9" t="s">
        <v>13</v>
      </c>
      <c r="B11" s="18">
        <f>'AHP(Value)'!B11/SUM('AHP(Value)'!$B$2:$B$44)</f>
        <v>3.565486094604231E-2</v>
      </c>
      <c r="C11" s="18">
        <f>'AHP(Value)'!C11/SUM('AHP(Value)'!$C$2:$C$44)</f>
        <v>2.9906861488507221E-2</v>
      </c>
      <c r="D11" s="18">
        <f>'AHP(Value)'!D11/SUM('AHP(Value)'!$D$2:$D$44)</f>
        <v>2.7710172125619444E-2</v>
      </c>
      <c r="E11" s="18">
        <f>'AHP(Value)'!E11/SUM('AHP(Value)'!$E$2:$E$44)</f>
        <v>1.562422498883983E-2</v>
      </c>
      <c r="F11" s="18">
        <f>'AHP(Value)'!F11/SUM('AHP(Value)'!$F$2:$F$44)</f>
        <v>1.2456993712184134E-2</v>
      </c>
      <c r="G11" s="18">
        <f>'AHP(Value)'!G11/SUM('AHP(Value)'!$G$2:$G$44)</f>
        <v>1.562422498883983E-2</v>
      </c>
      <c r="H11" s="18">
        <f>'AHP(Value)'!H11/SUM('AHP(Value)'!$H$2:$H$44)</f>
        <v>2.1371870547526973E-2</v>
      </c>
      <c r="I11" s="18">
        <f>'AHP(Value)'!I11/SUM('AHP(Value)'!$I$2:$I$44)</f>
        <v>1.2456993712184134E-2</v>
      </c>
      <c r="J11" s="18">
        <f>'AHP(Value)'!J11/SUM('AHP(Value)'!$J$2:$J$44)</f>
        <v>2.6833631484794274E-2</v>
      </c>
      <c r="K11" s="18">
        <f>'AHP(Value)'!K11/SUM('AHP(Value)'!$K$2:$K$44)</f>
        <v>1.562422498883983E-2</v>
      </c>
      <c r="L11" s="18">
        <f>'AHP(Value)'!L11/SUM('AHP(Value)'!$L$2:$L$44)</f>
        <v>3.5640203658306613E-2</v>
      </c>
      <c r="M11" s="18">
        <f>'AHP(Value)'!M11/SUM('AHP(Value)'!$M$2:$M$44)</f>
        <v>2.7921406411582209E-2</v>
      </c>
      <c r="N11" s="18">
        <f>'AHP(Value)'!N11/SUM('AHP(Value)'!$N$2:$N$44)</f>
        <v>7.311468560685189E-3</v>
      </c>
      <c r="O11" s="18">
        <f>'AHP(Value)'!O11/SUM('AHP(Value)'!$O$2:$O$44)</f>
        <v>7.311468560685189E-3</v>
      </c>
      <c r="P11" s="18">
        <f>'AHP(Value)'!P11/SUM('AHP(Value)'!$P$2:$P$44)</f>
        <v>1.2456993712184134E-2</v>
      </c>
      <c r="Q11" s="18">
        <f>'AHP(Value)'!Q11/SUM('AHP(Value)'!$Q$2:$Q$44)</f>
        <v>2.9906009683850755E-2</v>
      </c>
      <c r="R11" s="18">
        <f>'AHP(Value)'!R11/SUM('AHP(Value)'!$R$2:$R$44)</f>
        <v>1.562422498883983E-2</v>
      </c>
      <c r="S11" s="18">
        <f>'AHP(Value)'!S11/SUM('AHP(Value)'!$S$2:$S$44)</f>
        <v>2.4345003477857643E-2</v>
      </c>
      <c r="T11" s="18">
        <f>'AHP(Value)'!T11/SUM('AHP(Value)'!$T$2:$T$44)</f>
        <v>1.2456993712184134E-2</v>
      </c>
      <c r="U11" s="18">
        <f>'AHP(Value)'!U11/SUM('AHP(Value)'!$U$2:$U$44)</f>
        <v>2.1371870547526973E-2</v>
      </c>
      <c r="V11" s="18">
        <f>'AHP(Value)'!V11/SUM('AHP(Value)'!$V$2:$V$44)</f>
        <v>1.883408071748879E-2</v>
      </c>
      <c r="W11" s="18">
        <f>'AHP(Value)'!W11/SUM('AHP(Value)'!$W$2:$W$44)</f>
        <v>7.311468560685189E-3</v>
      </c>
      <c r="X11" s="18">
        <f>'AHP(Value)'!X11/SUM('AHP(Value)'!$X$2:$X$44)</f>
        <v>2.2071703842111406E-2</v>
      </c>
      <c r="Y11" s="18">
        <f>'AHP(Value)'!Y11/SUM('AHP(Value)'!$Y$2:$Y$44)</f>
        <v>2.5787965616045846E-2</v>
      </c>
      <c r="Z11" s="18">
        <f>'AHP(Value)'!Z11/SUM('AHP(Value)'!$Z$2:$Z$44)</f>
        <v>2.7710172125619444E-2</v>
      </c>
      <c r="AA11" s="18">
        <f>'AHP(Value)'!AA11/SUM('AHP(Value)'!$AA$2:$AA$44)</f>
        <v>2.2071703842111406E-2</v>
      </c>
      <c r="AB11" s="18">
        <f>'AHP(Value)'!AB11/SUM('AHP(Value)'!$AB$2:$AB$44)</f>
        <v>2.4270722574083494E-2</v>
      </c>
      <c r="AC11" s="18">
        <f>'AHP(Value)'!AC11/SUM('AHP(Value)'!$AC$2:$AC$44)</f>
        <v>2.9906009683850755E-2</v>
      </c>
      <c r="AD11" s="18">
        <f>'AHP(Value)'!AD11/SUM('AHP(Value)'!$AD$2:$AD$44)</f>
        <v>2.7710172125619444E-2</v>
      </c>
      <c r="AE11" s="18">
        <f>'AHP(Value)'!AE11/SUM('AHP(Value)'!$AE$2:$AE$44)</f>
        <v>7.311468560685189E-3</v>
      </c>
      <c r="AF11" s="18">
        <f>'AHP(Value)'!AF11/SUM('AHP(Value)'!$AF$2:$AF$44)</f>
        <v>2.7710172125619444E-2</v>
      </c>
      <c r="AG11" s="18">
        <f>'AHP(Value)'!AG11/SUM('AHP(Value)'!$AG$2:$AG$44)</f>
        <v>1.562422498883983E-2</v>
      </c>
      <c r="AH11" s="18">
        <f>'AHP(Value)'!AH11/SUM('AHP(Value)'!$AH$2:$AH$44)</f>
        <v>1.2456993712184134E-2</v>
      </c>
      <c r="AI11" s="18">
        <f>'AHP(Value)'!AI11/SUM('AHP(Value)'!$AI$2:$AI$44)</f>
        <v>2.7710172397821534E-2</v>
      </c>
      <c r="AJ11" s="18">
        <f>'AHP(Value)'!AJ11/SUM('AHP(Value)'!$AJ$2:$AJ$44)</f>
        <v>3.5640205002459166E-2</v>
      </c>
      <c r="AK11" s="18">
        <f>'AHP(Value)'!AK11/SUM('AHP(Value)'!$AK$2:$AK$44)</f>
        <v>1.2456984122262338E-2</v>
      </c>
      <c r="AL11" s="18">
        <f>'AHP(Value)'!AL11/SUM('AHP(Value)'!$AL$2:$AL$44)</f>
        <v>7.3114622419992595E-3</v>
      </c>
      <c r="AM11" s="18">
        <f>'AHP(Value)'!AM11/SUM('AHP(Value)'!$AM$2:$AM$44)</f>
        <v>2.7710172397821534E-2</v>
      </c>
      <c r="AN11" s="18">
        <f>'AHP(Value)'!AN11/SUM('AHP(Value)'!$AN$2:$AN$44)</f>
        <v>2.4270722787269997E-2</v>
      </c>
      <c r="AO11" s="18">
        <f>'AHP(Value)'!AO11/SUM('AHP(Value)'!$AO$2:$AO$44)</f>
        <v>2.1371859311303129E-2</v>
      </c>
      <c r="AP11" s="18">
        <f>'AHP(Value)'!AP11/SUM('AHP(Value)'!$AP$2:$AP$44)</f>
        <v>1.5624226112550356E-2</v>
      </c>
      <c r="AQ11" s="18">
        <f>'AHP(Value)'!AQ11/SUM('AHP(Value)'!$AQ$2:$AQ$44)</f>
        <v>7.3114622419992595E-3</v>
      </c>
      <c r="AR11" s="18">
        <f>'AHP(Value)'!AR11/SUM('AHP(Value)'!$AR$2:$AR$44)</f>
        <v>1.2456984122262338E-2</v>
      </c>
      <c r="AS11" s="18">
        <f t="shared" si="0"/>
        <v>0.86825081150977423</v>
      </c>
      <c r="AT11" s="26">
        <f t="shared" si="1"/>
        <v>2.0191879337436609E-2</v>
      </c>
    </row>
    <row r="12" spans="1:46" ht="140.25">
      <c r="A12" s="9" t="s">
        <v>14</v>
      </c>
      <c r="B12" s="18">
        <f>'AHP(Value)'!B12/SUM('AHP(Value)'!$B$2:$B$44)</f>
        <v>1.1884953648680771E-2</v>
      </c>
      <c r="C12" s="18">
        <f>'AHP(Value)'!C12/SUM('AHP(Value)'!$C$2:$C$44)</f>
        <v>2.1362043920362301E-2</v>
      </c>
      <c r="D12" s="18">
        <f>'AHP(Value)'!D12/SUM('AHP(Value)'!$D$2:$D$44)</f>
        <v>2.7710172125619444E-2</v>
      </c>
      <c r="E12" s="18">
        <f>'AHP(Value)'!E12/SUM('AHP(Value)'!$E$2:$E$44)</f>
        <v>5.2080749962799431E-3</v>
      </c>
      <c r="F12" s="18">
        <f>'AHP(Value)'!F12/SUM('AHP(Value)'!$F$2:$F$44)</f>
        <v>1.2456993712184134E-2</v>
      </c>
      <c r="G12" s="18">
        <f>'AHP(Value)'!G12/SUM('AHP(Value)'!$G$2:$G$44)</f>
        <v>5.2080749962799431E-3</v>
      </c>
      <c r="H12" s="18">
        <f>'AHP(Value)'!H12/SUM('AHP(Value)'!$H$2:$H$44)</f>
        <v>1.2823122328516186E-2</v>
      </c>
      <c r="I12" s="18">
        <f>'AHP(Value)'!I12/SUM('AHP(Value)'!$I$2:$I$44)</f>
        <v>1.2456993712184134E-2</v>
      </c>
      <c r="J12" s="18">
        <f>'AHP(Value)'!J12/SUM('AHP(Value)'!$J$2:$J$44)</f>
        <v>2.6833631484794274E-2</v>
      </c>
      <c r="K12" s="18">
        <f>'AHP(Value)'!K12/SUM('AHP(Value)'!$K$2:$K$44)</f>
        <v>5.2080749962799431E-3</v>
      </c>
      <c r="L12" s="18">
        <f>'AHP(Value)'!L12/SUM('AHP(Value)'!$L$2:$L$44)</f>
        <v>1.1880067886102203E-2</v>
      </c>
      <c r="M12" s="18">
        <f>'AHP(Value)'!M12/SUM('AHP(Value)'!$M$2:$M$44)</f>
        <v>2.7921406411582209E-2</v>
      </c>
      <c r="N12" s="18">
        <f>'AHP(Value)'!N12/SUM('AHP(Value)'!$N$2:$N$44)</f>
        <v>7.311468560685189E-3</v>
      </c>
      <c r="O12" s="18">
        <f>'AHP(Value)'!O12/SUM('AHP(Value)'!$O$2:$O$44)</f>
        <v>7.311468560685189E-3</v>
      </c>
      <c r="P12" s="18">
        <f>'AHP(Value)'!P12/SUM('AHP(Value)'!$P$2:$P$44)</f>
        <v>1.2456993712184134E-2</v>
      </c>
      <c r="Q12" s="18">
        <f>'AHP(Value)'!Q12/SUM('AHP(Value)'!$Q$2:$Q$44)</f>
        <v>2.1361435488464826E-2</v>
      </c>
      <c r="R12" s="18">
        <f>'AHP(Value)'!R12/SUM('AHP(Value)'!$R$2:$R$44)</f>
        <v>5.2080749962799431E-3</v>
      </c>
      <c r="S12" s="18">
        <f>'AHP(Value)'!S12/SUM('AHP(Value)'!$S$2:$S$44)</f>
        <v>2.4345003477857643E-2</v>
      </c>
      <c r="T12" s="18">
        <f>'AHP(Value)'!T12/SUM('AHP(Value)'!$T$2:$T$44)</f>
        <v>1.2456993712184134E-2</v>
      </c>
      <c r="U12" s="18">
        <f>'AHP(Value)'!U12/SUM('AHP(Value)'!$U$2:$U$44)</f>
        <v>1.2823122328516186E-2</v>
      </c>
      <c r="V12" s="18">
        <f>'AHP(Value)'!V12/SUM('AHP(Value)'!$V$2:$V$44)</f>
        <v>1.883408071748879E-2</v>
      </c>
      <c r="W12" s="18">
        <f>'AHP(Value)'!W12/SUM('AHP(Value)'!$W$2:$W$44)</f>
        <v>7.311468560685189E-3</v>
      </c>
      <c r="X12" s="18">
        <f>'AHP(Value)'!X12/SUM('AHP(Value)'!$X$2:$X$44)</f>
        <v>2.2071703842111406E-2</v>
      </c>
      <c r="Y12" s="18">
        <f>'AHP(Value)'!Y12/SUM('AHP(Value)'!$Y$2:$Y$44)</f>
        <v>2.5787965616045846E-2</v>
      </c>
      <c r="Z12" s="18">
        <f>'AHP(Value)'!Z12/SUM('AHP(Value)'!$Z$2:$Z$44)</f>
        <v>2.7710172125619444E-2</v>
      </c>
      <c r="AA12" s="18">
        <f>'AHP(Value)'!AA12/SUM('AHP(Value)'!$AA$2:$AA$44)</f>
        <v>2.2071703842111406E-2</v>
      </c>
      <c r="AB12" s="18">
        <f>'AHP(Value)'!AB12/SUM('AHP(Value)'!$AB$2:$AB$44)</f>
        <v>2.4270722574083494E-2</v>
      </c>
      <c r="AC12" s="18">
        <f>'AHP(Value)'!AC12/SUM('AHP(Value)'!$AC$2:$AC$44)</f>
        <v>2.1361435488464826E-2</v>
      </c>
      <c r="AD12" s="18">
        <f>'AHP(Value)'!AD12/SUM('AHP(Value)'!$AD$2:$AD$44)</f>
        <v>2.7710172125619444E-2</v>
      </c>
      <c r="AE12" s="18">
        <f>'AHP(Value)'!AE12/SUM('AHP(Value)'!$AE$2:$AE$44)</f>
        <v>7.311468560685189E-3</v>
      </c>
      <c r="AF12" s="18">
        <f>'AHP(Value)'!AF12/SUM('AHP(Value)'!$AF$2:$AF$44)</f>
        <v>2.7710172125619444E-2</v>
      </c>
      <c r="AG12" s="18">
        <f>'AHP(Value)'!AG12/SUM('AHP(Value)'!$AG$2:$AG$44)</f>
        <v>5.2080749962799431E-3</v>
      </c>
      <c r="AH12" s="18">
        <f>'AHP(Value)'!AH12/SUM('AHP(Value)'!$AH$2:$AH$44)</f>
        <v>1.2456993712184134E-2</v>
      </c>
      <c r="AI12" s="18">
        <f>'AHP(Value)'!AI12/SUM('AHP(Value)'!$AI$2:$AI$44)</f>
        <v>2.7710172397821534E-2</v>
      </c>
      <c r="AJ12" s="18">
        <f>'AHP(Value)'!AJ12/SUM('AHP(Value)'!$AJ$2:$AJ$44)</f>
        <v>1.1880068334153055E-2</v>
      </c>
      <c r="AK12" s="18">
        <f>'AHP(Value)'!AK12/SUM('AHP(Value)'!$AK$2:$AK$44)</f>
        <v>1.2456984122262338E-2</v>
      </c>
      <c r="AL12" s="18">
        <f>'AHP(Value)'!AL12/SUM('AHP(Value)'!$AL$2:$AL$44)</f>
        <v>7.3114622419992595E-3</v>
      </c>
      <c r="AM12" s="18">
        <f>'AHP(Value)'!AM12/SUM('AHP(Value)'!$AM$2:$AM$44)</f>
        <v>2.7710172397821534E-2</v>
      </c>
      <c r="AN12" s="18">
        <f>'AHP(Value)'!AN12/SUM('AHP(Value)'!$AN$2:$AN$44)</f>
        <v>2.4270722787269997E-2</v>
      </c>
      <c r="AO12" s="18">
        <f>'AHP(Value)'!AO12/SUM('AHP(Value)'!$AO$2:$AO$44)</f>
        <v>1.2823128409910288E-2</v>
      </c>
      <c r="AP12" s="18">
        <f>'AHP(Value)'!AP12/SUM('AHP(Value)'!$AP$2:$AP$44)</f>
        <v>5.2080701627747481E-3</v>
      </c>
      <c r="AQ12" s="18">
        <f>'AHP(Value)'!AQ12/SUM('AHP(Value)'!$AQ$2:$AQ$44)</f>
        <v>7.3114622419992595E-3</v>
      </c>
      <c r="AR12" s="18">
        <f>'AHP(Value)'!AR12/SUM('AHP(Value)'!$AR$2:$AR$44)</f>
        <v>1.2456984122262338E-2</v>
      </c>
      <c r="AS12" s="18">
        <f t="shared" si="0"/>
        <v>0.68318353256099584</v>
      </c>
      <c r="AT12" s="26">
        <f t="shared" si="1"/>
        <v>1.5887989129325486E-2</v>
      </c>
    </row>
    <row r="13" spans="1:46" ht="76.5">
      <c r="A13" s="9" t="s">
        <v>15</v>
      </c>
      <c r="B13" s="18">
        <f>'AHP(Value)'!B13/SUM('AHP(Value)'!$B$2:$B$44)</f>
        <v>1.3073449013548846E-3</v>
      </c>
      <c r="C13" s="18">
        <f>'AHP(Value)'!C13/SUM('AHP(Value)'!$C$2:$C$44)</f>
        <v>8.5448175681449208E-4</v>
      </c>
      <c r="D13" s="18">
        <f>'AHP(Value)'!D13/SUM('AHP(Value)'!$D$2:$D$44)</f>
        <v>1.3195320059818782E-3</v>
      </c>
      <c r="E13" s="18">
        <f>'AHP(Value)'!E13/SUM('AHP(Value)'!$E$2:$E$44)</f>
        <v>1.736024998759981E-3</v>
      </c>
      <c r="F13" s="18">
        <f>'AHP(Value)'!F13/SUM('AHP(Value)'!$F$2:$F$44)</f>
        <v>4.1523312373947111E-3</v>
      </c>
      <c r="G13" s="18">
        <f>'AHP(Value)'!G13/SUM('AHP(Value)'!$G$2:$G$44)</f>
        <v>1.736024998759981E-3</v>
      </c>
      <c r="H13" s="18">
        <f>'AHP(Value)'!H13/SUM('AHP(Value)'!$H$2:$H$44)</f>
        <v>7.1239568491756576E-3</v>
      </c>
      <c r="I13" s="18">
        <f>'AHP(Value)'!I13/SUM('AHP(Value)'!$I$2:$I$44)</f>
        <v>4.1523312373947111E-3</v>
      </c>
      <c r="J13" s="18">
        <f>'AHP(Value)'!J13/SUM('AHP(Value)'!$J$2:$J$44)</f>
        <v>1.277791975466394E-3</v>
      </c>
      <c r="K13" s="18">
        <f>'AHP(Value)'!K13/SUM('AHP(Value)'!$K$2:$K$44)</f>
        <v>1.736024998759981E-3</v>
      </c>
      <c r="L13" s="18">
        <f>'AHP(Value)'!L13/SUM('AHP(Value)'!$L$2:$L$44)</f>
        <v>1.3200075429002447E-3</v>
      </c>
      <c r="M13" s="18">
        <f>'AHP(Value)'!M13/SUM('AHP(Value)'!$M$2:$M$44)</f>
        <v>3.1023784901758012E-3</v>
      </c>
      <c r="N13" s="18">
        <f>'AHP(Value)'!N13/SUM('AHP(Value)'!$N$2:$N$44)</f>
        <v>2.437156186895063E-3</v>
      </c>
      <c r="O13" s="18">
        <f>'AHP(Value)'!O13/SUM('AHP(Value)'!$O$2:$O$44)</f>
        <v>2.437156186895063E-3</v>
      </c>
      <c r="P13" s="18">
        <f>'AHP(Value)'!P13/SUM('AHP(Value)'!$P$2:$P$44)</f>
        <v>4.1523312373947111E-3</v>
      </c>
      <c r="Q13" s="18">
        <f>'AHP(Value)'!Q13/SUM('AHP(Value)'!$Q$2:$Q$44)</f>
        <v>8.5445741953859308E-4</v>
      </c>
      <c r="R13" s="18">
        <f>'AHP(Value)'!R13/SUM('AHP(Value)'!$R$2:$R$44)</f>
        <v>1.736024998759981E-3</v>
      </c>
      <c r="S13" s="18">
        <f>'AHP(Value)'!S13/SUM('AHP(Value)'!$S$2:$S$44)</f>
        <v>1.159285879897983E-3</v>
      </c>
      <c r="T13" s="18">
        <f>'AHP(Value)'!T13/SUM('AHP(Value)'!$T$2:$T$44)</f>
        <v>4.1523312373947111E-3</v>
      </c>
      <c r="U13" s="18">
        <f>'AHP(Value)'!U13/SUM('AHP(Value)'!$U$2:$U$44)</f>
        <v>7.1239568491756576E-3</v>
      </c>
      <c r="V13" s="18">
        <f>'AHP(Value)'!V13/SUM('AHP(Value)'!$V$2:$V$44)</f>
        <v>1.0463378176382661E-2</v>
      </c>
      <c r="W13" s="18">
        <f>'AHP(Value)'!W13/SUM('AHP(Value)'!$W$2:$W$44)</f>
        <v>2.437156186895063E-3</v>
      </c>
      <c r="X13" s="18">
        <f>'AHP(Value)'!X13/SUM('AHP(Value)'!$X$2:$X$44)</f>
        <v>1.0510335162910193E-3</v>
      </c>
      <c r="Y13" s="18">
        <f>'AHP(Value)'!Y13/SUM('AHP(Value)'!$Y$2:$Y$44)</f>
        <v>8.5959885386819486E-3</v>
      </c>
      <c r="Z13" s="18">
        <f>'AHP(Value)'!Z13/SUM('AHP(Value)'!$Z$2:$Z$44)</f>
        <v>1.3195320059818782E-3</v>
      </c>
      <c r="AA13" s="18">
        <f>'AHP(Value)'!AA13/SUM('AHP(Value)'!$AA$2:$AA$44)</f>
        <v>1.0510335162910193E-3</v>
      </c>
      <c r="AB13" s="18">
        <f>'AHP(Value)'!AB13/SUM('AHP(Value)'!$AB$2:$AB$44)</f>
        <v>9.7082890296333981E-4</v>
      </c>
      <c r="AC13" s="18">
        <f>'AHP(Value)'!AC13/SUM('AHP(Value)'!$AC$2:$AC$44)</f>
        <v>8.5445741953859308E-4</v>
      </c>
      <c r="AD13" s="18">
        <f>'AHP(Value)'!AD13/SUM('AHP(Value)'!$AD$2:$AD$44)</f>
        <v>1.3195320059818782E-3</v>
      </c>
      <c r="AE13" s="18">
        <f>'AHP(Value)'!AE13/SUM('AHP(Value)'!$AE$2:$AE$44)</f>
        <v>2.437156186895063E-3</v>
      </c>
      <c r="AF13" s="18">
        <f>'AHP(Value)'!AF13/SUM('AHP(Value)'!$AF$2:$AF$44)</f>
        <v>1.3195320059818782E-3</v>
      </c>
      <c r="AG13" s="18">
        <f>'AHP(Value)'!AG13/SUM('AHP(Value)'!$AG$2:$AG$44)</f>
        <v>1.736024998759981E-3</v>
      </c>
      <c r="AH13" s="18">
        <f>'AHP(Value)'!AH13/SUM('AHP(Value)'!$AH$2:$AH$44)</f>
        <v>4.1523312373947111E-3</v>
      </c>
      <c r="AI13" s="18">
        <f>'AHP(Value)'!AI13/SUM('AHP(Value)'!$AI$2:$AI$44)</f>
        <v>1.3195306994118637E-3</v>
      </c>
      <c r="AJ13" s="18">
        <f>'AHP(Value)'!AJ13/SUM('AHP(Value)'!$AJ$2:$AJ$44)</f>
        <v>1.3200062726760799E-3</v>
      </c>
      <c r="AK13" s="18">
        <f>'AHP(Value)'!AK13/SUM('AHP(Value)'!$AK$2:$AK$44)</f>
        <v>4.152328040754113E-3</v>
      </c>
      <c r="AL13" s="18">
        <f>'AHP(Value)'!AL13/SUM('AHP(Value)'!$AL$2:$AL$44)</f>
        <v>2.4371540806664197E-3</v>
      </c>
      <c r="AM13" s="18">
        <f>'AHP(Value)'!AM13/SUM('AHP(Value)'!$AM$2:$AM$44)</f>
        <v>1.3195306994118637E-3</v>
      </c>
      <c r="AN13" s="18">
        <f>'AHP(Value)'!AN13/SUM('AHP(Value)'!$AN$2:$AN$44)</f>
        <v>9.7082891149079991E-4</v>
      </c>
      <c r="AO13" s="18">
        <f>'AHP(Value)'!AO13/SUM('AHP(Value)'!$AO$2:$AO$44)</f>
        <v>7.1239531037677103E-3</v>
      </c>
      <c r="AP13" s="18">
        <f>'AHP(Value)'!AP13/SUM('AHP(Value)'!$AP$2:$AP$44)</f>
        <v>1.7360233875915827E-3</v>
      </c>
      <c r="AQ13" s="18">
        <f>'AHP(Value)'!AQ13/SUM('AHP(Value)'!$AQ$2:$AQ$44)</f>
        <v>2.4371540806664197E-3</v>
      </c>
      <c r="AR13" s="18">
        <f>'AHP(Value)'!AR13/SUM('AHP(Value)'!$AR$2:$AR$44)</f>
        <v>4.152328040754113E-3</v>
      </c>
      <c r="AS13" s="18">
        <f t="shared" si="0"/>
        <v>0.11854775300412046</v>
      </c>
      <c r="AT13" s="26">
        <f t="shared" si="1"/>
        <v>2.7569244884679176E-3</v>
      </c>
    </row>
    <row r="14" spans="1:46" ht="76.5">
      <c r="A14" s="9" t="s">
        <v>16</v>
      </c>
      <c r="B14" s="18">
        <f>'AHP(Value)'!B14/SUM('AHP(Value)'!$B$2:$B$44)</f>
        <v>3.565486094604231E-2</v>
      </c>
      <c r="C14" s="18">
        <f>'AHP(Value)'!C14/SUM('AHP(Value)'!$C$2:$C$44)</f>
        <v>2.9906861488507221E-2</v>
      </c>
      <c r="D14" s="18">
        <f>'AHP(Value)'!D14/SUM('AHP(Value)'!$D$2:$D$44)</f>
        <v>2.7710172125619444E-2</v>
      </c>
      <c r="E14" s="18">
        <f>'AHP(Value)'!E14/SUM('AHP(Value)'!$E$2:$E$44)</f>
        <v>4.6872674966519493E-2</v>
      </c>
      <c r="F14" s="18">
        <f>'AHP(Value)'!F14/SUM('AHP(Value)'!$F$2:$F$44)</f>
        <v>1.2456993712184134E-2</v>
      </c>
      <c r="G14" s="18">
        <f>'AHP(Value)'!G14/SUM('AHP(Value)'!$G$2:$G$44)</f>
        <v>4.6872674966519493E-2</v>
      </c>
      <c r="H14" s="18">
        <f>'AHP(Value)'!H14/SUM('AHP(Value)'!$H$2:$H$44)</f>
        <v>2.1371870547526973E-2</v>
      </c>
      <c r="I14" s="18">
        <f>'AHP(Value)'!I14/SUM('AHP(Value)'!$I$2:$I$44)</f>
        <v>1.2456993712184134E-2</v>
      </c>
      <c r="J14" s="18">
        <f>'AHP(Value)'!J14/SUM('AHP(Value)'!$J$2:$J$44)</f>
        <v>2.6833631484794274E-2</v>
      </c>
      <c r="K14" s="18">
        <f>'AHP(Value)'!K14/SUM('AHP(Value)'!$K$2:$K$44)</f>
        <v>4.6872674966519493E-2</v>
      </c>
      <c r="L14" s="18">
        <f>'AHP(Value)'!L14/SUM('AHP(Value)'!$L$2:$L$44)</f>
        <v>3.5640203658306613E-2</v>
      </c>
      <c r="M14" s="18">
        <f>'AHP(Value)'!M14/SUM('AHP(Value)'!$M$2:$M$44)</f>
        <v>2.7921406411582209E-2</v>
      </c>
      <c r="N14" s="18">
        <f>'AHP(Value)'!N14/SUM('AHP(Value)'!$N$2:$N$44)</f>
        <v>2.1934405682055569E-2</v>
      </c>
      <c r="O14" s="18">
        <f>'AHP(Value)'!O14/SUM('AHP(Value)'!$O$2:$O$44)</f>
        <v>2.1934405682055569E-2</v>
      </c>
      <c r="P14" s="18">
        <f>'AHP(Value)'!P14/SUM('AHP(Value)'!$P$2:$P$44)</f>
        <v>1.2456993712184134E-2</v>
      </c>
      <c r="Q14" s="18">
        <f>'AHP(Value)'!Q14/SUM('AHP(Value)'!$Q$2:$Q$44)</f>
        <v>2.9906009683850755E-2</v>
      </c>
      <c r="R14" s="18">
        <f>'AHP(Value)'!R14/SUM('AHP(Value)'!$R$2:$R$44)</f>
        <v>4.6872674966519493E-2</v>
      </c>
      <c r="S14" s="18">
        <f>'AHP(Value)'!S14/SUM('AHP(Value)'!$S$2:$S$44)</f>
        <v>3.1300718757245542E-2</v>
      </c>
      <c r="T14" s="18">
        <f>'AHP(Value)'!T14/SUM('AHP(Value)'!$T$2:$T$44)</f>
        <v>1.2456993712184134E-2</v>
      </c>
      <c r="U14" s="18">
        <f>'AHP(Value)'!U14/SUM('AHP(Value)'!$U$2:$U$44)</f>
        <v>2.1371870547526973E-2</v>
      </c>
      <c r="V14" s="18">
        <f>'AHP(Value)'!V14/SUM('AHP(Value)'!$V$2:$V$44)</f>
        <v>3.1390134529147982E-2</v>
      </c>
      <c r="W14" s="18">
        <f>'AHP(Value)'!W14/SUM('AHP(Value)'!$W$2:$W$44)</f>
        <v>2.1934405682055569E-2</v>
      </c>
      <c r="X14" s="18">
        <f>'AHP(Value)'!X14/SUM('AHP(Value)'!$X$2:$X$44)</f>
        <v>3.6786173070185675E-2</v>
      </c>
      <c r="Y14" s="18">
        <f>'AHP(Value)'!Y14/SUM('AHP(Value)'!$Y$2:$Y$44)</f>
        <v>2.5787965616045846E-2</v>
      </c>
      <c r="Z14" s="18">
        <f>'AHP(Value)'!Z14/SUM('AHP(Value)'!$Z$2:$Z$44)</f>
        <v>2.7710172125619444E-2</v>
      </c>
      <c r="AA14" s="18">
        <f>'AHP(Value)'!AA14/SUM('AHP(Value)'!$AA$2:$AA$44)</f>
        <v>3.6786173070185675E-2</v>
      </c>
      <c r="AB14" s="18">
        <f>'AHP(Value)'!AB14/SUM('AHP(Value)'!$AB$2:$AB$44)</f>
        <v>3.3979011603716892E-2</v>
      </c>
      <c r="AC14" s="18">
        <f>'AHP(Value)'!AC14/SUM('AHP(Value)'!$AC$2:$AC$44)</f>
        <v>2.9906009683850755E-2</v>
      </c>
      <c r="AD14" s="18">
        <f>'AHP(Value)'!AD14/SUM('AHP(Value)'!$AD$2:$AD$44)</f>
        <v>2.7710172125619444E-2</v>
      </c>
      <c r="AE14" s="18">
        <f>'AHP(Value)'!AE14/SUM('AHP(Value)'!$AE$2:$AE$44)</f>
        <v>2.1934405682055569E-2</v>
      </c>
      <c r="AF14" s="18">
        <f>'AHP(Value)'!AF14/SUM('AHP(Value)'!$AF$2:$AF$44)</f>
        <v>2.7710172125619444E-2</v>
      </c>
      <c r="AG14" s="18">
        <f>'AHP(Value)'!AG14/SUM('AHP(Value)'!$AG$2:$AG$44)</f>
        <v>4.6872674966519493E-2</v>
      </c>
      <c r="AH14" s="18">
        <f>'AHP(Value)'!AH14/SUM('AHP(Value)'!$AH$2:$AH$44)</f>
        <v>1.2456993712184134E-2</v>
      </c>
      <c r="AI14" s="18">
        <f>'AHP(Value)'!AI14/SUM('AHP(Value)'!$AI$2:$AI$44)</f>
        <v>2.7710172397821534E-2</v>
      </c>
      <c r="AJ14" s="18">
        <f>'AHP(Value)'!AJ14/SUM('AHP(Value)'!$AJ$2:$AJ$44)</f>
        <v>3.5640205002459166E-2</v>
      </c>
      <c r="AK14" s="18">
        <f>'AHP(Value)'!AK14/SUM('AHP(Value)'!$AK$2:$AK$44)</f>
        <v>1.2456984122262338E-2</v>
      </c>
      <c r="AL14" s="18">
        <f>'AHP(Value)'!AL14/SUM('AHP(Value)'!$AL$2:$AL$44)</f>
        <v>2.1934408660406437E-2</v>
      </c>
      <c r="AM14" s="18">
        <f>'AHP(Value)'!AM14/SUM('AHP(Value)'!$AM$2:$AM$44)</f>
        <v>2.7710172397821534E-2</v>
      </c>
      <c r="AN14" s="18">
        <f>'AHP(Value)'!AN14/SUM('AHP(Value)'!$AN$2:$AN$44)</f>
        <v>3.3979011902177995E-2</v>
      </c>
      <c r="AO14" s="18">
        <f>'AHP(Value)'!AO14/SUM('AHP(Value)'!$AO$2:$AO$44)</f>
        <v>2.1371859311303129E-2</v>
      </c>
      <c r="AP14" s="18">
        <f>'AHP(Value)'!AP14/SUM('AHP(Value)'!$AP$2:$AP$44)</f>
        <v>4.6872678337651068E-2</v>
      </c>
      <c r="AQ14" s="18">
        <f>'AHP(Value)'!AQ14/SUM('AHP(Value)'!$AQ$2:$AQ$44)</f>
        <v>2.1934408660406437E-2</v>
      </c>
      <c r="AR14" s="18">
        <f>'AHP(Value)'!AR14/SUM('AHP(Value)'!$AR$2:$AR$44)</f>
        <v>1.2456984122262338E-2</v>
      </c>
      <c r="AS14" s="18">
        <f t="shared" si="0"/>
        <v>1.2118364406373054</v>
      </c>
      <c r="AT14" s="26">
        <f t="shared" si="1"/>
        <v>2.8182242805518731E-2</v>
      </c>
    </row>
    <row r="15" spans="1:46" ht="89.25">
      <c r="A15" s="9" t="s">
        <v>17</v>
      </c>
      <c r="B15" s="18">
        <f>'AHP(Value)'!B15/SUM('AHP(Value)'!$B$2:$B$44)</f>
        <v>3.565486094604231E-2</v>
      </c>
      <c r="C15" s="18">
        <f>'AHP(Value)'!C15/SUM('AHP(Value)'!$C$2:$C$44)</f>
        <v>2.9906861488507221E-2</v>
      </c>
      <c r="D15" s="18">
        <f>'AHP(Value)'!D15/SUM('AHP(Value)'!$D$2:$D$44)</f>
        <v>2.7710172125619444E-2</v>
      </c>
      <c r="E15" s="18">
        <f>'AHP(Value)'!E15/SUM('AHP(Value)'!$E$2:$E$44)</f>
        <v>4.6872674966519493E-2</v>
      </c>
      <c r="F15" s="18">
        <f>'AHP(Value)'!F15/SUM('AHP(Value)'!$F$2:$F$44)</f>
        <v>1.2456993712184134E-2</v>
      </c>
      <c r="G15" s="18">
        <f>'AHP(Value)'!G15/SUM('AHP(Value)'!$G$2:$G$44)</f>
        <v>4.6872674966519493E-2</v>
      </c>
      <c r="H15" s="18">
        <f>'AHP(Value)'!H15/SUM('AHP(Value)'!$H$2:$H$44)</f>
        <v>2.1371870547526973E-2</v>
      </c>
      <c r="I15" s="18">
        <f>'AHP(Value)'!I15/SUM('AHP(Value)'!$I$2:$I$44)</f>
        <v>1.2456993712184134E-2</v>
      </c>
      <c r="J15" s="18">
        <f>'AHP(Value)'!J15/SUM('AHP(Value)'!$J$2:$J$44)</f>
        <v>2.6833631484794274E-2</v>
      </c>
      <c r="K15" s="18">
        <f>'AHP(Value)'!K15/SUM('AHP(Value)'!$K$2:$K$44)</f>
        <v>4.6872674966519493E-2</v>
      </c>
      <c r="L15" s="18">
        <f>'AHP(Value)'!L15/SUM('AHP(Value)'!$L$2:$L$44)</f>
        <v>3.5640203658306613E-2</v>
      </c>
      <c r="M15" s="18">
        <f>'AHP(Value)'!M15/SUM('AHP(Value)'!$M$2:$M$44)</f>
        <v>2.7921406411582209E-2</v>
      </c>
      <c r="N15" s="18">
        <f>'AHP(Value)'!N15/SUM('AHP(Value)'!$N$2:$N$44)</f>
        <v>2.1934405682055569E-2</v>
      </c>
      <c r="O15" s="18">
        <f>'AHP(Value)'!O15/SUM('AHP(Value)'!$O$2:$O$44)</f>
        <v>2.1934405682055569E-2</v>
      </c>
      <c r="P15" s="18">
        <f>'AHP(Value)'!P15/SUM('AHP(Value)'!$P$2:$P$44)</f>
        <v>1.2456993712184134E-2</v>
      </c>
      <c r="Q15" s="18">
        <f>'AHP(Value)'!Q15/SUM('AHP(Value)'!$Q$2:$Q$44)</f>
        <v>2.9906009683850755E-2</v>
      </c>
      <c r="R15" s="18">
        <f>'AHP(Value)'!R15/SUM('AHP(Value)'!$R$2:$R$44)</f>
        <v>4.6872674966519493E-2</v>
      </c>
      <c r="S15" s="18">
        <f>'AHP(Value)'!S15/SUM('AHP(Value)'!$S$2:$S$44)</f>
        <v>3.1300718757245542E-2</v>
      </c>
      <c r="T15" s="18">
        <f>'AHP(Value)'!T15/SUM('AHP(Value)'!$T$2:$T$44)</f>
        <v>1.2456993712184134E-2</v>
      </c>
      <c r="U15" s="18">
        <f>'AHP(Value)'!U15/SUM('AHP(Value)'!$U$2:$U$44)</f>
        <v>2.1371870547526973E-2</v>
      </c>
      <c r="V15" s="18">
        <f>'AHP(Value)'!V15/SUM('AHP(Value)'!$V$2:$V$44)</f>
        <v>3.1390134529147982E-2</v>
      </c>
      <c r="W15" s="18">
        <f>'AHP(Value)'!W15/SUM('AHP(Value)'!$W$2:$W$44)</f>
        <v>2.1934405682055569E-2</v>
      </c>
      <c r="X15" s="18">
        <f>'AHP(Value)'!X15/SUM('AHP(Value)'!$X$2:$X$44)</f>
        <v>3.6786173070185675E-2</v>
      </c>
      <c r="Y15" s="18">
        <f>'AHP(Value)'!Y15/SUM('AHP(Value)'!$Y$2:$Y$44)</f>
        <v>2.5787965616045846E-2</v>
      </c>
      <c r="Z15" s="18">
        <f>'AHP(Value)'!Z15/SUM('AHP(Value)'!$Z$2:$Z$44)</f>
        <v>2.7710172125619444E-2</v>
      </c>
      <c r="AA15" s="18">
        <f>'AHP(Value)'!AA15/SUM('AHP(Value)'!$AA$2:$AA$44)</f>
        <v>3.6786173070185675E-2</v>
      </c>
      <c r="AB15" s="18">
        <f>'AHP(Value)'!AB15/SUM('AHP(Value)'!$AB$2:$AB$44)</f>
        <v>3.3979011603716892E-2</v>
      </c>
      <c r="AC15" s="18">
        <f>'AHP(Value)'!AC15/SUM('AHP(Value)'!$AC$2:$AC$44)</f>
        <v>2.9906009683850755E-2</v>
      </c>
      <c r="AD15" s="18">
        <f>'AHP(Value)'!AD15/SUM('AHP(Value)'!$AD$2:$AD$44)</f>
        <v>2.7710172125619444E-2</v>
      </c>
      <c r="AE15" s="18">
        <f>'AHP(Value)'!AE15/SUM('AHP(Value)'!$AE$2:$AE$44)</f>
        <v>2.1934405682055569E-2</v>
      </c>
      <c r="AF15" s="18">
        <f>'AHP(Value)'!AF15/SUM('AHP(Value)'!$AF$2:$AF$44)</f>
        <v>2.7710172125619444E-2</v>
      </c>
      <c r="AG15" s="18">
        <f>'AHP(Value)'!AG15/SUM('AHP(Value)'!$AG$2:$AG$44)</f>
        <v>4.6872674966519493E-2</v>
      </c>
      <c r="AH15" s="18">
        <f>'AHP(Value)'!AH15/SUM('AHP(Value)'!$AH$2:$AH$44)</f>
        <v>1.2456993712184134E-2</v>
      </c>
      <c r="AI15" s="18">
        <f>'AHP(Value)'!AI15/SUM('AHP(Value)'!$AI$2:$AI$44)</f>
        <v>2.7710172397821534E-2</v>
      </c>
      <c r="AJ15" s="18">
        <f>'AHP(Value)'!AJ15/SUM('AHP(Value)'!$AJ$2:$AJ$44)</f>
        <v>3.5640205002459166E-2</v>
      </c>
      <c r="AK15" s="18">
        <f>'AHP(Value)'!AK15/SUM('AHP(Value)'!$AK$2:$AK$44)</f>
        <v>1.2456984122262338E-2</v>
      </c>
      <c r="AL15" s="18">
        <f>'AHP(Value)'!AL15/SUM('AHP(Value)'!$AL$2:$AL$44)</f>
        <v>2.1934408660406437E-2</v>
      </c>
      <c r="AM15" s="18">
        <f>'AHP(Value)'!AM15/SUM('AHP(Value)'!$AM$2:$AM$44)</f>
        <v>2.7710172397821534E-2</v>
      </c>
      <c r="AN15" s="18">
        <f>'AHP(Value)'!AN15/SUM('AHP(Value)'!$AN$2:$AN$44)</f>
        <v>3.3979011902177995E-2</v>
      </c>
      <c r="AO15" s="18">
        <f>'AHP(Value)'!AO15/SUM('AHP(Value)'!$AO$2:$AO$44)</f>
        <v>2.1371859311303129E-2</v>
      </c>
      <c r="AP15" s="18">
        <f>'AHP(Value)'!AP15/SUM('AHP(Value)'!$AP$2:$AP$44)</f>
        <v>4.6872678337651068E-2</v>
      </c>
      <c r="AQ15" s="18">
        <f>'AHP(Value)'!AQ15/SUM('AHP(Value)'!$AQ$2:$AQ$44)</f>
        <v>2.1934408660406437E-2</v>
      </c>
      <c r="AR15" s="18">
        <f>'AHP(Value)'!AR15/SUM('AHP(Value)'!$AR$2:$AR$44)</f>
        <v>1.2456984122262338E-2</v>
      </c>
      <c r="AS15" s="18">
        <f t="shared" si="0"/>
        <v>1.2118364406373054</v>
      </c>
      <c r="AT15" s="26">
        <f t="shared" si="1"/>
        <v>2.8182242805518731E-2</v>
      </c>
    </row>
    <row r="16" spans="1:46" ht="102">
      <c r="A16" s="9" t="s">
        <v>18</v>
      </c>
      <c r="B16" s="18">
        <f>'AHP(Value)'!B16/SUM('AHP(Value)'!$B$2:$B$44)</f>
        <v>3.565486094604231E-2</v>
      </c>
      <c r="C16" s="18">
        <f>'AHP(Value)'!C16/SUM('AHP(Value)'!$C$2:$C$44)</f>
        <v>2.9906861488507221E-2</v>
      </c>
      <c r="D16" s="18">
        <f>'AHP(Value)'!D16/SUM('AHP(Value)'!$D$2:$D$44)</f>
        <v>4.6183620209365735E-2</v>
      </c>
      <c r="E16" s="18">
        <f>'AHP(Value)'!E16/SUM('AHP(Value)'!$E$2:$E$44)</f>
        <v>4.6872674966519493E-2</v>
      </c>
      <c r="F16" s="18">
        <f>'AHP(Value)'!F16/SUM('AHP(Value)'!$F$2:$F$44)</f>
        <v>3.7370981136552399E-2</v>
      </c>
      <c r="G16" s="18">
        <f>'AHP(Value)'!G16/SUM('AHP(Value)'!$G$2:$G$44)</f>
        <v>4.6872674966519493E-2</v>
      </c>
      <c r="H16" s="18">
        <f>'AHP(Value)'!H16/SUM('AHP(Value)'!$H$2:$H$44)</f>
        <v>2.1371870547526973E-2</v>
      </c>
      <c r="I16" s="18">
        <f>'AHP(Value)'!I16/SUM('AHP(Value)'!$I$2:$I$44)</f>
        <v>3.7370981136552399E-2</v>
      </c>
      <c r="J16" s="18">
        <f>'AHP(Value)'!J16/SUM('AHP(Value)'!$J$2:$J$44)</f>
        <v>3.4500383337592637E-2</v>
      </c>
      <c r="K16" s="18">
        <f>'AHP(Value)'!K16/SUM('AHP(Value)'!$K$2:$K$44)</f>
        <v>4.6872674966519493E-2</v>
      </c>
      <c r="L16" s="18">
        <f>'AHP(Value)'!L16/SUM('AHP(Value)'!$L$2:$L$44)</f>
        <v>3.5640203658306613E-2</v>
      </c>
      <c r="M16" s="18">
        <f>'AHP(Value)'!M16/SUM('AHP(Value)'!$M$2:$M$44)</f>
        <v>2.7921406411582209E-2</v>
      </c>
      <c r="N16" s="18">
        <f>'AHP(Value)'!N16/SUM('AHP(Value)'!$N$2:$N$44)</f>
        <v>6.5803217046166707E-2</v>
      </c>
      <c r="O16" s="18">
        <f>'AHP(Value)'!O16/SUM('AHP(Value)'!$O$2:$O$44)</f>
        <v>6.5803217046166707E-2</v>
      </c>
      <c r="P16" s="18">
        <f>'AHP(Value)'!P16/SUM('AHP(Value)'!$P$2:$P$44)</f>
        <v>3.7370981136552399E-2</v>
      </c>
      <c r="Q16" s="18">
        <f>'AHP(Value)'!Q16/SUM('AHP(Value)'!$Q$2:$Q$44)</f>
        <v>2.9906009683850755E-2</v>
      </c>
      <c r="R16" s="18">
        <f>'AHP(Value)'!R16/SUM('AHP(Value)'!$R$2:$R$44)</f>
        <v>4.6872674966519493E-2</v>
      </c>
      <c r="S16" s="18">
        <f>'AHP(Value)'!S16/SUM('AHP(Value)'!$S$2:$S$44)</f>
        <v>3.1300718757245542E-2</v>
      </c>
      <c r="T16" s="18">
        <f>'AHP(Value)'!T16/SUM('AHP(Value)'!$T$2:$T$44)</f>
        <v>3.7370981136552399E-2</v>
      </c>
      <c r="U16" s="18">
        <f>'AHP(Value)'!U16/SUM('AHP(Value)'!$U$2:$U$44)</f>
        <v>2.1371870547526973E-2</v>
      </c>
      <c r="V16" s="18">
        <f>'AHP(Value)'!V16/SUM('AHP(Value)'!$V$2:$V$44)</f>
        <v>3.1390134529147982E-2</v>
      </c>
      <c r="W16" s="18">
        <f>'AHP(Value)'!W16/SUM('AHP(Value)'!$W$2:$W$44)</f>
        <v>6.5803217046166707E-2</v>
      </c>
      <c r="X16" s="18">
        <f>'AHP(Value)'!X16/SUM('AHP(Value)'!$X$2:$X$44)</f>
        <v>3.6786173070185675E-2</v>
      </c>
      <c r="Y16" s="18">
        <f>'AHP(Value)'!Y16/SUM('AHP(Value)'!$Y$2:$Y$44)</f>
        <v>2.5787965616045846E-2</v>
      </c>
      <c r="Z16" s="18">
        <f>'AHP(Value)'!Z16/SUM('AHP(Value)'!$Z$2:$Z$44)</f>
        <v>4.6183620209365735E-2</v>
      </c>
      <c r="AA16" s="18">
        <f>'AHP(Value)'!AA16/SUM('AHP(Value)'!$AA$2:$AA$44)</f>
        <v>3.6786173070185675E-2</v>
      </c>
      <c r="AB16" s="18">
        <f>'AHP(Value)'!AB16/SUM('AHP(Value)'!$AB$2:$AB$44)</f>
        <v>3.3979011603716892E-2</v>
      </c>
      <c r="AC16" s="18">
        <f>'AHP(Value)'!AC16/SUM('AHP(Value)'!$AC$2:$AC$44)</f>
        <v>2.9906009683850755E-2</v>
      </c>
      <c r="AD16" s="18">
        <f>'AHP(Value)'!AD16/SUM('AHP(Value)'!$AD$2:$AD$44)</f>
        <v>4.6183620209365735E-2</v>
      </c>
      <c r="AE16" s="18">
        <f>'AHP(Value)'!AE16/SUM('AHP(Value)'!$AE$2:$AE$44)</f>
        <v>6.5803217046166707E-2</v>
      </c>
      <c r="AF16" s="18">
        <f>'AHP(Value)'!AF16/SUM('AHP(Value)'!$AF$2:$AF$44)</f>
        <v>4.6183620209365735E-2</v>
      </c>
      <c r="AG16" s="18">
        <f>'AHP(Value)'!AG16/SUM('AHP(Value)'!$AG$2:$AG$44)</f>
        <v>4.6872674966519493E-2</v>
      </c>
      <c r="AH16" s="18">
        <f>'AHP(Value)'!AH16/SUM('AHP(Value)'!$AH$2:$AH$44)</f>
        <v>3.7370981136552399E-2</v>
      </c>
      <c r="AI16" s="18">
        <f>'AHP(Value)'!AI16/SUM('AHP(Value)'!$AI$2:$AI$44)</f>
        <v>4.6183620663035885E-2</v>
      </c>
      <c r="AJ16" s="18">
        <f>'AHP(Value)'!AJ16/SUM('AHP(Value)'!$AJ$2:$AJ$44)</f>
        <v>3.5640205002459166E-2</v>
      </c>
      <c r="AK16" s="18">
        <f>'AHP(Value)'!AK16/SUM('AHP(Value)'!$AK$2:$AK$44)</f>
        <v>3.737098973777675E-2</v>
      </c>
      <c r="AL16" s="18">
        <f>'AHP(Value)'!AL16/SUM('AHP(Value)'!$AL$2:$AL$44)</f>
        <v>6.5803225981219321E-2</v>
      </c>
      <c r="AM16" s="18">
        <f>'AHP(Value)'!AM16/SUM('AHP(Value)'!$AM$2:$AM$44)</f>
        <v>4.6183620663035885E-2</v>
      </c>
      <c r="AN16" s="18">
        <f>'AHP(Value)'!AN16/SUM('AHP(Value)'!$AN$2:$AN$44)</f>
        <v>3.3979011902177995E-2</v>
      </c>
      <c r="AO16" s="18">
        <f>'AHP(Value)'!AO16/SUM('AHP(Value)'!$AO$2:$AO$44)</f>
        <v>2.1371859311303129E-2</v>
      </c>
      <c r="AP16" s="18">
        <f>'AHP(Value)'!AP16/SUM('AHP(Value)'!$AP$2:$AP$44)</f>
        <v>4.6872678337651068E-2</v>
      </c>
      <c r="AQ16" s="18">
        <f>'AHP(Value)'!AQ16/SUM('AHP(Value)'!$AQ$2:$AQ$44)</f>
        <v>6.5803225981219321E-2</v>
      </c>
      <c r="AR16" s="18">
        <f>'AHP(Value)'!AR16/SUM('AHP(Value)'!$AR$2:$AR$44)</f>
        <v>3.737098973777675E-2</v>
      </c>
      <c r="AS16" s="18">
        <f t="shared" si="0"/>
        <v>1.7679547098064581</v>
      </c>
      <c r="AT16" s="26">
        <f t="shared" si="1"/>
        <v>4.111522580945251E-2</v>
      </c>
    </row>
    <row r="17" spans="1:46" ht="51">
      <c r="A17" s="9" t="s">
        <v>19</v>
      </c>
      <c r="B17" s="18">
        <f>'AHP(Value)'!B17/SUM('AHP(Value)'!$B$2:$B$44)</f>
        <v>2.3769907297361541E-3</v>
      </c>
      <c r="C17" s="18">
        <f>'AHP(Value)'!C17/SUM('AHP(Value)'!$C$2:$C$44)</f>
        <v>4.2724087840724598E-3</v>
      </c>
      <c r="D17" s="18">
        <f>'AHP(Value)'!D17/SUM('AHP(Value)'!$D$2:$D$44)</f>
        <v>1.8473448083746297E-3</v>
      </c>
      <c r="E17" s="18">
        <f>'AHP(Value)'!E17/SUM('AHP(Value)'!$E$2:$E$44)</f>
        <v>2.2320321412628327E-3</v>
      </c>
      <c r="F17" s="18">
        <f>'AHP(Value)'!F17/SUM('AHP(Value)'!$F$2:$F$44)</f>
        <v>5.3387115909360574E-3</v>
      </c>
      <c r="G17" s="18">
        <f>'AHP(Value)'!G17/SUM('AHP(Value)'!$G$2:$G$44)</f>
        <v>2.2320321412628327E-3</v>
      </c>
      <c r="H17" s="18">
        <f>'AHP(Value)'!H17/SUM('AHP(Value)'!$H$2:$H$44)</f>
        <v>7.1239568491756576E-3</v>
      </c>
      <c r="I17" s="18">
        <f>'AHP(Value)'!I17/SUM('AHP(Value)'!$I$2:$I$44)</f>
        <v>5.3387115909360574E-3</v>
      </c>
      <c r="J17" s="18">
        <f>'AHP(Value)'!J17/SUM('AHP(Value)'!$J$2:$J$44)</f>
        <v>1.1500127779197546E-2</v>
      </c>
      <c r="K17" s="18">
        <f>'AHP(Value)'!K17/SUM('AHP(Value)'!$K$2:$K$44)</f>
        <v>2.2320321412628327E-3</v>
      </c>
      <c r="L17" s="18">
        <f>'AHP(Value)'!L17/SUM('AHP(Value)'!$L$2:$L$44)</f>
        <v>2.3760135772204409E-3</v>
      </c>
      <c r="M17" s="18">
        <f>'AHP(Value)'!M17/SUM('AHP(Value)'!$M$2:$M$44)</f>
        <v>1.5511892450879005E-2</v>
      </c>
      <c r="N17" s="18">
        <f>'AHP(Value)'!N17/SUM('AHP(Value)'!$N$2:$N$44)</f>
        <v>3.1334865260079382E-3</v>
      </c>
      <c r="O17" s="18">
        <f>'AHP(Value)'!O17/SUM('AHP(Value)'!$O$2:$O$44)</f>
        <v>3.1334865260079382E-3</v>
      </c>
      <c r="P17" s="18">
        <f>'AHP(Value)'!P17/SUM('AHP(Value)'!$P$2:$P$44)</f>
        <v>5.3387115909360574E-3</v>
      </c>
      <c r="Q17" s="18">
        <f>'AHP(Value)'!Q17/SUM('AHP(Value)'!$Q$2:$Q$44)</f>
        <v>4.2722870976929653E-3</v>
      </c>
      <c r="R17" s="18">
        <f>'AHP(Value)'!R17/SUM('AHP(Value)'!$R$2:$R$44)</f>
        <v>2.2320321412628327E-3</v>
      </c>
      <c r="S17" s="18">
        <f>'AHP(Value)'!S17/SUM('AHP(Value)'!$S$2:$S$44)</f>
        <v>1.0433572919081847E-2</v>
      </c>
      <c r="T17" s="18">
        <f>'AHP(Value)'!T17/SUM('AHP(Value)'!$T$2:$T$44)</f>
        <v>5.3387115909360574E-3</v>
      </c>
      <c r="U17" s="18">
        <f>'AHP(Value)'!U17/SUM('AHP(Value)'!$U$2:$U$44)</f>
        <v>7.1239568491756576E-3</v>
      </c>
      <c r="V17" s="18">
        <f>'AHP(Value)'!V17/SUM('AHP(Value)'!$V$2:$V$44)</f>
        <v>1.0463378176382661E-2</v>
      </c>
      <c r="W17" s="18">
        <f>'AHP(Value)'!W17/SUM('AHP(Value)'!$W$2:$W$44)</f>
        <v>3.1334865260079382E-3</v>
      </c>
      <c r="X17" s="18">
        <f>'AHP(Value)'!X17/SUM('AHP(Value)'!$X$2:$X$44)</f>
        <v>1.4714469228074272E-3</v>
      </c>
      <c r="Y17" s="18">
        <f>'AHP(Value)'!Y17/SUM('AHP(Value)'!$Y$2:$Y$44)</f>
        <v>1.4326647564469915E-2</v>
      </c>
      <c r="Z17" s="18">
        <f>'AHP(Value)'!Z17/SUM('AHP(Value)'!$Z$2:$Z$44)</f>
        <v>1.8473448083746297E-3</v>
      </c>
      <c r="AA17" s="18">
        <f>'AHP(Value)'!AA17/SUM('AHP(Value)'!$AA$2:$AA$44)</f>
        <v>1.4714469228074272E-3</v>
      </c>
      <c r="AB17" s="18">
        <f>'AHP(Value)'!AB17/SUM('AHP(Value)'!$AB$2:$AB$44)</f>
        <v>1.6180481716055661E-3</v>
      </c>
      <c r="AC17" s="18">
        <f>'AHP(Value)'!AC17/SUM('AHP(Value)'!$AC$2:$AC$44)</f>
        <v>4.2722870976929653E-3</v>
      </c>
      <c r="AD17" s="18">
        <f>'AHP(Value)'!AD17/SUM('AHP(Value)'!$AD$2:$AD$44)</f>
        <v>1.8473448083746297E-3</v>
      </c>
      <c r="AE17" s="18">
        <f>'AHP(Value)'!AE17/SUM('AHP(Value)'!$AE$2:$AE$44)</f>
        <v>3.1334865260079382E-3</v>
      </c>
      <c r="AF17" s="18">
        <f>'AHP(Value)'!AF17/SUM('AHP(Value)'!$AF$2:$AF$44)</f>
        <v>1.8473448083746297E-3</v>
      </c>
      <c r="AG17" s="18">
        <f>'AHP(Value)'!AG17/SUM('AHP(Value)'!$AG$2:$AG$44)</f>
        <v>2.2320321412628327E-3</v>
      </c>
      <c r="AH17" s="18">
        <f>'AHP(Value)'!AH17/SUM('AHP(Value)'!$AH$2:$AH$44)</f>
        <v>5.3387115909360574E-3</v>
      </c>
      <c r="AI17" s="18">
        <f>'AHP(Value)'!AI17/SUM('AHP(Value)'!$AI$2:$AI$44)</f>
        <v>1.8473448265214356E-3</v>
      </c>
      <c r="AJ17" s="18">
        <f>'AHP(Value)'!AJ17/SUM('AHP(Value)'!$AJ$2:$AJ$44)</f>
        <v>2.3760136668306109E-3</v>
      </c>
      <c r="AK17" s="18">
        <f>'AHP(Value)'!AK17/SUM('AHP(Value)'!$AK$2:$AK$44)</f>
        <v>5.3387074809695739E-3</v>
      </c>
      <c r="AL17" s="18">
        <f>'AHP(Value)'!AL17/SUM('AHP(Value)'!$AL$2:$AL$44)</f>
        <v>3.133483817999683E-3</v>
      </c>
      <c r="AM17" s="18">
        <f>'AHP(Value)'!AM17/SUM('AHP(Value)'!$AM$2:$AM$44)</f>
        <v>1.8473448265214356E-3</v>
      </c>
      <c r="AN17" s="18">
        <f>'AHP(Value)'!AN17/SUM('AHP(Value)'!$AN$2:$AN$44)</f>
        <v>1.618046567769814E-3</v>
      </c>
      <c r="AO17" s="18">
        <f>'AHP(Value)'!AO17/SUM('AHP(Value)'!$AO$2:$AO$44)</f>
        <v>7.1239531037677103E-3</v>
      </c>
      <c r="AP17" s="18">
        <f>'AHP(Value)'!AP17/SUM('AHP(Value)'!$AP$2:$AP$44)</f>
        <v>2.2320300697606064E-3</v>
      </c>
      <c r="AQ17" s="18">
        <f>'AHP(Value)'!AQ17/SUM('AHP(Value)'!$AQ$2:$AQ$44)</f>
        <v>3.133483817999683E-3</v>
      </c>
      <c r="AR17" s="18">
        <f>'AHP(Value)'!AR17/SUM('AHP(Value)'!$AR$2:$AR$44)</f>
        <v>5.3387074809695739E-3</v>
      </c>
      <c r="AS17" s="18">
        <f t="shared" si="0"/>
        <v>0.19038062154963253</v>
      </c>
      <c r="AT17" s="26">
        <f t="shared" si="1"/>
        <v>4.4274563151077331E-3</v>
      </c>
    </row>
    <row r="18" spans="1:46" ht="102">
      <c r="A18" s="9" t="s">
        <v>20</v>
      </c>
      <c r="B18" s="18">
        <f>'AHP(Value)'!B18/SUM('AHP(Value)'!$B$2:$B$44)</f>
        <v>3.565486094604231E-2</v>
      </c>
      <c r="C18" s="18">
        <f>'AHP(Value)'!C18/SUM('AHP(Value)'!$C$2:$C$44)</f>
        <v>2.9906861488507221E-2</v>
      </c>
      <c r="D18" s="18">
        <f>'AHP(Value)'!D18/SUM('AHP(Value)'!$D$2:$D$44)</f>
        <v>2.7710172125619444E-2</v>
      </c>
      <c r="E18" s="18">
        <f>'AHP(Value)'!E18/SUM('AHP(Value)'!$E$2:$E$44)</f>
        <v>1.562422498883983E-2</v>
      </c>
      <c r="F18" s="18">
        <f>'AHP(Value)'!F18/SUM('AHP(Value)'!$F$2:$F$44)</f>
        <v>1.2456993712184134E-2</v>
      </c>
      <c r="G18" s="18">
        <f>'AHP(Value)'!G18/SUM('AHP(Value)'!$G$2:$G$44)</f>
        <v>1.562422498883983E-2</v>
      </c>
      <c r="H18" s="18">
        <f>'AHP(Value)'!H18/SUM('AHP(Value)'!$H$2:$H$44)</f>
        <v>2.1371870547526973E-2</v>
      </c>
      <c r="I18" s="18">
        <f>'AHP(Value)'!I18/SUM('AHP(Value)'!$I$2:$I$44)</f>
        <v>1.2456993712184134E-2</v>
      </c>
      <c r="J18" s="18">
        <f>'AHP(Value)'!J18/SUM('AHP(Value)'!$J$2:$J$44)</f>
        <v>2.6833631484794274E-2</v>
      </c>
      <c r="K18" s="18">
        <f>'AHP(Value)'!K18/SUM('AHP(Value)'!$K$2:$K$44)</f>
        <v>1.562422498883983E-2</v>
      </c>
      <c r="L18" s="18">
        <f>'AHP(Value)'!L18/SUM('AHP(Value)'!$L$2:$L$44)</f>
        <v>3.5640203658306613E-2</v>
      </c>
      <c r="M18" s="18">
        <f>'AHP(Value)'!M18/SUM('AHP(Value)'!$M$2:$M$44)</f>
        <v>2.7921406411582209E-2</v>
      </c>
      <c r="N18" s="18">
        <f>'AHP(Value)'!N18/SUM('AHP(Value)'!$N$2:$N$44)</f>
        <v>7.311468560685189E-3</v>
      </c>
      <c r="O18" s="18">
        <f>'AHP(Value)'!O18/SUM('AHP(Value)'!$O$2:$O$44)</f>
        <v>7.311468560685189E-3</v>
      </c>
      <c r="P18" s="18">
        <f>'AHP(Value)'!P18/SUM('AHP(Value)'!$P$2:$P$44)</f>
        <v>1.2456993712184134E-2</v>
      </c>
      <c r="Q18" s="18">
        <f>'AHP(Value)'!Q18/SUM('AHP(Value)'!$Q$2:$Q$44)</f>
        <v>2.9906009683850755E-2</v>
      </c>
      <c r="R18" s="18">
        <f>'AHP(Value)'!R18/SUM('AHP(Value)'!$R$2:$R$44)</f>
        <v>1.562422498883983E-2</v>
      </c>
      <c r="S18" s="18">
        <f>'AHP(Value)'!S18/SUM('AHP(Value)'!$S$2:$S$44)</f>
        <v>2.4345003477857643E-2</v>
      </c>
      <c r="T18" s="18">
        <f>'AHP(Value)'!T18/SUM('AHP(Value)'!$T$2:$T$44)</f>
        <v>1.2456993712184134E-2</v>
      </c>
      <c r="U18" s="18">
        <f>'AHP(Value)'!U18/SUM('AHP(Value)'!$U$2:$U$44)</f>
        <v>2.1371870547526973E-2</v>
      </c>
      <c r="V18" s="18">
        <f>'AHP(Value)'!V18/SUM('AHP(Value)'!$V$2:$V$44)</f>
        <v>1.883408071748879E-2</v>
      </c>
      <c r="W18" s="18">
        <f>'AHP(Value)'!W18/SUM('AHP(Value)'!$W$2:$W$44)</f>
        <v>7.311468560685189E-3</v>
      </c>
      <c r="X18" s="18">
        <f>'AHP(Value)'!X18/SUM('AHP(Value)'!$X$2:$X$44)</f>
        <v>2.2071703842111406E-2</v>
      </c>
      <c r="Y18" s="18">
        <f>'AHP(Value)'!Y18/SUM('AHP(Value)'!$Y$2:$Y$44)</f>
        <v>2.5787965616045846E-2</v>
      </c>
      <c r="Z18" s="18">
        <f>'AHP(Value)'!Z18/SUM('AHP(Value)'!$Z$2:$Z$44)</f>
        <v>2.7710172125619444E-2</v>
      </c>
      <c r="AA18" s="18">
        <f>'AHP(Value)'!AA18/SUM('AHP(Value)'!$AA$2:$AA$44)</f>
        <v>2.2071703842111406E-2</v>
      </c>
      <c r="AB18" s="18">
        <f>'AHP(Value)'!AB18/SUM('AHP(Value)'!$AB$2:$AB$44)</f>
        <v>2.4270722574083494E-2</v>
      </c>
      <c r="AC18" s="18">
        <f>'AHP(Value)'!AC18/SUM('AHP(Value)'!$AC$2:$AC$44)</f>
        <v>2.9906009683850755E-2</v>
      </c>
      <c r="AD18" s="18">
        <f>'AHP(Value)'!AD18/SUM('AHP(Value)'!$AD$2:$AD$44)</f>
        <v>2.7710172125619444E-2</v>
      </c>
      <c r="AE18" s="18">
        <f>'AHP(Value)'!AE18/SUM('AHP(Value)'!$AE$2:$AE$44)</f>
        <v>7.311468560685189E-3</v>
      </c>
      <c r="AF18" s="18">
        <f>'AHP(Value)'!AF18/SUM('AHP(Value)'!$AF$2:$AF$44)</f>
        <v>2.7710172125619444E-2</v>
      </c>
      <c r="AG18" s="18">
        <f>'AHP(Value)'!AG18/SUM('AHP(Value)'!$AG$2:$AG$44)</f>
        <v>1.562422498883983E-2</v>
      </c>
      <c r="AH18" s="18">
        <f>'AHP(Value)'!AH18/SUM('AHP(Value)'!$AH$2:$AH$44)</f>
        <v>1.2456993712184134E-2</v>
      </c>
      <c r="AI18" s="18">
        <f>'AHP(Value)'!AI18/SUM('AHP(Value)'!$AI$2:$AI$44)</f>
        <v>2.7710172397821534E-2</v>
      </c>
      <c r="AJ18" s="18">
        <f>'AHP(Value)'!AJ18/SUM('AHP(Value)'!$AJ$2:$AJ$44)</f>
        <v>3.5640205002459166E-2</v>
      </c>
      <c r="AK18" s="18">
        <f>'AHP(Value)'!AK18/SUM('AHP(Value)'!$AK$2:$AK$44)</f>
        <v>1.2456984122262338E-2</v>
      </c>
      <c r="AL18" s="18">
        <f>'AHP(Value)'!AL18/SUM('AHP(Value)'!$AL$2:$AL$44)</f>
        <v>7.3114622419992595E-3</v>
      </c>
      <c r="AM18" s="18">
        <f>'AHP(Value)'!AM18/SUM('AHP(Value)'!$AM$2:$AM$44)</f>
        <v>2.7710172397821534E-2</v>
      </c>
      <c r="AN18" s="18">
        <f>'AHP(Value)'!AN18/SUM('AHP(Value)'!$AN$2:$AN$44)</f>
        <v>2.4270722787269997E-2</v>
      </c>
      <c r="AO18" s="18">
        <f>'AHP(Value)'!AO18/SUM('AHP(Value)'!$AO$2:$AO$44)</f>
        <v>2.1371859311303129E-2</v>
      </c>
      <c r="AP18" s="18">
        <f>'AHP(Value)'!AP18/SUM('AHP(Value)'!$AP$2:$AP$44)</f>
        <v>1.5624226112550356E-2</v>
      </c>
      <c r="AQ18" s="18">
        <f>'AHP(Value)'!AQ18/SUM('AHP(Value)'!$AQ$2:$AQ$44)</f>
        <v>7.3114622419992595E-3</v>
      </c>
      <c r="AR18" s="18">
        <f>'AHP(Value)'!AR18/SUM('AHP(Value)'!$AR$2:$AR$44)</f>
        <v>1.2456984122262338E-2</v>
      </c>
      <c r="AS18" s="18">
        <f t="shared" si="0"/>
        <v>0.86825081150977423</v>
      </c>
      <c r="AT18" s="26">
        <f t="shared" si="1"/>
        <v>2.0191879337436609E-2</v>
      </c>
    </row>
    <row r="19" spans="1:46" ht="51">
      <c r="A19" s="9" t="s">
        <v>21</v>
      </c>
      <c r="B19" s="18">
        <f>'AHP(Value)'!B19/SUM('AHP(Value)'!$B$2:$B$44)</f>
        <v>1.6638935108153079E-3</v>
      </c>
      <c r="C19" s="18">
        <f>'AHP(Value)'!C19/SUM('AHP(Value)'!$C$2:$C$44)</f>
        <v>1.4098948987439118E-3</v>
      </c>
      <c r="D19" s="18">
        <f>'AHP(Value)'!D19/SUM('AHP(Value)'!$D$2:$D$44)</f>
        <v>1.3195320059818782E-3</v>
      </c>
      <c r="E19" s="18">
        <f>'AHP(Value)'!E19/SUM('AHP(Value)'!$E$2:$E$44)</f>
        <v>2.2320321412628327E-3</v>
      </c>
      <c r="F19" s="18">
        <f>'AHP(Value)'!F19/SUM('AHP(Value)'!$F$2:$F$44)</f>
        <v>4.1523312373947111E-3</v>
      </c>
      <c r="G19" s="18">
        <f>'AHP(Value)'!G19/SUM('AHP(Value)'!$G$2:$G$44)</f>
        <v>2.2320321412628327E-3</v>
      </c>
      <c r="H19" s="18">
        <f>'AHP(Value)'!H19/SUM('AHP(Value)'!$H$2:$H$44)</f>
        <v>7.1239568491756576E-3</v>
      </c>
      <c r="I19" s="18">
        <f>'AHP(Value)'!I19/SUM('AHP(Value)'!$I$2:$I$44)</f>
        <v>4.1523312373947111E-3</v>
      </c>
      <c r="J19" s="18">
        <f>'AHP(Value)'!J19/SUM('AHP(Value)'!$J$2:$J$44)</f>
        <v>1.277791975466394E-3</v>
      </c>
      <c r="K19" s="18">
        <f>'AHP(Value)'!K19/SUM('AHP(Value)'!$K$2:$K$44)</f>
        <v>2.2320321412628327E-3</v>
      </c>
      <c r="L19" s="18">
        <f>'AHP(Value)'!L19/SUM('AHP(Value)'!$L$2:$L$44)</f>
        <v>1.6971525551574575E-3</v>
      </c>
      <c r="M19" s="18">
        <f>'AHP(Value)'!M19/SUM('AHP(Value)'!$M$2:$M$44)</f>
        <v>9.3071354705274029E-3</v>
      </c>
      <c r="N19" s="18">
        <f>'AHP(Value)'!N19/SUM('AHP(Value)'!$N$2:$N$44)</f>
        <v>2.437156186895063E-3</v>
      </c>
      <c r="O19" s="18">
        <f>'AHP(Value)'!O19/SUM('AHP(Value)'!$O$2:$O$44)</f>
        <v>2.437156186895063E-3</v>
      </c>
      <c r="P19" s="18">
        <f>'AHP(Value)'!P19/SUM('AHP(Value)'!$P$2:$P$44)</f>
        <v>4.1523312373947111E-3</v>
      </c>
      <c r="Q19" s="18">
        <f>'AHP(Value)'!Q19/SUM('AHP(Value)'!$Q$2:$Q$44)</f>
        <v>1.4240956992309882E-3</v>
      </c>
      <c r="R19" s="18">
        <f>'AHP(Value)'!R19/SUM('AHP(Value)'!$R$2:$R$44)</f>
        <v>2.2320321412628327E-3</v>
      </c>
      <c r="S19" s="18">
        <f>'AHP(Value)'!S19/SUM('AHP(Value)'!$S$2:$S$44)</f>
        <v>3.4778576396939489E-3</v>
      </c>
      <c r="T19" s="18">
        <f>'AHP(Value)'!T19/SUM('AHP(Value)'!$T$2:$T$44)</f>
        <v>4.1523312373947111E-3</v>
      </c>
      <c r="U19" s="18">
        <f>'AHP(Value)'!U19/SUM('AHP(Value)'!$U$2:$U$44)</f>
        <v>7.1239568491756576E-3</v>
      </c>
      <c r="V19" s="18">
        <f>'AHP(Value)'!V19/SUM('AHP(Value)'!$V$2:$V$44)</f>
        <v>1.0463378176382661E-2</v>
      </c>
      <c r="W19" s="18">
        <f>'AHP(Value)'!W19/SUM('AHP(Value)'!$W$2:$W$44)</f>
        <v>2.437156186895063E-3</v>
      </c>
      <c r="X19" s="18">
        <f>'AHP(Value)'!X19/SUM('AHP(Value)'!$X$2:$X$44)</f>
        <v>1.4714469228074272E-3</v>
      </c>
      <c r="Y19" s="18">
        <f>'AHP(Value)'!Y19/SUM('AHP(Value)'!$Y$2:$Y$44)</f>
        <v>1.4326647564469915E-2</v>
      </c>
      <c r="Z19" s="18">
        <f>'AHP(Value)'!Z19/SUM('AHP(Value)'!$Z$2:$Z$44)</f>
        <v>1.3195320059818782E-3</v>
      </c>
      <c r="AA19" s="18">
        <f>'AHP(Value)'!AA19/SUM('AHP(Value)'!$AA$2:$AA$44)</f>
        <v>1.4714469228074272E-3</v>
      </c>
      <c r="AB19" s="18">
        <f>'AHP(Value)'!AB19/SUM('AHP(Value)'!$AB$2:$AB$44)</f>
        <v>1.6180481716055661E-3</v>
      </c>
      <c r="AC19" s="18">
        <f>'AHP(Value)'!AC19/SUM('AHP(Value)'!$AC$2:$AC$44)</f>
        <v>1.4240956992309882E-3</v>
      </c>
      <c r="AD19" s="18">
        <f>'AHP(Value)'!AD19/SUM('AHP(Value)'!$AD$2:$AD$44)</f>
        <v>1.3195320059818782E-3</v>
      </c>
      <c r="AE19" s="18">
        <f>'AHP(Value)'!AE19/SUM('AHP(Value)'!$AE$2:$AE$44)</f>
        <v>2.437156186895063E-3</v>
      </c>
      <c r="AF19" s="18">
        <f>'AHP(Value)'!AF19/SUM('AHP(Value)'!$AF$2:$AF$44)</f>
        <v>1.3195320059818782E-3</v>
      </c>
      <c r="AG19" s="18">
        <f>'AHP(Value)'!AG19/SUM('AHP(Value)'!$AG$2:$AG$44)</f>
        <v>2.2320321412628327E-3</v>
      </c>
      <c r="AH19" s="18">
        <f>'AHP(Value)'!AH19/SUM('AHP(Value)'!$AH$2:$AH$44)</f>
        <v>4.1523312373947111E-3</v>
      </c>
      <c r="AI19" s="18">
        <f>'AHP(Value)'!AI19/SUM('AHP(Value)'!$AI$2:$AI$44)</f>
        <v>1.3195306994118637E-3</v>
      </c>
      <c r="AJ19" s="18">
        <f>'AHP(Value)'!AJ19/SUM('AHP(Value)'!$AJ$2:$AJ$44)</f>
        <v>1.6971509220121031E-3</v>
      </c>
      <c r="AK19" s="18">
        <f>'AHP(Value)'!AK19/SUM('AHP(Value)'!$AK$2:$AK$44)</f>
        <v>4.152328040754113E-3</v>
      </c>
      <c r="AL19" s="18">
        <f>'AHP(Value)'!AL19/SUM('AHP(Value)'!$AL$2:$AL$44)</f>
        <v>2.4371540806664197E-3</v>
      </c>
      <c r="AM19" s="18">
        <f>'AHP(Value)'!AM19/SUM('AHP(Value)'!$AM$2:$AM$44)</f>
        <v>1.3195306994118637E-3</v>
      </c>
      <c r="AN19" s="18">
        <f>'AHP(Value)'!AN19/SUM('AHP(Value)'!$AN$2:$AN$44)</f>
        <v>1.618046567769814E-3</v>
      </c>
      <c r="AO19" s="18">
        <f>'AHP(Value)'!AO19/SUM('AHP(Value)'!$AO$2:$AO$44)</f>
        <v>7.1239531037677103E-3</v>
      </c>
      <c r="AP19" s="18">
        <f>'AHP(Value)'!AP19/SUM('AHP(Value)'!$AP$2:$AP$44)</f>
        <v>2.2320300697606064E-3</v>
      </c>
      <c r="AQ19" s="18">
        <f>'AHP(Value)'!AQ19/SUM('AHP(Value)'!$AQ$2:$AQ$44)</f>
        <v>2.4371540806664197E-3</v>
      </c>
      <c r="AR19" s="18">
        <f>'AHP(Value)'!AR19/SUM('AHP(Value)'!$AR$2:$AR$44)</f>
        <v>4.152328040754113E-3</v>
      </c>
      <c r="AS19" s="18">
        <f t="shared" si="0"/>
        <v>0.14071857487506123</v>
      </c>
      <c r="AT19" s="26">
        <f t="shared" si="1"/>
        <v>3.2725249970944471E-3</v>
      </c>
    </row>
    <row r="20" spans="1:46" ht="89.25">
      <c r="A20" s="9" t="s">
        <v>22</v>
      </c>
      <c r="B20" s="18">
        <f>'AHP(Value)'!B20/SUM('AHP(Value)'!$B$2:$B$44)</f>
        <v>3.565486094604231E-2</v>
      </c>
      <c r="C20" s="18">
        <f>'AHP(Value)'!C20/SUM('AHP(Value)'!$C$2:$C$44)</f>
        <v>2.9906861488507221E-2</v>
      </c>
      <c r="D20" s="18">
        <f>'AHP(Value)'!D20/SUM('AHP(Value)'!$D$2:$D$44)</f>
        <v>4.6183620209365735E-2</v>
      </c>
      <c r="E20" s="18">
        <f>'AHP(Value)'!E20/SUM('AHP(Value)'!$E$2:$E$44)</f>
        <v>4.6872674966519493E-2</v>
      </c>
      <c r="F20" s="18">
        <f>'AHP(Value)'!F20/SUM('AHP(Value)'!$F$2:$F$44)</f>
        <v>3.7370981136552399E-2</v>
      </c>
      <c r="G20" s="18">
        <f>'AHP(Value)'!G20/SUM('AHP(Value)'!$G$2:$G$44)</f>
        <v>4.6872674966519493E-2</v>
      </c>
      <c r="H20" s="18">
        <f>'AHP(Value)'!H20/SUM('AHP(Value)'!$H$2:$H$44)</f>
        <v>2.1371870547526973E-2</v>
      </c>
      <c r="I20" s="18">
        <f>'AHP(Value)'!I20/SUM('AHP(Value)'!$I$2:$I$44)</f>
        <v>3.7370981136552399E-2</v>
      </c>
      <c r="J20" s="18">
        <f>'AHP(Value)'!J20/SUM('AHP(Value)'!$J$2:$J$44)</f>
        <v>3.4500383337592637E-2</v>
      </c>
      <c r="K20" s="18">
        <f>'AHP(Value)'!K20/SUM('AHP(Value)'!$K$2:$K$44)</f>
        <v>4.6872674966519493E-2</v>
      </c>
      <c r="L20" s="18">
        <f>'AHP(Value)'!L20/SUM('AHP(Value)'!$L$2:$L$44)</f>
        <v>3.5640203658306613E-2</v>
      </c>
      <c r="M20" s="18">
        <f>'AHP(Value)'!M20/SUM('AHP(Value)'!$M$2:$M$44)</f>
        <v>2.7921406411582209E-2</v>
      </c>
      <c r="N20" s="18">
        <f>'AHP(Value)'!N20/SUM('AHP(Value)'!$N$2:$N$44)</f>
        <v>6.5803217046166707E-2</v>
      </c>
      <c r="O20" s="18">
        <f>'AHP(Value)'!O20/SUM('AHP(Value)'!$O$2:$O$44)</f>
        <v>6.5803217046166707E-2</v>
      </c>
      <c r="P20" s="18">
        <f>'AHP(Value)'!P20/SUM('AHP(Value)'!$P$2:$P$44)</f>
        <v>3.7370981136552399E-2</v>
      </c>
      <c r="Q20" s="18">
        <f>'AHP(Value)'!Q20/SUM('AHP(Value)'!$Q$2:$Q$44)</f>
        <v>2.9906009683850755E-2</v>
      </c>
      <c r="R20" s="18">
        <f>'AHP(Value)'!R20/SUM('AHP(Value)'!$R$2:$R$44)</f>
        <v>4.6872674966519493E-2</v>
      </c>
      <c r="S20" s="18">
        <f>'AHP(Value)'!S20/SUM('AHP(Value)'!$S$2:$S$44)</f>
        <v>3.1300718757245542E-2</v>
      </c>
      <c r="T20" s="18">
        <f>'AHP(Value)'!T20/SUM('AHP(Value)'!$T$2:$T$44)</f>
        <v>3.7370981136552399E-2</v>
      </c>
      <c r="U20" s="18">
        <f>'AHP(Value)'!U20/SUM('AHP(Value)'!$U$2:$U$44)</f>
        <v>2.1371870547526973E-2</v>
      </c>
      <c r="V20" s="18">
        <f>'AHP(Value)'!V20/SUM('AHP(Value)'!$V$2:$V$44)</f>
        <v>3.1390134529147982E-2</v>
      </c>
      <c r="W20" s="18">
        <f>'AHP(Value)'!W20/SUM('AHP(Value)'!$W$2:$W$44)</f>
        <v>6.5803217046166707E-2</v>
      </c>
      <c r="X20" s="18">
        <f>'AHP(Value)'!X20/SUM('AHP(Value)'!$X$2:$X$44)</f>
        <v>3.6786173070185675E-2</v>
      </c>
      <c r="Y20" s="18">
        <f>'AHP(Value)'!Y20/SUM('AHP(Value)'!$Y$2:$Y$44)</f>
        <v>2.5787965616045846E-2</v>
      </c>
      <c r="Z20" s="18">
        <f>'AHP(Value)'!Z20/SUM('AHP(Value)'!$Z$2:$Z$44)</f>
        <v>4.6183620209365735E-2</v>
      </c>
      <c r="AA20" s="18">
        <f>'AHP(Value)'!AA20/SUM('AHP(Value)'!$AA$2:$AA$44)</f>
        <v>3.6786173070185675E-2</v>
      </c>
      <c r="AB20" s="18">
        <f>'AHP(Value)'!AB20/SUM('AHP(Value)'!$AB$2:$AB$44)</f>
        <v>3.3979011603716892E-2</v>
      </c>
      <c r="AC20" s="18">
        <f>'AHP(Value)'!AC20/SUM('AHP(Value)'!$AC$2:$AC$44)</f>
        <v>2.9906009683850755E-2</v>
      </c>
      <c r="AD20" s="18">
        <f>'AHP(Value)'!AD20/SUM('AHP(Value)'!$AD$2:$AD$44)</f>
        <v>4.6183620209365735E-2</v>
      </c>
      <c r="AE20" s="18">
        <f>'AHP(Value)'!AE20/SUM('AHP(Value)'!$AE$2:$AE$44)</f>
        <v>6.5803217046166707E-2</v>
      </c>
      <c r="AF20" s="18">
        <f>'AHP(Value)'!AF20/SUM('AHP(Value)'!$AF$2:$AF$44)</f>
        <v>4.6183620209365735E-2</v>
      </c>
      <c r="AG20" s="18">
        <f>'AHP(Value)'!AG20/SUM('AHP(Value)'!$AG$2:$AG$44)</f>
        <v>4.6872674966519493E-2</v>
      </c>
      <c r="AH20" s="18">
        <f>'AHP(Value)'!AH20/SUM('AHP(Value)'!$AH$2:$AH$44)</f>
        <v>3.7370981136552399E-2</v>
      </c>
      <c r="AI20" s="18">
        <f>'AHP(Value)'!AI20/SUM('AHP(Value)'!$AI$2:$AI$44)</f>
        <v>4.6183620663035885E-2</v>
      </c>
      <c r="AJ20" s="18">
        <f>'AHP(Value)'!AJ20/SUM('AHP(Value)'!$AJ$2:$AJ$44)</f>
        <v>3.5640205002459166E-2</v>
      </c>
      <c r="AK20" s="18">
        <f>'AHP(Value)'!AK20/SUM('AHP(Value)'!$AK$2:$AK$44)</f>
        <v>3.737098973777675E-2</v>
      </c>
      <c r="AL20" s="18">
        <f>'AHP(Value)'!AL20/SUM('AHP(Value)'!$AL$2:$AL$44)</f>
        <v>6.5803225981219321E-2</v>
      </c>
      <c r="AM20" s="18">
        <f>'AHP(Value)'!AM20/SUM('AHP(Value)'!$AM$2:$AM$44)</f>
        <v>4.6183620663035885E-2</v>
      </c>
      <c r="AN20" s="18">
        <f>'AHP(Value)'!AN20/SUM('AHP(Value)'!$AN$2:$AN$44)</f>
        <v>3.3979011902177995E-2</v>
      </c>
      <c r="AO20" s="18">
        <f>'AHP(Value)'!AO20/SUM('AHP(Value)'!$AO$2:$AO$44)</f>
        <v>2.1371859311303129E-2</v>
      </c>
      <c r="AP20" s="18">
        <f>'AHP(Value)'!AP20/SUM('AHP(Value)'!$AP$2:$AP$44)</f>
        <v>4.6872678337651068E-2</v>
      </c>
      <c r="AQ20" s="18">
        <f>'AHP(Value)'!AQ20/SUM('AHP(Value)'!$AQ$2:$AQ$44)</f>
        <v>6.5803225981219321E-2</v>
      </c>
      <c r="AR20" s="18">
        <f>'AHP(Value)'!AR20/SUM('AHP(Value)'!$AR$2:$AR$44)</f>
        <v>3.737098973777675E-2</v>
      </c>
      <c r="AS20" s="18">
        <f t="shared" si="0"/>
        <v>1.7679547098064581</v>
      </c>
      <c r="AT20" s="26">
        <f t="shared" si="1"/>
        <v>4.111522580945251E-2</v>
      </c>
    </row>
    <row r="21" spans="1:46" ht="51">
      <c r="A21" s="9" t="s">
        <v>23</v>
      </c>
      <c r="B21" s="18">
        <f>'AHP(Value)'!B21/SUM('AHP(Value)'!$B$2:$B$44)</f>
        <v>5.9424768243403848E-2</v>
      </c>
      <c r="C21" s="18">
        <f>'AHP(Value)'!C21/SUM('AHP(Value)'!$C$2:$C$44)</f>
        <v>3.8451679056652137E-2</v>
      </c>
      <c r="D21" s="18">
        <f>'AHP(Value)'!D21/SUM('AHP(Value)'!$D$2:$D$44)</f>
        <v>4.6183620209365735E-2</v>
      </c>
      <c r="E21" s="18">
        <f>'AHP(Value)'!E21/SUM('AHP(Value)'!$E$2:$E$44)</f>
        <v>4.6872674966519493E-2</v>
      </c>
      <c r="F21" s="18">
        <f>'AHP(Value)'!F21/SUM('AHP(Value)'!$F$2:$F$44)</f>
        <v>0.1121129434096572</v>
      </c>
      <c r="G21" s="18">
        <f>'AHP(Value)'!G21/SUM('AHP(Value)'!$G$2:$G$44)</f>
        <v>4.6872674966519493E-2</v>
      </c>
      <c r="H21" s="18">
        <f>'AHP(Value)'!H21/SUM('AHP(Value)'!$H$2:$H$44)</f>
        <v>6.4115611642580922E-2</v>
      </c>
      <c r="I21" s="18">
        <f>'AHP(Value)'!I21/SUM('AHP(Value)'!$I$2:$I$44)</f>
        <v>0.1121129434096572</v>
      </c>
      <c r="J21" s="18">
        <f>'AHP(Value)'!J21/SUM('AHP(Value)'!$J$2:$J$44)</f>
        <v>3.4500383337592637E-2</v>
      </c>
      <c r="K21" s="18">
        <f>'AHP(Value)'!K21/SUM('AHP(Value)'!$K$2:$K$44)</f>
        <v>4.6872674966519493E-2</v>
      </c>
      <c r="L21" s="18">
        <f>'AHP(Value)'!L21/SUM('AHP(Value)'!$L$2:$L$44)</f>
        <v>5.9400339430511019E-2</v>
      </c>
      <c r="M21" s="18">
        <f>'AHP(Value)'!M21/SUM('AHP(Value)'!$M$2:$M$44)</f>
        <v>2.7921406411582209E-2</v>
      </c>
      <c r="N21" s="18">
        <f>'AHP(Value)'!N21/SUM('AHP(Value)'!$N$2:$N$44)</f>
        <v>6.5803217046166707E-2</v>
      </c>
      <c r="O21" s="18">
        <f>'AHP(Value)'!O21/SUM('AHP(Value)'!$O$2:$O$44)</f>
        <v>6.5803217046166707E-2</v>
      </c>
      <c r="P21" s="18">
        <f>'AHP(Value)'!P21/SUM('AHP(Value)'!$P$2:$P$44)</f>
        <v>0.1121129434096572</v>
      </c>
      <c r="Q21" s="18">
        <f>'AHP(Value)'!Q21/SUM('AHP(Value)'!$Q$2:$Q$44)</f>
        <v>3.8450583879236687E-2</v>
      </c>
      <c r="R21" s="18">
        <f>'AHP(Value)'!R21/SUM('AHP(Value)'!$R$2:$R$44)</f>
        <v>4.6872674966519493E-2</v>
      </c>
      <c r="S21" s="18">
        <f>'AHP(Value)'!S21/SUM('AHP(Value)'!$S$2:$S$44)</f>
        <v>3.1300718757245542E-2</v>
      </c>
      <c r="T21" s="18">
        <f>'AHP(Value)'!T21/SUM('AHP(Value)'!$T$2:$T$44)</f>
        <v>0.1121129434096572</v>
      </c>
      <c r="U21" s="18">
        <f>'AHP(Value)'!U21/SUM('AHP(Value)'!$U$2:$U$44)</f>
        <v>6.4115611642580922E-2</v>
      </c>
      <c r="V21" s="18">
        <f>'AHP(Value)'!V21/SUM('AHP(Value)'!$V$2:$V$44)</f>
        <v>3.1390134529147982E-2</v>
      </c>
      <c r="W21" s="18">
        <f>'AHP(Value)'!W21/SUM('AHP(Value)'!$W$2:$W$44)</f>
        <v>6.5803217046166707E-2</v>
      </c>
      <c r="X21" s="18">
        <f>'AHP(Value)'!X21/SUM('AHP(Value)'!$X$2:$X$44)</f>
        <v>3.6786173070185675E-2</v>
      </c>
      <c r="Y21" s="18">
        <f>'AHP(Value)'!Y21/SUM('AHP(Value)'!$Y$2:$Y$44)</f>
        <v>2.5787965616045846E-2</v>
      </c>
      <c r="Z21" s="18">
        <f>'AHP(Value)'!Z21/SUM('AHP(Value)'!$Z$2:$Z$44)</f>
        <v>4.6183620209365735E-2</v>
      </c>
      <c r="AA21" s="18">
        <f>'AHP(Value)'!AA21/SUM('AHP(Value)'!$AA$2:$AA$44)</f>
        <v>3.6786173070185675E-2</v>
      </c>
      <c r="AB21" s="18">
        <f>'AHP(Value)'!AB21/SUM('AHP(Value)'!$AB$2:$AB$44)</f>
        <v>3.3979011603716892E-2</v>
      </c>
      <c r="AC21" s="18">
        <f>'AHP(Value)'!AC21/SUM('AHP(Value)'!$AC$2:$AC$44)</f>
        <v>3.8450583879236687E-2</v>
      </c>
      <c r="AD21" s="18">
        <f>'AHP(Value)'!AD21/SUM('AHP(Value)'!$AD$2:$AD$44)</f>
        <v>4.6183620209365735E-2</v>
      </c>
      <c r="AE21" s="18">
        <f>'AHP(Value)'!AE21/SUM('AHP(Value)'!$AE$2:$AE$44)</f>
        <v>6.5803217046166707E-2</v>
      </c>
      <c r="AF21" s="18">
        <f>'AHP(Value)'!AF21/SUM('AHP(Value)'!$AF$2:$AF$44)</f>
        <v>4.6183620209365735E-2</v>
      </c>
      <c r="AG21" s="18">
        <f>'AHP(Value)'!AG21/SUM('AHP(Value)'!$AG$2:$AG$44)</f>
        <v>4.6872674966519493E-2</v>
      </c>
      <c r="AH21" s="18">
        <f>'AHP(Value)'!AH21/SUM('AHP(Value)'!$AH$2:$AH$44)</f>
        <v>0.1121129434096572</v>
      </c>
      <c r="AI21" s="18">
        <f>'AHP(Value)'!AI21/SUM('AHP(Value)'!$AI$2:$AI$44)</f>
        <v>4.6183620663035885E-2</v>
      </c>
      <c r="AJ21" s="18">
        <f>'AHP(Value)'!AJ21/SUM('AHP(Value)'!$AJ$2:$AJ$44)</f>
        <v>5.9400341670765272E-2</v>
      </c>
      <c r="AK21" s="18">
        <f>'AHP(Value)'!AK21/SUM('AHP(Value)'!$AK$2:$AK$44)</f>
        <v>0.11211296921333026</v>
      </c>
      <c r="AL21" s="18">
        <f>'AHP(Value)'!AL21/SUM('AHP(Value)'!$AL$2:$AL$44)</f>
        <v>6.5803225981219321E-2</v>
      </c>
      <c r="AM21" s="18">
        <f>'AHP(Value)'!AM21/SUM('AHP(Value)'!$AM$2:$AM$44)</f>
        <v>4.6183620663035885E-2</v>
      </c>
      <c r="AN21" s="18">
        <f>'AHP(Value)'!AN21/SUM('AHP(Value)'!$AN$2:$AN$44)</f>
        <v>3.3979011902177995E-2</v>
      </c>
      <c r="AO21" s="18">
        <f>'AHP(Value)'!AO21/SUM('AHP(Value)'!$AO$2:$AO$44)</f>
        <v>6.4115642049551433E-2</v>
      </c>
      <c r="AP21" s="18">
        <f>'AHP(Value)'!AP21/SUM('AHP(Value)'!$AP$2:$AP$44)</f>
        <v>4.6872678337651068E-2</v>
      </c>
      <c r="AQ21" s="18">
        <f>'AHP(Value)'!AQ21/SUM('AHP(Value)'!$AQ$2:$AQ$44)</f>
        <v>6.5803225981219321E-2</v>
      </c>
      <c r="AR21" s="18">
        <f>'AHP(Value)'!AR21/SUM('AHP(Value)'!$AR$2:$AR$44)</f>
        <v>0.11211296921333026</v>
      </c>
      <c r="AS21" s="18">
        <f t="shared" si="0"/>
        <v>2.5163038907482349</v>
      </c>
      <c r="AT21" s="26">
        <f t="shared" si="1"/>
        <v>5.8518695133679882E-2</v>
      </c>
    </row>
    <row r="22" spans="1:46" ht="63.75">
      <c r="A22" s="9" t="s">
        <v>24</v>
      </c>
      <c r="B22" s="18">
        <f>'AHP(Value)'!B22/SUM('AHP(Value)'!$B$2:$B$44)</f>
        <v>5.9424768243403848E-2</v>
      </c>
      <c r="C22" s="18">
        <f>'AHP(Value)'!C22/SUM('AHP(Value)'!$C$2:$C$44)</f>
        <v>3.8451679056652137E-2</v>
      </c>
      <c r="D22" s="18">
        <f>'AHP(Value)'!D22/SUM('AHP(Value)'!$D$2:$D$44)</f>
        <v>4.6183620209365735E-2</v>
      </c>
      <c r="E22" s="18">
        <f>'AHP(Value)'!E22/SUM('AHP(Value)'!$E$2:$E$44)</f>
        <v>7.812112494419915E-2</v>
      </c>
      <c r="F22" s="18">
        <f>'AHP(Value)'!F22/SUM('AHP(Value)'!$F$2:$F$44)</f>
        <v>0.1121129434096572</v>
      </c>
      <c r="G22" s="18">
        <f>'AHP(Value)'!G22/SUM('AHP(Value)'!$G$2:$G$44)</f>
        <v>7.812112494419915E-2</v>
      </c>
      <c r="H22" s="18">
        <f>'AHP(Value)'!H22/SUM('AHP(Value)'!$H$2:$H$44)</f>
        <v>0.19234683492774277</v>
      </c>
      <c r="I22" s="18">
        <f>'AHP(Value)'!I22/SUM('AHP(Value)'!$I$2:$I$44)</f>
        <v>0.1121129434096572</v>
      </c>
      <c r="J22" s="18">
        <f>'AHP(Value)'!J22/SUM('AHP(Value)'!$J$2:$J$44)</f>
        <v>3.4500383337592637E-2</v>
      </c>
      <c r="K22" s="18">
        <f>'AHP(Value)'!K22/SUM('AHP(Value)'!$K$2:$K$44)</f>
        <v>7.812112494419915E-2</v>
      </c>
      <c r="L22" s="18">
        <f>'AHP(Value)'!L22/SUM('AHP(Value)'!$L$2:$L$44)</f>
        <v>5.9400339430511019E-2</v>
      </c>
      <c r="M22" s="18">
        <f>'AHP(Value)'!M22/SUM('AHP(Value)'!$M$2:$M$44)</f>
        <v>2.7921406411582209E-2</v>
      </c>
      <c r="N22" s="18">
        <f>'AHP(Value)'!N22/SUM('AHP(Value)'!$N$2:$N$44)</f>
        <v>6.5803217046166707E-2</v>
      </c>
      <c r="O22" s="18">
        <f>'AHP(Value)'!O22/SUM('AHP(Value)'!$O$2:$O$44)</f>
        <v>6.5803217046166707E-2</v>
      </c>
      <c r="P22" s="18">
        <f>'AHP(Value)'!P22/SUM('AHP(Value)'!$P$2:$P$44)</f>
        <v>0.1121129434096572</v>
      </c>
      <c r="Q22" s="18">
        <f>'AHP(Value)'!Q22/SUM('AHP(Value)'!$Q$2:$Q$44)</f>
        <v>3.8450583879236687E-2</v>
      </c>
      <c r="R22" s="18">
        <f>'AHP(Value)'!R22/SUM('AHP(Value)'!$R$2:$R$44)</f>
        <v>7.812112494419915E-2</v>
      </c>
      <c r="S22" s="18">
        <f>'AHP(Value)'!S22/SUM('AHP(Value)'!$S$2:$S$44)</f>
        <v>3.1300718757245542E-2</v>
      </c>
      <c r="T22" s="18">
        <f>'AHP(Value)'!T22/SUM('AHP(Value)'!$T$2:$T$44)</f>
        <v>0.1121129434096572</v>
      </c>
      <c r="U22" s="18">
        <f>'AHP(Value)'!U22/SUM('AHP(Value)'!$U$2:$U$44)</f>
        <v>0.19234683492774277</v>
      </c>
      <c r="V22" s="18">
        <f>'AHP(Value)'!V22/SUM('AHP(Value)'!$V$2:$V$44)</f>
        <v>9.4170403587443954E-2</v>
      </c>
      <c r="W22" s="18">
        <f>'AHP(Value)'!W22/SUM('AHP(Value)'!$W$2:$W$44)</f>
        <v>6.5803217046166707E-2</v>
      </c>
      <c r="X22" s="18">
        <f>'AHP(Value)'!X22/SUM('AHP(Value)'!$X$2:$X$44)</f>
        <v>5.1500642298259951E-2</v>
      </c>
      <c r="Y22" s="18">
        <f>'AHP(Value)'!Y22/SUM('AHP(Value)'!$Y$2:$Y$44)</f>
        <v>2.5787965616045846E-2</v>
      </c>
      <c r="Z22" s="18">
        <f>'AHP(Value)'!Z22/SUM('AHP(Value)'!$Z$2:$Z$44)</f>
        <v>4.6183620209365735E-2</v>
      </c>
      <c r="AA22" s="18">
        <f>'AHP(Value)'!AA22/SUM('AHP(Value)'!$AA$2:$AA$44)</f>
        <v>5.1500642298259951E-2</v>
      </c>
      <c r="AB22" s="18">
        <f>'AHP(Value)'!AB22/SUM('AHP(Value)'!$AB$2:$AB$44)</f>
        <v>4.3687300633350287E-2</v>
      </c>
      <c r="AC22" s="18">
        <f>'AHP(Value)'!AC22/SUM('AHP(Value)'!$AC$2:$AC$44)</f>
        <v>3.8450583879236687E-2</v>
      </c>
      <c r="AD22" s="18">
        <f>'AHP(Value)'!AD22/SUM('AHP(Value)'!$AD$2:$AD$44)</f>
        <v>4.6183620209365735E-2</v>
      </c>
      <c r="AE22" s="18">
        <f>'AHP(Value)'!AE22/SUM('AHP(Value)'!$AE$2:$AE$44)</f>
        <v>6.5803217046166707E-2</v>
      </c>
      <c r="AF22" s="18">
        <f>'AHP(Value)'!AF22/SUM('AHP(Value)'!$AF$2:$AF$44)</f>
        <v>4.6183620209365735E-2</v>
      </c>
      <c r="AG22" s="18">
        <f>'AHP(Value)'!AG22/SUM('AHP(Value)'!$AG$2:$AG$44)</f>
        <v>7.812112494419915E-2</v>
      </c>
      <c r="AH22" s="18">
        <f>'AHP(Value)'!AH22/SUM('AHP(Value)'!$AH$2:$AH$44)</f>
        <v>0.1121129434096572</v>
      </c>
      <c r="AI22" s="18">
        <f>'AHP(Value)'!AI22/SUM('AHP(Value)'!$AI$2:$AI$44)</f>
        <v>4.6183620663035885E-2</v>
      </c>
      <c r="AJ22" s="18">
        <f>'AHP(Value)'!AJ22/SUM('AHP(Value)'!$AJ$2:$AJ$44)</f>
        <v>5.9400341670765272E-2</v>
      </c>
      <c r="AK22" s="18">
        <f>'AHP(Value)'!AK22/SUM('AHP(Value)'!$AK$2:$AK$44)</f>
        <v>0.11211296921333026</v>
      </c>
      <c r="AL22" s="18">
        <f>'AHP(Value)'!AL22/SUM('AHP(Value)'!$AL$2:$AL$44)</f>
        <v>6.5803225981219321E-2</v>
      </c>
      <c r="AM22" s="18">
        <f>'AHP(Value)'!AM22/SUM('AHP(Value)'!$AM$2:$AM$44)</f>
        <v>4.6183620663035885E-2</v>
      </c>
      <c r="AN22" s="18">
        <f>'AHP(Value)'!AN22/SUM('AHP(Value)'!$AN$2:$AN$44)</f>
        <v>4.3687301017085997E-2</v>
      </c>
      <c r="AO22" s="18">
        <f>'AHP(Value)'!AO22/SUM('AHP(Value)'!$AO$2:$AO$44)</f>
        <v>0.19234692614865431</v>
      </c>
      <c r="AP22" s="18">
        <f>'AHP(Value)'!AP22/SUM('AHP(Value)'!$AP$2:$AP$44)</f>
        <v>7.8121130562751787E-2</v>
      </c>
      <c r="AQ22" s="18">
        <f>'AHP(Value)'!AQ22/SUM('AHP(Value)'!$AQ$2:$AQ$44)</f>
        <v>6.5803225981219321E-2</v>
      </c>
      <c r="AR22" s="18">
        <f>'AHP(Value)'!AR22/SUM('AHP(Value)'!$AR$2:$AR$44)</f>
        <v>0.11211296921333026</v>
      </c>
      <c r="AS22" s="18">
        <f t="shared" si="0"/>
        <v>3.2001141091901459</v>
      </c>
      <c r="AT22" s="26">
        <f t="shared" si="1"/>
        <v>7.4421258353259204E-2</v>
      </c>
    </row>
    <row r="23" spans="1:46" ht="89.25">
      <c r="A23" s="9" t="s">
        <v>25</v>
      </c>
      <c r="B23" s="18">
        <f>'AHP(Value)'!B23/SUM('AHP(Value)'!$B$2:$B$44)</f>
        <v>3.565486094604231E-2</v>
      </c>
      <c r="C23" s="18">
        <f>'AHP(Value)'!C23/SUM('AHP(Value)'!$C$2:$C$44)</f>
        <v>2.9906861488507221E-2</v>
      </c>
      <c r="D23" s="18">
        <f>'AHP(Value)'!D23/SUM('AHP(Value)'!$D$2:$D$44)</f>
        <v>2.7710172125619444E-2</v>
      </c>
      <c r="E23" s="18">
        <f>'AHP(Value)'!E23/SUM('AHP(Value)'!$E$2:$E$44)</f>
        <v>4.6872674966519493E-2</v>
      </c>
      <c r="F23" s="18">
        <f>'AHP(Value)'!F23/SUM('AHP(Value)'!$F$2:$F$44)</f>
        <v>1.2456993712184134E-2</v>
      </c>
      <c r="G23" s="18">
        <f>'AHP(Value)'!G23/SUM('AHP(Value)'!$G$2:$G$44)</f>
        <v>4.6872674966519493E-2</v>
      </c>
      <c r="H23" s="18">
        <f>'AHP(Value)'!H23/SUM('AHP(Value)'!$H$2:$H$44)</f>
        <v>2.1371870547526973E-2</v>
      </c>
      <c r="I23" s="18">
        <f>'AHP(Value)'!I23/SUM('AHP(Value)'!$I$2:$I$44)</f>
        <v>1.2456993712184134E-2</v>
      </c>
      <c r="J23" s="18">
        <f>'AHP(Value)'!J23/SUM('AHP(Value)'!$J$2:$J$44)</f>
        <v>2.6833631484794274E-2</v>
      </c>
      <c r="K23" s="18">
        <f>'AHP(Value)'!K23/SUM('AHP(Value)'!$K$2:$K$44)</f>
        <v>4.6872674966519493E-2</v>
      </c>
      <c r="L23" s="18">
        <f>'AHP(Value)'!L23/SUM('AHP(Value)'!$L$2:$L$44)</f>
        <v>3.5640203658306613E-2</v>
      </c>
      <c r="M23" s="18">
        <f>'AHP(Value)'!M23/SUM('AHP(Value)'!$M$2:$M$44)</f>
        <v>2.7921406411582209E-2</v>
      </c>
      <c r="N23" s="18">
        <f>'AHP(Value)'!N23/SUM('AHP(Value)'!$N$2:$N$44)</f>
        <v>2.1934405682055569E-2</v>
      </c>
      <c r="O23" s="18">
        <f>'AHP(Value)'!O23/SUM('AHP(Value)'!$O$2:$O$44)</f>
        <v>2.1934405682055569E-2</v>
      </c>
      <c r="P23" s="18">
        <f>'AHP(Value)'!P23/SUM('AHP(Value)'!$P$2:$P$44)</f>
        <v>1.2456993712184134E-2</v>
      </c>
      <c r="Q23" s="18">
        <f>'AHP(Value)'!Q23/SUM('AHP(Value)'!$Q$2:$Q$44)</f>
        <v>2.9906009683850755E-2</v>
      </c>
      <c r="R23" s="18">
        <f>'AHP(Value)'!R23/SUM('AHP(Value)'!$R$2:$R$44)</f>
        <v>4.6872674966519493E-2</v>
      </c>
      <c r="S23" s="18">
        <f>'AHP(Value)'!S23/SUM('AHP(Value)'!$S$2:$S$44)</f>
        <v>3.1300718757245542E-2</v>
      </c>
      <c r="T23" s="18">
        <f>'AHP(Value)'!T23/SUM('AHP(Value)'!$T$2:$T$44)</f>
        <v>1.2456993712184134E-2</v>
      </c>
      <c r="U23" s="18">
        <f>'AHP(Value)'!U23/SUM('AHP(Value)'!$U$2:$U$44)</f>
        <v>2.1371870547526973E-2</v>
      </c>
      <c r="V23" s="18">
        <f>'AHP(Value)'!V23/SUM('AHP(Value)'!$V$2:$V$44)</f>
        <v>3.1390134529147982E-2</v>
      </c>
      <c r="W23" s="18">
        <f>'AHP(Value)'!W23/SUM('AHP(Value)'!$W$2:$W$44)</f>
        <v>2.1934405682055569E-2</v>
      </c>
      <c r="X23" s="18">
        <f>'AHP(Value)'!X23/SUM('AHP(Value)'!$X$2:$X$44)</f>
        <v>3.6786173070185675E-2</v>
      </c>
      <c r="Y23" s="18">
        <f>'AHP(Value)'!Y23/SUM('AHP(Value)'!$Y$2:$Y$44)</f>
        <v>2.5787965616045846E-2</v>
      </c>
      <c r="Z23" s="18">
        <f>'AHP(Value)'!Z23/SUM('AHP(Value)'!$Z$2:$Z$44)</f>
        <v>2.7710172125619444E-2</v>
      </c>
      <c r="AA23" s="18">
        <f>'AHP(Value)'!AA23/SUM('AHP(Value)'!$AA$2:$AA$44)</f>
        <v>3.6786173070185675E-2</v>
      </c>
      <c r="AB23" s="18">
        <f>'AHP(Value)'!AB23/SUM('AHP(Value)'!$AB$2:$AB$44)</f>
        <v>3.3979011603716892E-2</v>
      </c>
      <c r="AC23" s="18">
        <f>'AHP(Value)'!AC23/SUM('AHP(Value)'!$AC$2:$AC$44)</f>
        <v>2.9906009683850755E-2</v>
      </c>
      <c r="AD23" s="18">
        <f>'AHP(Value)'!AD23/SUM('AHP(Value)'!$AD$2:$AD$44)</f>
        <v>2.7710172125619444E-2</v>
      </c>
      <c r="AE23" s="18">
        <f>'AHP(Value)'!AE23/SUM('AHP(Value)'!$AE$2:$AE$44)</f>
        <v>2.1934405682055569E-2</v>
      </c>
      <c r="AF23" s="18">
        <f>'AHP(Value)'!AF23/SUM('AHP(Value)'!$AF$2:$AF$44)</f>
        <v>2.7710172125619444E-2</v>
      </c>
      <c r="AG23" s="18">
        <f>'AHP(Value)'!AG23/SUM('AHP(Value)'!$AG$2:$AG$44)</f>
        <v>4.6872674966519493E-2</v>
      </c>
      <c r="AH23" s="18">
        <f>'AHP(Value)'!AH23/SUM('AHP(Value)'!$AH$2:$AH$44)</f>
        <v>1.2456993712184134E-2</v>
      </c>
      <c r="AI23" s="18">
        <f>'AHP(Value)'!AI23/SUM('AHP(Value)'!$AI$2:$AI$44)</f>
        <v>2.7710172397821534E-2</v>
      </c>
      <c r="AJ23" s="18">
        <f>'AHP(Value)'!AJ23/SUM('AHP(Value)'!$AJ$2:$AJ$44)</f>
        <v>3.5640205002459166E-2</v>
      </c>
      <c r="AK23" s="18">
        <f>'AHP(Value)'!AK23/SUM('AHP(Value)'!$AK$2:$AK$44)</f>
        <v>1.2456984122262338E-2</v>
      </c>
      <c r="AL23" s="18">
        <f>'AHP(Value)'!AL23/SUM('AHP(Value)'!$AL$2:$AL$44)</f>
        <v>2.1934408660406437E-2</v>
      </c>
      <c r="AM23" s="18">
        <f>'AHP(Value)'!AM23/SUM('AHP(Value)'!$AM$2:$AM$44)</f>
        <v>2.7710172397821534E-2</v>
      </c>
      <c r="AN23" s="18">
        <f>'AHP(Value)'!AN23/SUM('AHP(Value)'!$AN$2:$AN$44)</f>
        <v>3.3979011902177995E-2</v>
      </c>
      <c r="AO23" s="18">
        <f>'AHP(Value)'!AO23/SUM('AHP(Value)'!$AO$2:$AO$44)</f>
        <v>2.1371859311303129E-2</v>
      </c>
      <c r="AP23" s="18">
        <f>'AHP(Value)'!AP23/SUM('AHP(Value)'!$AP$2:$AP$44)</f>
        <v>4.6872678337651068E-2</v>
      </c>
      <c r="AQ23" s="18">
        <f>'AHP(Value)'!AQ23/SUM('AHP(Value)'!$AQ$2:$AQ$44)</f>
        <v>2.1934408660406437E-2</v>
      </c>
      <c r="AR23" s="18">
        <f>'AHP(Value)'!AR23/SUM('AHP(Value)'!$AR$2:$AR$44)</f>
        <v>1.2456984122262338E-2</v>
      </c>
      <c r="AS23" s="18">
        <f t="shared" si="0"/>
        <v>1.2118364406373054</v>
      </c>
      <c r="AT23" s="26">
        <f t="shared" si="1"/>
        <v>2.8182242805518731E-2</v>
      </c>
    </row>
    <row r="24" spans="1:46" ht="89.25">
      <c r="A24" s="9" t="s">
        <v>26</v>
      </c>
      <c r="B24" s="18">
        <f>'AHP(Value)'!B24/SUM('AHP(Value)'!$B$2:$B$44)</f>
        <v>3.9220347040646543E-3</v>
      </c>
      <c r="C24" s="18">
        <f>'AHP(Value)'!C24/SUM('AHP(Value)'!$C$2:$C$44)</f>
        <v>2.1362043920362301E-2</v>
      </c>
      <c r="D24" s="18">
        <f>'AHP(Value)'!D24/SUM('AHP(Value)'!$D$2:$D$44)</f>
        <v>3.0789080139577156E-3</v>
      </c>
      <c r="E24" s="18">
        <f>'AHP(Value)'!E24/SUM('AHP(Value)'!$E$2:$E$44)</f>
        <v>5.2080749962799431E-3</v>
      </c>
      <c r="F24" s="18">
        <f>'AHP(Value)'!F24/SUM('AHP(Value)'!$F$2:$F$44)</f>
        <v>7.474196227310481E-3</v>
      </c>
      <c r="G24" s="18">
        <f>'AHP(Value)'!G24/SUM('AHP(Value)'!$G$2:$G$44)</f>
        <v>5.2080749962799431E-3</v>
      </c>
      <c r="H24" s="18">
        <f>'AHP(Value)'!H24/SUM('AHP(Value)'!$H$2:$H$44)</f>
        <v>1.2823122328516186E-2</v>
      </c>
      <c r="I24" s="18">
        <f>'AHP(Value)'!I24/SUM('AHP(Value)'!$I$2:$I$44)</f>
        <v>7.474196227310481E-3</v>
      </c>
      <c r="J24" s="18">
        <f>'AHP(Value)'!J24/SUM('AHP(Value)'!$J$2:$J$44)</f>
        <v>1.9166879631995912E-2</v>
      </c>
      <c r="K24" s="18">
        <f>'AHP(Value)'!K24/SUM('AHP(Value)'!$K$2:$K$44)</f>
        <v>5.2080749962799431E-3</v>
      </c>
      <c r="L24" s="18">
        <f>'AHP(Value)'!L24/SUM('AHP(Value)'!$L$2:$L$44)</f>
        <v>3.9600226287007344E-3</v>
      </c>
      <c r="M24" s="18">
        <f>'AHP(Value)'!M24/SUM('AHP(Value)'!$M$2:$M$44)</f>
        <v>2.1716649431230608E-2</v>
      </c>
      <c r="N24" s="18">
        <f>'AHP(Value)'!N24/SUM('AHP(Value)'!$N$2:$N$44)</f>
        <v>4.3868811364111138E-3</v>
      </c>
      <c r="O24" s="18">
        <f>'AHP(Value)'!O24/SUM('AHP(Value)'!$O$2:$O$44)</f>
        <v>4.3868811364111138E-3</v>
      </c>
      <c r="P24" s="18">
        <f>'AHP(Value)'!P24/SUM('AHP(Value)'!$P$2:$P$44)</f>
        <v>7.474196227310481E-3</v>
      </c>
      <c r="Q24" s="18">
        <f>'AHP(Value)'!Q24/SUM('AHP(Value)'!$Q$2:$Q$44)</f>
        <v>2.1361435488464826E-2</v>
      </c>
      <c r="R24" s="18">
        <f>'AHP(Value)'!R24/SUM('AHP(Value)'!$R$2:$R$44)</f>
        <v>5.2080749962799431E-3</v>
      </c>
      <c r="S24" s="18">
        <f>'AHP(Value)'!S24/SUM('AHP(Value)'!$S$2:$S$44)</f>
        <v>1.7389288198469743E-2</v>
      </c>
      <c r="T24" s="18">
        <f>'AHP(Value)'!T24/SUM('AHP(Value)'!$T$2:$T$44)</f>
        <v>7.474196227310481E-3</v>
      </c>
      <c r="U24" s="18">
        <f>'AHP(Value)'!U24/SUM('AHP(Value)'!$U$2:$U$44)</f>
        <v>1.2823122328516186E-2</v>
      </c>
      <c r="V24" s="18">
        <f>'AHP(Value)'!V24/SUM('AHP(Value)'!$V$2:$V$44)</f>
        <v>1.3452914798206277E-2</v>
      </c>
      <c r="W24" s="18">
        <f>'AHP(Value)'!W24/SUM('AHP(Value)'!$W$2:$W$44)</f>
        <v>4.3868811364111138E-3</v>
      </c>
      <c r="X24" s="18">
        <f>'AHP(Value)'!X24/SUM('AHP(Value)'!$X$2:$X$44)</f>
        <v>7.3572346140371352E-3</v>
      </c>
      <c r="Y24" s="18">
        <f>'AHP(Value)'!Y24/SUM('AHP(Value)'!$Y$2:$Y$44)</f>
        <v>2.5787965616045846E-2</v>
      </c>
      <c r="Z24" s="18">
        <f>'AHP(Value)'!Z24/SUM('AHP(Value)'!$Z$2:$Z$44)</f>
        <v>3.0789080139577156E-3</v>
      </c>
      <c r="AA24" s="18">
        <f>'AHP(Value)'!AA24/SUM('AHP(Value)'!$AA$2:$AA$44)</f>
        <v>7.3572346140371352E-3</v>
      </c>
      <c r="AB24" s="18">
        <f>'AHP(Value)'!AB24/SUM('AHP(Value)'!$AB$2:$AB$44)</f>
        <v>1.4562433544450096E-2</v>
      </c>
      <c r="AC24" s="18">
        <f>'AHP(Value)'!AC24/SUM('AHP(Value)'!$AC$2:$AC$44)</f>
        <v>2.1361435488464826E-2</v>
      </c>
      <c r="AD24" s="18">
        <f>'AHP(Value)'!AD24/SUM('AHP(Value)'!$AD$2:$AD$44)</f>
        <v>3.0789080139577156E-3</v>
      </c>
      <c r="AE24" s="18">
        <f>'AHP(Value)'!AE24/SUM('AHP(Value)'!$AE$2:$AE$44)</f>
        <v>4.3868811364111138E-3</v>
      </c>
      <c r="AF24" s="18">
        <f>'AHP(Value)'!AF24/SUM('AHP(Value)'!$AF$2:$AF$44)</f>
        <v>3.0789080139577156E-3</v>
      </c>
      <c r="AG24" s="18">
        <f>'AHP(Value)'!AG24/SUM('AHP(Value)'!$AG$2:$AG$44)</f>
        <v>5.2080749962799431E-3</v>
      </c>
      <c r="AH24" s="18">
        <f>'AHP(Value)'!AH24/SUM('AHP(Value)'!$AH$2:$AH$44)</f>
        <v>7.474196227310481E-3</v>
      </c>
      <c r="AI24" s="18">
        <f>'AHP(Value)'!AI24/SUM('AHP(Value)'!$AI$2:$AI$44)</f>
        <v>3.0789049652943483E-3</v>
      </c>
      <c r="AJ24" s="18">
        <f>'AHP(Value)'!AJ24/SUM('AHP(Value)'!$AJ$2:$AJ$44)</f>
        <v>3.9600188180282398E-3</v>
      </c>
      <c r="AK24" s="18">
        <f>'AHP(Value)'!AK24/SUM('AHP(Value)'!$AK$2:$AK$44)</f>
        <v>7.4741979475553512E-3</v>
      </c>
      <c r="AL24" s="18">
        <f>'AHP(Value)'!AL24/SUM('AHP(Value)'!$AL$2:$AL$44)</f>
        <v>4.3868817320812875E-3</v>
      </c>
      <c r="AM24" s="18">
        <f>'AHP(Value)'!AM24/SUM('AHP(Value)'!$AM$2:$AM$44)</f>
        <v>3.0789049652943483E-3</v>
      </c>
      <c r="AN24" s="18">
        <f>'AHP(Value)'!AN24/SUM('AHP(Value)'!$AN$2:$AN$44)</f>
        <v>1.4562433672361999E-2</v>
      </c>
      <c r="AO24" s="18">
        <f>'AHP(Value)'!AO24/SUM('AHP(Value)'!$AO$2:$AO$44)</f>
        <v>1.2823128409910288E-2</v>
      </c>
      <c r="AP24" s="18">
        <f>'AHP(Value)'!AP24/SUM('AHP(Value)'!$AP$2:$AP$44)</f>
        <v>5.2080701627747481E-3</v>
      </c>
      <c r="AQ24" s="18">
        <f>'AHP(Value)'!AQ24/SUM('AHP(Value)'!$AQ$2:$AQ$44)</f>
        <v>4.3868817320812875E-3</v>
      </c>
      <c r="AR24" s="18">
        <f>'AHP(Value)'!AR24/SUM('AHP(Value)'!$AR$2:$AR$44)</f>
        <v>7.4741979475553512E-3</v>
      </c>
      <c r="AS24" s="18">
        <f t="shared" si="0"/>
        <v>0.38411195040792717</v>
      </c>
      <c r="AT24" s="26">
        <f t="shared" si="1"/>
        <v>8.9328360559983062E-3</v>
      </c>
    </row>
    <row r="25" spans="1:46" ht="89.25">
      <c r="A25" s="9" t="s">
        <v>27</v>
      </c>
      <c r="B25" s="18">
        <f>'AHP(Value)'!B25/SUM('AHP(Value)'!$B$2:$B$44)</f>
        <v>1.3073449013548846E-3</v>
      </c>
      <c r="C25" s="18">
        <f>'AHP(Value)'!C25/SUM('AHP(Value)'!$C$2:$C$44)</f>
        <v>8.5448175681449208E-4</v>
      </c>
      <c r="D25" s="18">
        <f>'AHP(Value)'!D25/SUM('AHP(Value)'!$D$2:$D$44)</f>
        <v>1.0263026713192385E-3</v>
      </c>
      <c r="E25" s="18">
        <f>'AHP(Value)'!E25/SUM('AHP(Value)'!$E$2:$E$44)</f>
        <v>1.736024998759981E-3</v>
      </c>
      <c r="F25" s="18">
        <f>'AHP(Value)'!F25/SUM('AHP(Value)'!$F$2:$F$44)</f>
        <v>4.1523312373947111E-3</v>
      </c>
      <c r="G25" s="18">
        <f>'AHP(Value)'!G25/SUM('AHP(Value)'!$G$2:$G$44)</f>
        <v>1.736024998759981E-3</v>
      </c>
      <c r="H25" s="18">
        <f>'AHP(Value)'!H25/SUM('AHP(Value)'!$H$2:$H$44)</f>
        <v>7.1239568491756576E-3</v>
      </c>
      <c r="I25" s="18">
        <f>'AHP(Value)'!I25/SUM('AHP(Value)'!$I$2:$I$44)</f>
        <v>4.1523312373947111E-3</v>
      </c>
      <c r="J25" s="18">
        <f>'AHP(Value)'!J25/SUM('AHP(Value)'!$J$2:$J$44)</f>
        <v>7.6667518527983648E-4</v>
      </c>
      <c r="K25" s="18">
        <f>'AHP(Value)'!K25/SUM('AHP(Value)'!$K$2:$K$44)</f>
        <v>1.736024998759981E-3</v>
      </c>
      <c r="L25" s="18">
        <f>'AHP(Value)'!L25/SUM('AHP(Value)'!$L$2:$L$44)</f>
        <v>1.3200075429002447E-3</v>
      </c>
      <c r="M25" s="18">
        <f>'AHP(Value)'!M25/SUM('AHP(Value)'!$M$2:$M$44)</f>
        <v>1.0341261633919337E-3</v>
      </c>
      <c r="N25" s="18">
        <f>'AHP(Value)'!N25/SUM('AHP(Value)'!$N$2:$N$44)</f>
        <v>2.437156186895063E-3</v>
      </c>
      <c r="O25" s="18">
        <f>'AHP(Value)'!O25/SUM('AHP(Value)'!$O$2:$O$44)</f>
        <v>2.437156186895063E-3</v>
      </c>
      <c r="P25" s="18">
        <f>'AHP(Value)'!P25/SUM('AHP(Value)'!$P$2:$P$44)</f>
        <v>4.1523312373947111E-3</v>
      </c>
      <c r="Q25" s="18">
        <f>'AHP(Value)'!Q25/SUM('AHP(Value)'!$Q$2:$Q$44)</f>
        <v>8.5445741953859308E-4</v>
      </c>
      <c r="R25" s="18">
        <f>'AHP(Value)'!R25/SUM('AHP(Value)'!$R$2:$R$44)</f>
        <v>1.736024998759981E-3</v>
      </c>
      <c r="S25" s="18">
        <f>'AHP(Value)'!S25/SUM('AHP(Value)'!$S$2:$S$44)</f>
        <v>6.9557152793878977E-4</v>
      </c>
      <c r="T25" s="18">
        <f>'AHP(Value)'!T25/SUM('AHP(Value)'!$T$2:$T$44)</f>
        <v>4.1523312373947111E-3</v>
      </c>
      <c r="U25" s="18">
        <f>'AHP(Value)'!U25/SUM('AHP(Value)'!$U$2:$U$44)</f>
        <v>7.1239568491756576E-3</v>
      </c>
      <c r="V25" s="18">
        <f>'AHP(Value)'!V25/SUM('AHP(Value)'!$V$2:$V$44)</f>
        <v>1.0463378176382661E-2</v>
      </c>
      <c r="W25" s="18">
        <f>'AHP(Value)'!W25/SUM('AHP(Value)'!$W$2:$W$44)</f>
        <v>2.437156186895063E-3</v>
      </c>
      <c r="X25" s="18">
        <f>'AHP(Value)'!X25/SUM('AHP(Value)'!$X$2:$X$44)</f>
        <v>8.174705126707928E-4</v>
      </c>
      <c r="Y25" s="18">
        <f>'AHP(Value)'!Y25/SUM('AHP(Value)'!$Y$2:$Y$44)</f>
        <v>2.8653295128939827E-3</v>
      </c>
      <c r="Z25" s="18">
        <f>'AHP(Value)'!Z25/SUM('AHP(Value)'!$Z$2:$Z$44)</f>
        <v>1.0263026713192385E-3</v>
      </c>
      <c r="AA25" s="18">
        <f>'AHP(Value)'!AA25/SUM('AHP(Value)'!$AA$2:$AA$44)</f>
        <v>8.174705126707928E-4</v>
      </c>
      <c r="AB25" s="18">
        <f>'AHP(Value)'!AB25/SUM('AHP(Value)'!$AB$2:$AB$44)</f>
        <v>6.9344921640238555E-4</v>
      </c>
      <c r="AC25" s="18">
        <f>'AHP(Value)'!AC25/SUM('AHP(Value)'!$AC$2:$AC$44)</f>
        <v>8.5445741953859308E-4</v>
      </c>
      <c r="AD25" s="18">
        <f>'AHP(Value)'!AD25/SUM('AHP(Value)'!$AD$2:$AD$44)</f>
        <v>1.0263026713192385E-3</v>
      </c>
      <c r="AE25" s="18">
        <f>'AHP(Value)'!AE25/SUM('AHP(Value)'!$AE$2:$AE$44)</f>
        <v>2.437156186895063E-3</v>
      </c>
      <c r="AF25" s="18">
        <f>'AHP(Value)'!AF25/SUM('AHP(Value)'!$AF$2:$AF$44)</f>
        <v>1.0263026713192385E-3</v>
      </c>
      <c r="AG25" s="18">
        <f>'AHP(Value)'!AG25/SUM('AHP(Value)'!$AG$2:$AG$44)</f>
        <v>1.736024998759981E-3</v>
      </c>
      <c r="AH25" s="18">
        <f>'AHP(Value)'!AH25/SUM('AHP(Value)'!$AH$2:$AH$44)</f>
        <v>4.1523312373947111E-3</v>
      </c>
      <c r="AI25" s="18">
        <f>'AHP(Value)'!AI25/SUM('AHP(Value)'!$AI$2:$AI$44)</f>
        <v>1.026301655098116E-3</v>
      </c>
      <c r="AJ25" s="18">
        <f>'AHP(Value)'!AJ25/SUM('AHP(Value)'!$AJ$2:$AJ$44)</f>
        <v>1.3200062726760799E-3</v>
      </c>
      <c r="AK25" s="18">
        <f>'AHP(Value)'!AK25/SUM('AHP(Value)'!$AK$2:$AK$44)</f>
        <v>4.152328040754113E-3</v>
      </c>
      <c r="AL25" s="18">
        <f>'AHP(Value)'!AL25/SUM('AHP(Value)'!$AL$2:$AL$44)</f>
        <v>2.4371540806664197E-3</v>
      </c>
      <c r="AM25" s="18">
        <f>'AHP(Value)'!AM25/SUM('AHP(Value)'!$AM$2:$AM$44)</f>
        <v>1.026301655098116E-3</v>
      </c>
      <c r="AN25" s="18">
        <f>'AHP(Value)'!AN25/SUM('AHP(Value)'!$AN$2:$AN$44)</f>
        <v>6.9344852904420606E-4</v>
      </c>
      <c r="AO25" s="18">
        <f>'AHP(Value)'!AO25/SUM('AHP(Value)'!$AO$2:$AO$44)</f>
        <v>7.1239531037677103E-3</v>
      </c>
      <c r="AP25" s="18">
        <f>'AHP(Value)'!AP25/SUM('AHP(Value)'!$AP$2:$AP$44)</f>
        <v>1.7360233875915827E-3</v>
      </c>
      <c r="AQ25" s="18">
        <f>'AHP(Value)'!AQ25/SUM('AHP(Value)'!$AQ$2:$AQ$44)</f>
        <v>2.4371540806664197E-3</v>
      </c>
      <c r="AR25" s="18">
        <f>'AHP(Value)'!AR25/SUM('AHP(Value)'!$AR$2:$AR$44)</f>
        <v>4.152328040754113E-3</v>
      </c>
      <c r="AS25" s="18">
        <f t="shared" si="0"/>
        <v>0.10699274900587685</v>
      </c>
      <c r="AT25" s="26">
        <f t="shared" si="1"/>
        <v>2.4882034652529499E-3</v>
      </c>
    </row>
    <row r="26" spans="1:46" ht="89.25">
      <c r="A26" s="9" t="s">
        <v>28</v>
      </c>
      <c r="B26" s="18">
        <f>'AHP(Value)'!B26/SUM('AHP(Value)'!$B$2:$B$44)</f>
        <v>3.9220347040646543E-3</v>
      </c>
      <c r="C26" s="18">
        <f>'AHP(Value)'!C26/SUM('AHP(Value)'!$C$2:$C$44)</f>
        <v>2.1362043920362301E-2</v>
      </c>
      <c r="D26" s="18">
        <f>'AHP(Value)'!D26/SUM('AHP(Value)'!$D$2:$D$44)</f>
        <v>9.2367240418731473E-3</v>
      </c>
      <c r="E26" s="18">
        <f>'AHP(Value)'!E26/SUM('AHP(Value)'!$E$2:$E$44)</f>
        <v>5.2080749962799431E-3</v>
      </c>
      <c r="F26" s="18">
        <f>'AHP(Value)'!F26/SUM('AHP(Value)'!$F$2:$F$44)</f>
        <v>7.474196227310481E-3</v>
      </c>
      <c r="G26" s="18">
        <f>'AHP(Value)'!G26/SUM('AHP(Value)'!$G$2:$G$44)</f>
        <v>5.2080749962799431E-3</v>
      </c>
      <c r="H26" s="18">
        <f>'AHP(Value)'!H26/SUM('AHP(Value)'!$H$2:$H$44)</f>
        <v>1.2823122328516186E-2</v>
      </c>
      <c r="I26" s="18">
        <f>'AHP(Value)'!I26/SUM('AHP(Value)'!$I$2:$I$44)</f>
        <v>7.474196227310481E-3</v>
      </c>
      <c r="J26" s="18">
        <f>'AHP(Value)'!J26/SUM('AHP(Value)'!$J$2:$J$44)</f>
        <v>1.9166879631995912E-2</v>
      </c>
      <c r="K26" s="18">
        <f>'AHP(Value)'!K26/SUM('AHP(Value)'!$K$2:$K$44)</f>
        <v>5.2080749962799431E-3</v>
      </c>
      <c r="L26" s="18">
        <f>'AHP(Value)'!L26/SUM('AHP(Value)'!$L$2:$L$44)</f>
        <v>3.9600226287007344E-3</v>
      </c>
      <c r="M26" s="18">
        <f>'AHP(Value)'!M26/SUM('AHP(Value)'!$M$2:$M$44)</f>
        <v>2.1716649431230608E-2</v>
      </c>
      <c r="N26" s="18">
        <f>'AHP(Value)'!N26/SUM('AHP(Value)'!$N$2:$N$44)</f>
        <v>7.311468560685189E-3</v>
      </c>
      <c r="O26" s="18">
        <f>'AHP(Value)'!O26/SUM('AHP(Value)'!$O$2:$O$44)</f>
        <v>7.311468560685189E-3</v>
      </c>
      <c r="P26" s="18">
        <f>'AHP(Value)'!P26/SUM('AHP(Value)'!$P$2:$P$44)</f>
        <v>7.474196227310481E-3</v>
      </c>
      <c r="Q26" s="18">
        <f>'AHP(Value)'!Q26/SUM('AHP(Value)'!$Q$2:$Q$44)</f>
        <v>2.1361435488464826E-2</v>
      </c>
      <c r="R26" s="18">
        <f>'AHP(Value)'!R26/SUM('AHP(Value)'!$R$2:$R$44)</f>
        <v>5.2080749962799431E-3</v>
      </c>
      <c r="S26" s="18">
        <f>'AHP(Value)'!S26/SUM('AHP(Value)'!$S$2:$S$44)</f>
        <v>2.4345003477857643E-2</v>
      </c>
      <c r="T26" s="18">
        <f>'AHP(Value)'!T26/SUM('AHP(Value)'!$T$2:$T$44)</f>
        <v>7.474196227310481E-3</v>
      </c>
      <c r="U26" s="18">
        <f>'AHP(Value)'!U26/SUM('AHP(Value)'!$U$2:$U$44)</f>
        <v>1.2823122328516186E-2</v>
      </c>
      <c r="V26" s="18">
        <f>'AHP(Value)'!V26/SUM('AHP(Value)'!$V$2:$V$44)</f>
        <v>1.883408071748879E-2</v>
      </c>
      <c r="W26" s="18">
        <f>'AHP(Value)'!W26/SUM('AHP(Value)'!$W$2:$W$44)</f>
        <v>7.311468560685189E-3</v>
      </c>
      <c r="X26" s="18">
        <f>'AHP(Value)'!X26/SUM('AHP(Value)'!$X$2:$X$44)</f>
        <v>2.2071703842111406E-2</v>
      </c>
      <c r="Y26" s="18">
        <f>'AHP(Value)'!Y26/SUM('AHP(Value)'!$Y$2:$Y$44)</f>
        <v>2.5787965616045846E-2</v>
      </c>
      <c r="Z26" s="18">
        <f>'AHP(Value)'!Z26/SUM('AHP(Value)'!$Z$2:$Z$44)</f>
        <v>9.2367240418731473E-3</v>
      </c>
      <c r="AA26" s="18">
        <f>'AHP(Value)'!AA26/SUM('AHP(Value)'!$AA$2:$AA$44)</f>
        <v>2.2071703842111406E-2</v>
      </c>
      <c r="AB26" s="18">
        <f>'AHP(Value)'!AB26/SUM('AHP(Value)'!$AB$2:$AB$44)</f>
        <v>2.4270722574083494E-2</v>
      </c>
      <c r="AC26" s="18">
        <f>'AHP(Value)'!AC26/SUM('AHP(Value)'!$AC$2:$AC$44)</f>
        <v>2.1361435488464826E-2</v>
      </c>
      <c r="AD26" s="18">
        <f>'AHP(Value)'!AD26/SUM('AHP(Value)'!$AD$2:$AD$44)</f>
        <v>9.2367240418731473E-3</v>
      </c>
      <c r="AE26" s="18">
        <f>'AHP(Value)'!AE26/SUM('AHP(Value)'!$AE$2:$AE$44)</f>
        <v>7.311468560685189E-3</v>
      </c>
      <c r="AF26" s="18">
        <f>'AHP(Value)'!AF26/SUM('AHP(Value)'!$AF$2:$AF$44)</f>
        <v>9.2367240418731473E-3</v>
      </c>
      <c r="AG26" s="18">
        <f>'AHP(Value)'!AG26/SUM('AHP(Value)'!$AG$2:$AG$44)</f>
        <v>5.2080749962799431E-3</v>
      </c>
      <c r="AH26" s="18">
        <f>'AHP(Value)'!AH26/SUM('AHP(Value)'!$AH$2:$AH$44)</f>
        <v>7.474196227310481E-3</v>
      </c>
      <c r="AI26" s="18">
        <f>'AHP(Value)'!AI26/SUM('AHP(Value)'!$AI$2:$AI$44)</f>
        <v>9.236724132607177E-3</v>
      </c>
      <c r="AJ26" s="18">
        <f>'AHP(Value)'!AJ26/SUM('AHP(Value)'!$AJ$2:$AJ$44)</f>
        <v>3.9600188180282398E-3</v>
      </c>
      <c r="AK26" s="18">
        <f>'AHP(Value)'!AK26/SUM('AHP(Value)'!$AK$2:$AK$44)</f>
        <v>7.4741979475553512E-3</v>
      </c>
      <c r="AL26" s="18">
        <f>'AHP(Value)'!AL26/SUM('AHP(Value)'!$AL$2:$AL$44)</f>
        <v>7.3114622419992595E-3</v>
      </c>
      <c r="AM26" s="18">
        <f>'AHP(Value)'!AM26/SUM('AHP(Value)'!$AM$2:$AM$44)</f>
        <v>9.236724132607177E-3</v>
      </c>
      <c r="AN26" s="18">
        <f>'AHP(Value)'!AN26/SUM('AHP(Value)'!$AN$2:$AN$44)</f>
        <v>2.4270722787269997E-2</v>
      </c>
      <c r="AO26" s="18">
        <f>'AHP(Value)'!AO26/SUM('AHP(Value)'!$AO$2:$AO$44)</f>
        <v>1.2823128409910288E-2</v>
      </c>
      <c r="AP26" s="18">
        <f>'AHP(Value)'!AP26/SUM('AHP(Value)'!$AP$2:$AP$44)</f>
        <v>5.2080701627747481E-3</v>
      </c>
      <c r="AQ26" s="18">
        <f>'AHP(Value)'!AQ26/SUM('AHP(Value)'!$AQ$2:$AQ$44)</f>
        <v>7.3114622419992595E-3</v>
      </c>
      <c r="AR26" s="18">
        <f>'AHP(Value)'!AR26/SUM('AHP(Value)'!$AR$2:$AR$44)</f>
        <v>7.4741979475553512E-3</v>
      </c>
      <c r="AS26" s="18">
        <f t="shared" si="0"/>
        <v>0.49978876137050704</v>
      </c>
      <c r="AT26" s="26">
        <f t="shared" si="1"/>
        <v>1.1622994450476909E-2</v>
      </c>
    </row>
    <row r="27" spans="1:46" ht="63.75">
      <c r="A27" s="9" t="s">
        <v>29</v>
      </c>
      <c r="B27" s="18">
        <f>'AHP(Value)'!B27/SUM('AHP(Value)'!$B$2:$B$44)</f>
        <v>3.9220347040646543E-3</v>
      </c>
      <c r="C27" s="18">
        <f>'AHP(Value)'!C27/SUM('AHP(Value)'!$C$2:$C$44)</f>
        <v>2.1362043920362301E-2</v>
      </c>
      <c r="D27" s="18">
        <f>'AHP(Value)'!D27/SUM('AHP(Value)'!$D$2:$D$44)</f>
        <v>3.0789080139577156E-3</v>
      </c>
      <c r="E27" s="18">
        <f>'AHP(Value)'!E27/SUM('AHP(Value)'!$E$2:$E$44)</f>
        <v>5.2080749962799431E-3</v>
      </c>
      <c r="F27" s="18">
        <f>'AHP(Value)'!F27/SUM('AHP(Value)'!$F$2:$F$44)</f>
        <v>7.474196227310481E-3</v>
      </c>
      <c r="G27" s="18">
        <f>'AHP(Value)'!G27/SUM('AHP(Value)'!$G$2:$G$44)</f>
        <v>5.2080749962799431E-3</v>
      </c>
      <c r="H27" s="18">
        <f>'AHP(Value)'!H27/SUM('AHP(Value)'!$H$2:$H$44)</f>
        <v>1.2823122328516186E-2</v>
      </c>
      <c r="I27" s="18">
        <f>'AHP(Value)'!I27/SUM('AHP(Value)'!$I$2:$I$44)</f>
        <v>7.474196227310481E-3</v>
      </c>
      <c r="J27" s="18">
        <f>'AHP(Value)'!J27/SUM('AHP(Value)'!$J$2:$J$44)</f>
        <v>1.9166879631995912E-2</v>
      </c>
      <c r="K27" s="18">
        <f>'AHP(Value)'!K27/SUM('AHP(Value)'!$K$2:$K$44)</f>
        <v>5.2080749962799431E-3</v>
      </c>
      <c r="L27" s="18">
        <f>'AHP(Value)'!L27/SUM('AHP(Value)'!$L$2:$L$44)</f>
        <v>3.9600226287007344E-3</v>
      </c>
      <c r="M27" s="18">
        <f>'AHP(Value)'!M27/SUM('AHP(Value)'!$M$2:$M$44)</f>
        <v>2.1716649431230608E-2</v>
      </c>
      <c r="N27" s="18">
        <f>'AHP(Value)'!N27/SUM('AHP(Value)'!$N$2:$N$44)</f>
        <v>4.3868811364111138E-3</v>
      </c>
      <c r="O27" s="18">
        <f>'AHP(Value)'!O27/SUM('AHP(Value)'!$O$2:$O$44)</f>
        <v>4.3868811364111138E-3</v>
      </c>
      <c r="P27" s="18">
        <f>'AHP(Value)'!P27/SUM('AHP(Value)'!$P$2:$P$44)</f>
        <v>7.474196227310481E-3</v>
      </c>
      <c r="Q27" s="18">
        <f>'AHP(Value)'!Q27/SUM('AHP(Value)'!$Q$2:$Q$44)</f>
        <v>2.1361435488464826E-2</v>
      </c>
      <c r="R27" s="18">
        <f>'AHP(Value)'!R27/SUM('AHP(Value)'!$R$2:$R$44)</f>
        <v>5.2080749962799431E-3</v>
      </c>
      <c r="S27" s="18">
        <f>'AHP(Value)'!S27/SUM('AHP(Value)'!$S$2:$S$44)</f>
        <v>1.7389288198469743E-2</v>
      </c>
      <c r="T27" s="18">
        <f>'AHP(Value)'!T27/SUM('AHP(Value)'!$T$2:$T$44)</f>
        <v>7.474196227310481E-3</v>
      </c>
      <c r="U27" s="18">
        <f>'AHP(Value)'!U27/SUM('AHP(Value)'!$U$2:$U$44)</f>
        <v>1.2823122328516186E-2</v>
      </c>
      <c r="V27" s="18">
        <f>'AHP(Value)'!V27/SUM('AHP(Value)'!$V$2:$V$44)</f>
        <v>1.3452914798206277E-2</v>
      </c>
      <c r="W27" s="18">
        <f>'AHP(Value)'!W27/SUM('AHP(Value)'!$W$2:$W$44)</f>
        <v>4.3868811364111138E-3</v>
      </c>
      <c r="X27" s="18">
        <f>'AHP(Value)'!X27/SUM('AHP(Value)'!$X$2:$X$44)</f>
        <v>7.3572346140371352E-3</v>
      </c>
      <c r="Y27" s="18">
        <f>'AHP(Value)'!Y27/SUM('AHP(Value)'!$Y$2:$Y$44)</f>
        <v>2.5787965616045846E-2</v>
      </c>
      <c r="Z27" s="18">
        <f>'AHP(Value)'!Z27/SUM('AHP(Value)'!$Z$2:$Z$44)</f>
        <v>3.0789080139577156E-3</v>
      </c>
      <c r="AA27" s="18">
        <f>'AHP(Value)'!AA27/SUM('AHP(Value)'!$AA$2:$AA$44)</f>
        <v>7.3572346140371352E-3</v>
      </c>
      <c r="AB27" s="18">
        <f>'AHP(Value)'!AB27/SUM('AHP(Value)'!$AB$2:$AB$44)</f>
        <v>1.4562433544450096E-2</v>
      </c>
      <c r="AC27" s="18">
        <f>'AHP(Value)'!AC27/SUM('AHP(Value)'!$AC$2:$AC$44)</f>
        <v>2.1361435488464826E-2</v>
      </c>
      <c r="AD27" s="18">
        <f>'AHP(Value)'!AD27/SUM('AHP(Value)'!$AD$2:$AD$44)</f>
        <v>3.0789080139577156E-3</v>
      </c>
      <c r="AE27" s="18">
        <f>'AHP(Value)'!AE27/SUM('AHP(Value)'!$AE$2:$AE$44)</f>
        <v>4.3868811364111138E-3</v>
      </c>
      <c r="AF27" s="18">
        <f>'AHP(Value)'!AF27/SUM('AHP(Value)'!$AF$2:$AF$44)</f>
        <v>3.0789080139577156E-3</v>
      </c>
      <c r="AG27" s="18">
        <f>'AHP(Value)'!AG27/SUM('AHP(Value)'!$AG$2:$AG$44)</f>
        <v>5.2080749962799431E-3</v>
      </c>
      <c r="AH27" s="18">
        <f>'AHP(Value)'!AH27/SUM('AHP(Value)'!$AH$2:$AH$44)</f>
        <v>7.474196227310481E-3</v>
      </c>
      <c r="AI27" s="18">
        <f>'AHP(Value)'!AI27/SUM('AHP(Value)'!$AI$2:$AI$44)</f>
        <v>3.0789049652943483E-3</v>
      </c>
      <c r="AJ27" s="18">
        <f>'AHP(Value)'!AJ27/SUM('AHP(Value)'!$AJ$2:$AJ$44)</f>
        <v>3.9600188180282398E-3</v>
      </c>
      <c r="AK27" s="18">
        <f>'AHP(Value)'!AK27/SUM('AHP(Value)'!$AK$2:$AK$44)</f>
        <v>7.4741979475553512E-3</v>
      </c>
      <c r="AL27" s="18">
        <f>'AHP(Value)'!AL27/SUM('AHP(Value)'!$AL$2:$AL$44)</f>
        <v>4.3868817320812875E-3</v>
      </c>
      <c r="AM27" s="18">
        <f>'AHP(Value)'!AM27/SUM('AHP(Value)'!$AM$2:$AM$44)</f>
        <v>3.0789049652943483E-3</v>
      </c>
      <c r="AN27" s="18">
        <f>'AHP(Value)'!AN27/SUM('AHP(Value)'!$AN$2:$AN$44)</f>
        <v>1.4562433672361999E-2</v>
      </c>
      <c r="AO27" s="18">
        <f>'AHP(Value)'!AO27/SUM('AHP(Value)'!$AO$2:$AO$44)</f>
        <v>1.2823128409910288E-2</v>
      </c>
      <c r="AP27" s="18">
        <f>'AHP(Value)'!AP27/SUM('AHP(Value)'!$AP$2:$AP$44)</f>
        <v>5.2080701627747481E-3</v>
      </c>
      <c r="AQ27" s="18">
        <f>'AHP(Value)'!AQ27/SUM('AHP(Value)'!$AQ$2:$AQ$44)</f>
        <v>4.3868817320812875E-3</v>
      </c>
      <c r="AR27" s="18">
        <f>'AHP(Value)'!AR27/SUM('AHP(Value)'!$AR$2:$AR$44)</f>
        <v>7.4741979475553512E-3</v>
      </c>
      <c r="AS27" s="18">
        <f t="shared" si="0"/>
        <v>0.38411195040792717</v>
      </c>
      <c r="AT27" s="26">
        <f t="shared" si="1"/>
        <v>8.9328360559983062E-3</v>
      </c>
    </row>
    <row r="28" spans="1:46" ht="63.75">
      <c r="A28" s="9" t="s">
        <v>30</v>
      </c>
      <c r="B28" s="18">
        <f>'AHP(Value)'!B28/SUM('AHP(Value)'!$B$2:$B$44)</f>
        <v>2.3769907297361541E-3</v>
      </c>
      <c r="C28" s="18">
        <f>'AHP(Value)'!C28/SUM('AHP(Value)'!$C$2:$C$44)</f>
        <v>1.281722635221738E-2</v>
      </c>
      <c r="D28" s="18">
        <f>'AHP(Value)'!D28/SUM('AHP(Value)'!$D$2:$D$44)</f>
        <v>1.8473448083746297E-3</v>
      </c>
      <c r="E28" s="18">
        <f>'AHP(Value)'!E28/SUM('AHP(Value)'!$E$2:$E$44)</f>
        <v>3.1248449977679662E-3</v>
      </c>
      <c r="F28" s="18">
        <f>'AHP(Value)'!F28/SUM('AHP(Value)'!$F$2:$F$44)</f>
        <v>5.3387115909360574E-3</v>
      </c>
      <c r="G28" s="18">
        <f>'AHP(Value)'!G28/SUM('AHP(Value)'!$G$2:$G$44)</f>
        <v>3.1248449977679662E-3</v>
      </c>
      <c r="H28" s="18">
        <f>'AHP(Value)'!H28/SUM('AHP(Value)'!$H$2:$H$44)</f>
        <v>9.1593730917972748E-3</v>
      </c>
      <c r="I28" s="18">
        <f>'AHP(Value)'!I28/SUM('AHP(Value)'!$I$2:$I$44)</f>
        <v>5.3387115909360574E-3</v>
      </c>
      <c r="J28" s="18">
        <f>'AHP(Value)'!J28/SUM('AHP(Value)'!$J$2:$J$44)</f>
        <v>1.1500127779197546E-2</v>
      </c>
      <c r="K28" s="18">
        <f>'AHP(Value)'!K28/SUM('AHP(Value)'!$K$2:$K$44)</f>
        <v>3.1248449977679662E-3</v>
      </c>
      <c r="L28" s="18">
        <f>'AHP(Value)'!L28/SUM('AHP(Value)'!$L$2:$L$44)</f>
        <v>2.3760135772204409E-3</v>
      </c>
      <c r="M28" s="18">
        <f>'AHP(Value)'!M28/SUM('AHP(Value)'!$M$2:$M$44)</f>
        <v>1.5511892450879005E-2</v>
      </c>
      <c r="N28" s="18">
        <f>'AHP(Value)'!N28/SUM('AHP(Value)'!$N$2:$N$44)</f>
        <v>3.1334865260079382E-3</v>
      </c>
      <c r="O28" s="18">
        <f>'AHP(Value)'!O28/SUM('AHP(Value)'!$O$2:$O$44)</f>
        <v>3.1334865260079382E-3</v>
      </c>
      <c r="P28" s="18">
        <f>'AHP(Value)'!P28/SUM('AHP(Value)'!$P$2:$P$44)</f>
        <v>5.3387115909360574E-3</v>
      </c>
      <c r="Q28" s="18">
        <f>'AHP(Value)'!Q28/SUM('AHP(Value)'!$Q$2:$Q$44)</f>
        <v>1.2816861293078895E-2</v>
      </c>
      <c r="R28" s="18">
        <f>'AHP(Value)'!R28/SUM('AHP(Value)'!$R$2:$R$44)</f>
        <v>3.1248449977679662E-3</v>
      </c>
      <c r="S28" s="18">
        <f>'AHP(Value)'!S28/SUM('AHP(Value)'!$S$2:$S$44)</f>
        <v>1.0433572919081847E-2</v>
      </c>
      <c r="T28" s="18">
        <f>'AHP(Value)'!T28/SUM('AHP(Value)'!$T$2:$T$44)</f>
        <v>5.3387115909360574E-3</v>
      </c>
      <c r="U28" s="18">
        <f>'AHP(Value)'!U28/SUM('AHP(Value)'!$U$2:$U$44)</f>
        <v>9.1593730917972748E-3</v>
      </c>
      <c r="V28" s="18">
        <f>'AHP(Value)'!V28/SUM('AHP(Value)'!$V$2:$V$44)</f>
        <v>1.0463378176382661E-2</v>
      </c>
      <c r="W28" s="18">
        <f>'AHP(Value)'!W28/SUM('AHP(Value)'!$W$2:$W$44)</f>
        <v>3.1334865260079382E-3</v>
      </c>
      <c r="X28" s="18">
        <f>'AHP(Value)'!X28/SUM('AHP(Value)'!$X$2:$X$44)</f>
        <v>2.4524115380123784E-3</v>
      </c>
      <c r="Y28" s="18">
        <f>'AHP(Value)'!Y28/SUM('AHP(Value)'!$Y$2:$Y$44)</f>
        <v>2.0057306590257881E-2</v>
      </c>
      <c r="Z28" s="18">
        <f>'AHP(Value)'!Z28/SUM('AHP(Value)'!$Z$2:$Z$44)</f>
        <v>1.8473448083746297E-3</v>
      </c>
      <c r="AA28" s="18">
        <f>'AHP(Value)'!AA28/SUM('AHP(Value)'!$AA$2:$AA$44)</f>
        <v>2.4524115380123784E-3</v>
      </c>
      <c r="AB28" s="18">
        <f>'AHP(Value)'!AB28/SUM('AHP(Value)'!$AB$2:$AB$44)</f>
        <v>4.8541445148166992E-3</v>
      </c>
      <c r="AC28" s="18">
        <f>'AHP(Value)'!AC28/SUM('AHP(Value)'!$AC$2:$AC$44)</f>
        <v>1.2816861293078895E-2</v>
      </c>
      <c r="AD28" s="18">
        <f>'AHP(Value)'!AD28/SUM('AHP(Value)'!$AD$2:$AD$44)</f>
        <v>1.8473448083746297E-3</v>
      </c>
      <c r="AE28" s="18">
        <f>'AHP(Value)'!AE28/SUM('AHP(Value)'!$AE$2:$AE$44)</f>
        <v>3.1334865260079382E-3</v>
      </c>
      <c r="AF28" s="18">
        <f>'AHP(Value)'!AF28/SUM('AHP(Value)'!$AF$2:$AF$44)</f>
        <v>1.8473448083746297E-3</v>
      </c>
      <c r="AG28" s="18">
        <f>'AHP(Value)'!AG28/SUM('AHP(Value)'!$AG$2:$AG$44)</f>
        <v>3.1248449977679662E-3</v>
      </c>
      <c r="AH28" s="18">
        <f>'AHP(Value)'!AH28/SUM('AHP(Value)'!$AH$2:$AH$44)</f>
        <v>5.3387115909360574E-3</v>
      </c>
      <c r="AI28" s="18">
        <f>'AHP(Value)'!AI28/SUM('AHP(Value)'!$AI$2:$AI$44)</f>
        <v>1.8473448265214356E-3</v>
      </c>
      <c r="AJ28" s="18">
        <f>'AHP(Value)'!AJ28/SUM('AHP(Value)'!$AJ$2:$AJ$44)</f>
        <v>2.3760136668306109E-3</v>
      </c>
      <c r="AK28" s="18">
        <f>'AHP(Value)'!AK28/SUM('AHP(Value)'!$AK$2:$AK$44)</f>
        <v>5.3387074809695739E-3</v>
      </c>
      <c r="AL28" s="18">
        <f>'AHP(Value)'!AL28/SUM('AHP(Value)'!$AL$2:$AL$44)</f>
        <v>3.133483817999683E-3</v>
      </c>
      <c r="AM28" s="18">
        <f>'AHP(Value)'!AM28/SUM('AHP(Value)'!$AM$2:$AM$44)</f>
        <v>1.8473448265214356E-3</v>
      </c>
      <c r="AN28" s="18">
        <f>'AHP(Value)'!AN28/SUM('AHP(Value)'!$AN$2:$AN$44)</f>
        <v>4.8541445574539991E-3</v>
      </c>
      <c r="AO28" s="18">
        <f>'AHP(Value)'!AO28/SUM('AHP(Value)'!$AO$2:$AO$44)</f>
        <v>9.1593682762727696E-3</v>
      </c>
      <c r="AP28" s="18">
        <f>'AHP(Value)'!AP28/SUM('AHP(Value)'!$AP$2:$AP$44)</f>
        <v>3.1248452225100714E-3</v>
      </c>
      <c r="AQ28" s="18">
        <f>'AHP(Value)'!AQ28/SUM('AHP(Value)'!$AQ$2:$AQ$44)</f>
        <v>3.133483817999683E-3</v>
      </c>
      <c r="AR28" s="18">
        <f>'AHP(Value)'!AR28/SUM('AHP(Value)'!$AR$2:$AR$44)</f>
        <v>5.3387074809695739E-3</v>
      </c>
      <c r="AS28" s="18">
        <f t="shared" si="0"/>
        <v>0.24164249719066591</v>
      </c>
      <c r="AT28" s="26">
        <f t="shared" si="1"/>
        <v>5.6195929579224632E-3</v>
      </c>
    </row>
    <row r="29" spans="1:46" ht="63.75">
      <c r="A29" s="9" t="s">
        <v>31</v>
      </c>
      <c r="B29" s="18">
        <f>'AHP(Value)'!B29/SUM('AHP(Value)'!$B$2:$B$44)</f>
        <v>2.3769907297361541E-3</v>
      </c>
      <c r="C29" s="18">
        <f>'AHP(Value)'!C29/SUM('AHP(Value)'!$C$2:$C$44)</f>
        <v>4.2724087840724598E-3</v>
      </c>
      <c r="D29" s="18">
        <f>'AHP(Value)'!D29/SUM('AHP(Value)'!$D$2:$D$44)</f>
        <v>1.8473448083746297E-3</v>
      </c>
      <c r="E29" s="18">
        <f>'AHP(Value)'!E29/SUM('AHP(Value)'!$E$2:$E$44)</f>
        <v>2.2320321412628327E-3</v>
      </c>
      <c r="F29" s="18">
        <f>'AHP(Value)'!F29/SUM('AHP(Value)'!$F$2:$F$44)</f>
        <v>5.3387115909360574E-3</v>
      </c>
      <c r="G29" s="18">
        <f>'AHP(Value)'!G29/SUM('AHP(Value)'!$G$2:$G$44)</f>
        <v>2.2320321412628327E-3</v>
      </c>
      <c r="H29" s="18">
        <f>'AHP(Value)'!H29/SUM('AHP(Value)'!$H$2:$H$44)</f>
        <v>7.1239568491756576E-3</v>
      </c>
      <c r="I29" s="18">
        <f>'AHP(Value)'!I29/SUM('AHP(Value)'!$I$2:$I$44)</f>
        <v>5.3387115909360574E-3</v>
      </c>
      <c r="J29" s="18">
        <f>'AHP(Value)'!J29/SUM('AHP(Value)'!$J$2:$J$44)</f>
        <v>1.1500127779197546E-2</v>
      </c>
      <c r="K29" s="18">
        <f>'AHP(Value)'!K29/SUM('AHP(Value)'!$K$2:$K$44)</f>
        <v>2.2320321412628327E-3</v>
      </c>
      <c r="L29" s="18">
        <f>'AHP(Value)'!L29/SUM('AHP(Value)'!$L$2:$L$44)</f>
        <v>2.3760135772204409E-3</v>
      </c>
      <c r="M29" s="18">
        <f>'AHP(Value)'!M29/SUM('AHP(Value)'!$M$2:$M$44)</f>
        <v>1.5511892450879005E-2</v>
      </c>
      <c r="N29" s="18">
        <f>'AHP(Value)'!N29/SUM('AHP(Value)'!$N$2:$N$44)</f>
        <v>3.1334865260079382E-3</v>
      </c>
      <c r="O29" s="18">
        <f>'AHP(Value)'!O29/SUM('AHP(Value)'!$O$2:$O$44)</f>
        <v>3.1334865260079382E-3</v>
      </c>
      <c r="P29" s="18">
        <f>'AHP(Value)'!P29/SUM('AHP(Value)'!$P$2:$P$44)</f>
        <v>5.3387115909360574E-3</v>
      </c>
      <c r="Q29" s="18">
        <f>'AHP(Value)'!Q29/SUM('AHP(Value)'!$Q$2:$Q$44)</f>
        <v>4.2722870976929653E-3</v>
      </c>
      <c r="R29" s="18">
        <f>'AHP(Value)'!R29/SUM('AHP(Value)'!$R$2:$R$44)</f>
        <v>2.2320321412628327E-3</v>
      </c>
      <c r="S29" s="18">
        <f>'AHP(Value)'!S29/SUM('AHP(Value)'!$S$2:$S$44)</f>
        <v>1.0433572919081847E-2</v>
      </c>
      <c r="T29" s="18">
        <f>'AHP(Value)'!T29/SUM('AHP(Value)'!$T$2:$T$44)</f>
        <v>5.3387115909360574E-3</v>
      </c>
      <c r="U29" s="18">
        <f>'AHP(Value)'!U29/SUM('AHP(Value)'!$U$2:$U$44)</f>
        <v>7.1239568491756576E-3</v>
      </c>
      <c r="V29" s="18">
        <f>'AHP(Value)'!V29/SUM('AHP(Value)'!$V$2:$V$44)</f>
        <v>1.0463378176382661E-2</v>
      </c>
      <c r="W29" s="18">
        <f>'AHP(Value)'!W29/SUM('AHP(Value)'!$W$2:$W$44)</f>
        <v>3.1334865260079382E-3</v>
      </c>
      <c r="X29" s="18">
        <f>'AHP(Value)'!X29/SUM('AHP(Value)'!$X$2:$X$44)</f>
        <v>1.4714469228074272E-3</v>
      </c>
      <c r="Y29" s="18">
        <f>'AHP(Value)'!Y29/SUM('AHP(Value)'!$Y$2:$Y$44)</f>
        <v>1.4326647564469915E-2</v>
      </c>
      <c r="Z29" s="18">
        <f>'AHP(Value)'!Z29/SUM('AHP(Value)'!$Z$2:$Z$44)</f>
        <v>1.8473448083746297E-3</v>
      </c>
      <c r="AA29" s="18">
        <f>'AHP(Value)'!AA29/SUM('AHP(Value)'!$AA$2:$AA$44)</f>
        <v>1.4714469228074272E-3</v>
      </c>
      <c r="AB29" s="18">
        <f>'AHP(Value)'!AB29/SUM('AHP(Value)'!$AB$2:$AB$44)</f>
        <v>1.6180481716055661E-3</v>
      </c>
      <c r="AC29" s="18">
        <f>'AHP(Value)'!AC29/SUM('AHP(Value)'!$AC$2:$AC$44)</f>
        <v>4.2722870976929653E-3</v>
      </c>
      <c r="AD29" s="18">
        <f>'AHP(Value)'!AD29/SUM('AHP(Value)'!$AD$2:$AD$44)</f>
        <v>1.8473448083746297E-3</v>
      </c>
      <c r="AE29" s="18">
        <f>'AHP(Value)'!AE29/SUM('AHP(Value)'!$AE$2:$AE$44)</f>
        <v>3.1334865260079382E-3</v>
      </c>
      <c r="AF29" s="18">
        <f>'AHP(Value)'!AF29/SUM('AHP(Value)'!$AF$2:$AF$44)</f>
        <v>1.8473448083746297E-3</v>
      </c>
      <c r="AG29" s="18">
        <f>'AHP(Value)'!AG29/SUM('AHP(Value)'!$AG$2:$AG$44)</f>
        <v>2.2320321412628327E-3</v>
      </c>
      <c r="AH29" s="18">
        <f>'AHP(Value)'!AH29/SUM('AHP(Value)'!$AH$2:$AH$44)</f>
        <v>5.3387115909360574E-3</v>
      </c>
      <c r="AI29" s="18">
        <f>'AHP(Value)'!AI29/SUM('AHP(Value)'!$AI$2:$AI$44)</f>
        <v>1.8473448265214356E-3</v>
      </c>
      <c r="AJ29" s="18">
        <f>'AHP(Value)'!AJ29/SUM('AHP(Value)'!$AJ$2:$AJ$44)</f>
        <v>2.3760136668306109E-3</v>
      </c>
      <c r="AK29" s="18">
        <f>'AHP(Value)'!AK29/SUM('AHP(Value)'!$AK$2:$AK$44)</f>
        <v>5.3387074809695739E-3</v>
      </c>
      <c r="AL29" s="18">
        <f>'AHP(Value)'!AL29/SUM('AHP(Value)'!$AL$2:$AL$44)</f>
        <v>3.133483817999683E-3</v>
      </c>
      <c r="AM29" s="18">
        <f>'AHP(Value)'!AM29/SUM('AHP(Value)'!$AM$2:$AM$44)</f>
        <v>1.8473448265214356E-3</v>
      </c>
      <c r="AN29" s="18">
        <f>'AHP(Value)'!AN29/SUM('AHP(Value)'!$AN$2:$AN$44)</f>
        <v>1.618046567769814E-3</v>
      </c>
      <c r="AO29" s="18">
        <f>'AHP(Value)'!AO29/SUM('AHP(Value)'!$AO$2:$AO$44)</f>
        <v>7.1239531037677103E-3</v>
      </c>
      <c r="AP29" s="18">
        <f>'AHP(Value)'!AP29/SUM('AHP(Value)'!$AP$2:$AP$44)</f>
        <v>2.2320300697606064E-3</v>
      </c>
      <c r="AQ29" s="18">
        <f>'AHP(Value)'!AQ29/SUM('AHP(Value)'!$AQ$2:$AQ$44)</f>
        <v>3.133483817999683E-3</v>
      </c>
      <c r="AR29" s="18">
        <f>'AHP(Value)'!AR29/SUM('AHP(Value)'!$AR$2:$AR$44)</f>
        <v>5.3387074809695739E-3</v>
      </c>
      <c r="AS29" s="18">
        <f t="shared" si="0"/>
        <v>0.19038062154963253</v>
      </c>
      <c r="AT29" s="26">
        <f t="shared" si="1"/>
        <v>4.4274563151077331E-3</v>
      </c>
    </row>
    <row r="30" spans="1:46" ht="102">
      <c r="A30" s="9" t="s">
        <v>32</v>
      </c>
      <c r="B30" s="18">
        <f>'AHP(Value)'!B30/SUM('AHP(Value)'!$B$2:$B$44)</f>
        <v>3.9220347040646543E-3</v>
      </c>
      <c r="C30" s="18">
        <f>'AHP(Value)'!C30/SUM('AHP(Value)'!$C$2:$C$44)</f>
        <v>2.1362043920362301E-2</v>
      </c>
      <c r="D30" s="18">
        <f>'AHP(Value)'!D30/SUM('AHP(Value)'!$D$2:$D$44)</f>
        <v>9.2367240418731473E-3</v>
      </c>
      <c r="E30" s="18">
        <f>'AHP(Value)'!E30/SUM('AHP(Value)'!$E$2:$E$44)</f>
        <v>5.2080749962799431E-3</v>
      </c>
      <c r="F30" s="18">
        <f>'AHP(Value)'!F30/SUM('AHP(Value)'!$F$2:$F$44)</f>
        <v>7.474196227310481E-3</v>
      </c>
      <c r="G30" s="18">
        <f>'AHP(Value)'!G30/SUM('AHP(Value)'!$G$2:$G$44)</f>
        <v>5.2080749962799431E-3</v>
      </c>
      <c r="H30" s="18">
        <f>'AHP(Value)'!H30/SUM('AHP(Value)'!$H$2:$H$44)</f>
        <v>1.2823122328516186E-2</v>
      </c>
      <c r="I30" s="18">
        <f>'AHP(Value)'!I30/SUM('AHP(Value)'!$I$2:$I$44)</f>
        <v>7.474196227310481E-3</v>
      </c>
      <c r="J30" s="18">
        <f>'AHP(Value)'!J30/SUM('AHP(Value)'!$J$2:$J$44)</f>
        <v>1.9166879631995912E-2</v>
      </c>
      <c r="K30" s="18">
        <f>'AHP(Value)'!K30/SUM('AHP(Value)'!$K$2:$K$44)</f>
        <v>5.2080749962799431E-3</v>
      </c>
      <c r="L30" s="18">
        <f>'AHP(Value)'!L30/SUM('AHP(Value)'!$L$2:$L$44)</f>
        <v>3.9600226287007344E-3</v>
      </c>
      <c r="M30" s="18">
        <f>'AHP(Value)'!M30/SUM('AHP(Value)'!$M$2:$M$44)</f>
        <v>2.1716649431230608E-2</v>
      </c>
      <c r="N30" s="18">
        <f>'AHP(Value)'!N30/SUM('AHP(Value)'!$N$2:$N$44)</f>
        <v>7.311468560685189E-3</v>
      </c>
      <c r="O30" s="18">
        <f>'AHP(Value)'!O30/SUM('AHP(Value)'!$O$2:$O$44)</f>
        <v>7.311468560685189E-3</v>
      </c>
      <c r="P30" s="18">
        <f>'AHP(Value)'!P30/SUM('AHP(Value)'!$P$2:$P$44)</f>
        <v>7.474196227310481E-3</v>
      </c>
      <c r="Q30" s="18">
        <f>'AHP(Value)'!Q30/SUM('AHP(Value)'!$Q$2:$Q$44)</f>
        <v>2.1361435488464826E-2</v>
      </c>
      <c r="R30" s="18">
        <f>'AHP(Value)'!R30/SUM('AHP(Value)'!$R$2:$R$44)</f>
        <v>5.2080749962799431E-3</v>
      </c>
      <c r="S30" s="18">
        <f>'AHP(Value)'!S30/SUM('AHP(Value)'!$S$2:$S$44)</f>
        <v>2.4345003477857643E-2</v>
      </c>
      <c r="T30" s="18">
        <f>'AHP(Value)'!T30/SUM('AHP(Value)'!$T$2:$T$44)</f>
        <v>7.474196227310481E-3</v>
      </c>
      <c r="U30" s="18">
        <f>'AHP(Value)'!U30/SUM('AHP(Value)'!$U$2:$U$44)</f>
        <v>1.2823122328516186E-2</v>
      </c>
      <c r="V30" s="18">
        <f>'AHP(Value)'!V30/SUM('AHP(Value)'!$V$2:$V$44)</f>
        <v>1.883408071748879E-2</v>
      </c>
      <c r="W30" s="18">
        <f>'AHP(Value)'!W30/SUM('AHP(Value)'!$W$2:$W$44)</f>
        <v>7.311468560685189E-3</v>
      </c>
      <c r="X30" s="18">
        <f>'AHP(Value)'!X30/SUM('AHP(Value)'!$X$2:$X$44)</f>
        <v>2.2071703842111406E-2</v>
      </c>
      <c r="Y30" s="18">
        <f>'AHP(Value)'!Y30/SUM('AHP(Value)'!$Y$2:$Y$44)</f>
        <v>2.5787965616045846E-2</v>
      </c>
      <c r="Z30" s="18">
        <f>'AHP(Value)'!Z30/SUM('AHP(Value)'!$Z$2:$Z$44)</f>
        <v>9.2367240418731473E-3</v>
      </c>
      <c r="AA30" s="18">
        <f>'AHP(Value)'!AA30/SUM('AHP(Value)'!$AA$2:$AA$44)</f>
        <v>2.2071703842111406E-2</v>
      </c>
      <c r="AB30" s="18">
        <f>'AHP(Value)'!AB30/SUM('AHP(Value)'!$AB$2:$AB$44)</f>
        <v>2.4270722574083494E-2</v>
      </c>
      <c r="AC30" s="18">
        <f>'AHP(Value)'!AC30/SUM('AHP(Value)'!$AC$2:$AC$44)</f>
        <v>2.1361435488464826E-2</v>
      </c>
      <c r="AD30" s="18">
        <f>'AHP(Value)'!AD30/SUM('AHP(Value)'!$AD$2:$AD$44)</f>
        <v>9.2367240418731473E-3</v>
      </c>
      <c r="AE30" s="18">
        <f>'AHP(Value)'!AE30/SUM('AHP(Value)'!$AE$2:$AE$44)</f>
        <v>7.311468560685189E-3</v>
      </c>
      <c r="AF30" s="18">
        <f>'AHP(Value)'!AF30/SUM('AHP(Value)'!$AF$2:$AF$44)</f>
        <v>9.2367240418731473E-3</v>
      </c>
      <c r="AG30" s="18">
        <f>'AHP(Value)'!AG30/SUM('AHP(Value)'!$AG$2:$AG$44)</f>
        <v>5.2080749962799431E-3</v>
      </c>
      <c r="AH30" s="18">
        <f>'AHP(Value)'!AH30/SUM('AHP(Value)'!$AH$2:$AH$44)</f>
        <v>7.474196227310481E-3</v>
      </c>
      <c r="AI30" s="18">
        <f>'AHP(Value)'!AI30/SUM('AHP(Value)'!$AI$2:$AI$44)</f>
        <v>9.236724132607177E-3</v>
      </c>
      <c r="AJ30" s="18">
        <f>'AHP(Value)'!AJ30/SUM('AHP(Value)'!$AJ$2:$AJ$44)</f>
        <v>3.9600188180282398E-3</v>
      </c>
      <c r="AK30" s="18">
        <f>'AHP(Value)'!AK30/SUM('AHP(Value)'!$AK$2:$AK$44)</f>
        <v>7.4741979475553512E-3</v>
      </c>
      <c r="AL30" s="18">
        <f>'AHP(Value)'!AL30/SUM('AHP(Value)'!$AL$2:$AL$44)</f>
        <v>7.3114622419992595E-3</v>
      </c>
      <c r="AM30" s="18">
        <f>'AHP(Value)'!AM30/SUM('AHP(Value)'!$AM$2:$AM$44)</f>
        <v>9.236724132607177E-3</v>
      </c>
      <c r="AN30" s="18">
        <f>'AHP(Value)'!AN30/SUM('AHP(Value)'!$AN$2:$AN$44)</f>
        <v>2.4270722787269997E-2</v>
      </c>
      <c r="AO30" s="18">
        <f>'AHP(Value)'!AO30/SUM('AHP(Value)'!$AO$2:$AO$44)</f>
        <v>1.2823128409910288E-2</v>
      </c>
      <c r="AP30" s="18">
        <f>'AHP(Value)'!AP30/SUM('AHP(Value)'!$AP$2:$AP$44)</f>
        <v>5.2080701627747481E-3</v>
      </c>
      <c r="AQ30" s="18">
        <f>'AHP(Value)'!AQ30/SUM('AHP(Value)'!$AQ$2:$AQ$44)</f>
        <v>7.3114622419992595E-3</v>
      </c>
      <c r="AR30" s="18">
        <f>'AHP(Value)'!AR30/SUM('AHP(Value)'!$AR$2:$AR$44)</f>
        <v>7.4741979475553512E-3</v>
      </c>
      <c r="AS30" s="18">
        <f t="shared" si="0"/>
        <v>0.49978876137050704</v>
      </c>
      <c r="AT30" s="26">
        <f t="shared" si="1"/>
        <v>1.1622994450476909E-2</v>
      </c>
    </row>
    <row r="31" spans="1:46" ht="76.5">
      <c r="A31" s="9" t="s">
        <v>33</v>
      </c>
      <c r="B31" s="18">
        <f>'AHP(Value)'!B31/SUM('AHP(Value)'!$B$2:$B$44)</f>
        <v>3.565486094604231E-2</v>
      </c>
      <c r="C31" s="18">
        <f>'AHP(Value)'!C31/SUM('AHP(Value)'!$C$2:$C$44)</f>
        <v>2.9906861488507221E-2</v>
      </c>
      <c r="D31" s="18">
        <f>'AHP(Value)'!D31/SUM('AHP(Value)'!$D$2:$D$44)</f>
        <v>2.7710172125619444E-2</v>
      </c>
      <c r="E31" s="18">
        <f>'AHP(Value)'!E31/SUM('AHP(Value)'!$E$2:$E$44)</f>
        <v>4.6872674966519493E-2</v>
      </c>
      <c r="F31" s="18">
        <f>'AHP(Value)'!F31/SUM('AHP(Value)'!$F$2:$F$44)</f>
        <v>1.2456993712184134E-2</v>
      </c>
      <c r="G31" s="18">
        <f>'AHP(Value)'!G31/SUM('AHP(Value)'!$G$2:$G$44)</f>
        <v>4.6872674966519493E-2</v>
      </c>
      <c r="H31" s="18">
        <f>'AHP(Value)'!H31/SUM('AHP(Value)'!$H$2:$H$44)</f>
        <v>2.1371870547526973E-2</v>
      </c>
      <c r="I31" s="18">
        <f>'AHP(Value)'!I31/SUM('AHP(Value)'!$I$2:$I$44)</f>
        <v>1.2456993712184134E-2</v>
      </c>
      <c r="J31" s="18">
        <f>'AHP(Value)'!J31/SUM('AHP(Value)'!$J$2:$J$44)</f>
        <v>2.6833631484794274E-2</v>
      </c>
      <c r="K31" s="18">
        <f>'AHP(Value)'!K31/SUM('AHP(Value)'!$K$2:$K$44)</f>
        <v>4.6872674966519493E-2</v>
      </c>
      <c r="L31" s="18">
        <f>'AHP(Value)'!L31/SUM('AHP(Value)'!$L$2:$L$44)</f>
        <v>3.5640203658306613E-2</v>
      </c>
      <c r="M31" s="18">
        <f>'AHP(Value)'!M31/SUM('AHP(Value)'!$M$2:$M$44)</f>
        <v>2.7921406411582209E-2</v>
      </c>
      <c r="N31" s="18">
        <f>'AHP(Value)'!N31/SUM('AHP(Value)'!$N$2:$N$44)</f>
        <v>2.1934405682055569E-2</v>
      </c>
      <c r="O31" s="18">
        <f>'AHP(Value)'!O31/SUM('AHP(Value)'!$O$2:$O$44)</f>
        <v>2.1934405682055569E-2</v>
      </c>
      <c r="P31" s="18">
        <f>'AHP(Value)'!P31/SUM('AHP(Value)'!$P$2:$P$44)</f>
        <v>1.2456993712184134E-2</v>
      </c>
      <c r="Q31" s="18">
        <f>'AHP(Value)'!Q31/SUM('AHP(Value)'!$Q$2:$Q$44)</f>
        <v>2.9906009683850755E-2</v>
      </c>
      <c r="R31" s="18">
        <f>'AHP(Value)'!R31/SUM('AHP(Value)'!$R$2:$R$44)</f>
        <v>4.6872674966519493E-2</v>
      </c>
      <c r="S31" s="18">
        <f>'AHP(Value)'!S31/SUM('AHP(Value)'!$S$2:$S$44)</f>
        <v>3.1300718757245542E-2</v>
      </c>
      <c r="T31" s="18">
        <f>'AHP(Value)'!T31/SUM('AHP(Value)'!$T$2:$T$44)</f>
        <v>1.2456993712184134E-2</v>
      </c>
      <c r="U31" s="18">
        <f>'AHP(Value)'!U31/SUM('AHP(Value)'!$U$2:$U$44)</f>
        <v>2.1371870547526973E-2</v>
      </c>
      <c r="V31" s="18">
        <f>'AHP(Value)'!V31/SUM('AHP(Value)'!$V$2:$V$44)</f>
        <v>3.1390134529147982E-2</v>
      </c>
      <c r="W31" s="18">
        <f>'AHP(Value)'!W31/SUM('AHP(Value)'!$W$2:$W$44)</f>
        <v>2.1934405682055569E-2</v>
      </c>
      <c r="X31" s="18">
        <f>'AHP(Value)'!X31/SUM('AHP(Value)'!$X$2:$X$44)</f>
        <v>3.6786173070185675E-2</v>
      </c>
      <c r="Y31" s="18">
        <f>'AHP(Value)'!Y31/SUM('AHP(Value)'!$Y$2:$Y$44)</f>
        <v>2.5787965616045846E-2</v>
      </c>
      <c r="Z31" s="18">
        <f>'AHP(Value)'!Z31/SUM('AHP(Value)'!$Z$2:$Z$44)</f>
        <v>2.7710172125619444E-2</v>
      </c>
      <c r="AA31" s="18">
        <f>'AHP(Value)'!AA31/SUM('AHP(Value)'!$AA$2:$AA$44)</f>
        <v>3.6786173070185675E-2</v>
      </c>
      <c r="AB31" s="18">
        <f>'AHP(Value)'!AB31/SUM('AHP(Value)'!$AB$2:$AB$44)</f>
        <v>3.3979011603716892E-2</v>
      </c>
      <c r="AC31" s="18">
        <f>'AHP(Value)'!AC31/SUM('AHP(Value)'!$AC$2:$AC$44)</f>
        <v>2.9906009683850755E-2</v>
      </c>
      <c r="AD31" s="18">
        <f>'AHP(Value)'!AD31/SUM('AHP(Value)'!$AD$2:$AD$44)</f>
        <v>2.7710172125619444E-2</v>
      </c>
      <c r="AE31" s="18">
        <f>'AHP(Value)'!AE31/SUM('AHP(Value)'!$AE$2:$AE$44)</f>
        <v>2.1934405682055569E-2</v>
      </c>
      <c r="AF31" s="18">
        <f>'AHP(Value)'!AF31/SUM('AHP(Value)'!$AF$2:$AF$44)</f>
        <v>2.7710172125619444E-2</v>
      </c>
      <c r="AG31" s="18">
        <f>'AHP(Value)'!AG31/SUM('AHP(Value)'!$AG$2:$AG$44)</f>
        <v>4.6872674966519493E-2</v>
      </c>
      <c r="AH31" s="18">
        <f>'AHP(Value)'!AH31/SUM('AHP(Value)'!$AH$2:$AH$44)</f>
        <v>1.2456993712184134E-2</v>
      </c>
      <c r="AI31" s="18">
        <f>'AHP(Value)'!AI31/SUM('AHP(Value)'!$AI$2:$AI$44)</f>
        <v>2.7710172397821534E-2</v>
      </c>
      <c r="AJ31" s="18">
        <f>'AHP(Value)'!AJ31/SUM('AHP(Value)'!$AJ$2:$AJ$44)</f>
        <v>3.5640205002459166E-2</v>
      </c>
      <c r="AK31" s="18">
        <f>'AHP(Value)'!AK31/SUM('AHP(Value)'!$AK$2:$AK$44)</f>
        <v>1.2456984122262338E-2</v>
      </c>
      <c r="AL31" s="18">
        <f>'AHP(Value)'!AL31/SUM('AHP(Value)'!$AL$2:$AL$44)</f>
        <v>2.1934408660406437E-2</v>
      </c>
      <c r="AM31" s="18">
        <f>'AHP(Value)'!AM31/SUM('AHP(Value)'!$AM$2:$AM$44)</f>
        <v>2.7710172397821534E-2</v>
      </c>
      <c r="AN31" s="18">
        <f>'AHP(Value)'!AN31/SUM('AHP(Value)'!$AN$2:$AN$44)</f>
        <v>3.3979011902177995E-2</v>
      </c>
      <c r="AO31" s="18">
        <f>'AHP(Value)'!AO31/SUM('AHP(Value)'!$AO$2:$AO$44)</f>
        <v>2.1371859311303129E-2</v>
      </c>
      <c r="AP31" s="18">
        <f>'AHP(Value)'!AP31/SUM('AHP(Value)'!$AP$2:$AP$44)</f>
        <v>4.6872678337651068E-2</v>
      </c>
      <c r="AQ31" s="18">
        <f>'AHP(Value)'!AQ31/SUM('AHP(Value)'!$AQ$2:$AQ$44)</f>
        <v>2.1934408660406437E-2</v>
      </c>
      <c r="AR31" s="18">
        <f>'AHP(Value)'!AR31/SUM('AHP(Value)'!$AR$2:$AR$44)</f>
        <v>1.2456984122262338E-2</v>
      </c>
      <c r="AS31" s="18">
        <f t="shared" si="0"/>
        <v>1.2118364406373054</v>
      </c>
      <c r="AT31" s="26">
        <f t="shared" si="1"/>
        <v>2.8182242805518731E-2</v>
      </c>
    </row>
    <row r="32" spans="1:46" ht="76.5">
      <c r="A32" s="9" t="s">
        <v>34</v>
      </c>
      <c r="B32" s="18">
        <f>'AHP(Value)'!B32/SUM('AHP(Value)'!$B$2:$B$44)</f>
        <v>3.9220347040646543E-3</v>
      </c>
      <c r="C32" s="18">
        <f>'AHP(Value)'!C32/SUM('AHP(Value)'!$C$2:$C$44)</f>
        <v>2.1362043920362301E-2</v>
      </c>
      <c r="D32" s="18">
        <f>'AHP(Value)'!D32/SUM('AHP(Value)'!$D$2:$D$44)</f>
        <v>9.2367240418731473E-3</v>
      </c>
      <c r="E32" s="18">
        <f>'AHP(Value)'!E32/SUM('AHP(Value)'!$E$2:$E$44)</f>
        <v>5.2080749962799431E-3</v>
      </c>
      <c r="F32" s="18">
        <f>'AHP(Value)'!F32/SUM('AHP(Value)'!$F$2:$F$44)</f>
        <v>7.474196227310481E-3</v>
      </c>
      <c r="G32" s="18">
        <f>'AHP(Value)'!G32/SUM('AHP(Value)'!$G$2:$G$44)</f>
        <v>5.2080749962799431E-3</v>
      </c>
      <c r="H32" s="18">
        <f>'AHP(Value)'!H32/SUM('AHP(Value)'!$H$2:$H$44)</f>
        <v>1.2823122328516186E-2</v>
      </c>
      <c r="I32" s="18">
        <f>'AHP(Value)'!I32/SUM('AHP(Value)'!$I$2:$I$44)</f>
        <v>7.474196227310481E-3</v>
      </c>
      <c r="J32" s="18">
        <f>'AHP(Value)'!J32/SUM('AHP(Value)'!$J$2:$J$44)</f>
        <v>1.9166879631995912E-2</v>
      </c>
      <c r="K32" s="18">
        <f>'AHP(Value)'!K32/SUM('AHP(Value)'!$K$2:$K$44)</f>
        <v>5.2080749962799431E-3</v>
      </c>
      <c r="L32" s="18">
        <f>'AHP(Value)'!L32/SUM('AHP(Value)'!$L$2:$L$44)</f>
        <v>3.9600226287007344E-3</v>
      </c>
      <c r="M32" s="18">
        <f>'AHP(Value)'!M32/SUM('AHP(Value)'!$M$2:$M$44)</f>
        <v>2.1716649431230608E-2</v>
      </c>
      <c r="N32" s="18">
        <f>'AHP(Value)'!N32/SUM('AHP(Value)'!$N$2:$N$44)</f>
        <v>7.311468560685189E-3</v>
      </c>
      <c r="O32" s="18">
        <f>'AHP(Value)'!O32/SUM('AHP(Value)'!$O$2:$O$44)</f>
        <v>7.311468560685189E-3</v>
      </c>
      <c r="P32" s="18">
        <f>'AHP(Value)'!P32/SUM('AHP(Value)'!$P$2:$P$44)</f>
        <v>7.474196227310481E-3</v>
      </c>
      <c r="Q32" s="18">
        <f>'AHP(Value)'!Q32/SUM('AHP(Value)'!$Q$2:$Q$44)</f>
        <v>2.1361435488464826E-2</v>
      </c>
      <c r="R32" s="18">
        <f>'AHP(Value)'!R32/SUM('AHP(Value)'!$R$2:$R$44)</f>
        <v>5.2080749962799431E-3</v>
      </c>
      <c r="S32" s="18">
        <f>'AHP(Value)'!S32/SUM('AHP(Value)'!$S$2:$S$44)</f>
        <v>2.4345003477857643E-2</v>
      </c>
      <c r="T32" s="18">
        <f>'AHP(Value)'!T32/SUM('AHP(Value)'!$T$2:$T$44)</f>
        <v>7.474196227310481E-3</v>
      </c>
      <c r="U32" s="18">
        <f>'AHP(Value)'!U32/SUM('AHP(Value)'!$U$2:$U$44)</f>
        <v>1.2823122328516186E-2</v>
      </c>
      <c r="V32" s="18">
        <f>'AHP(Value)'!V32/SUM('AHP(Value)'!$V$2:$V$44)</f>
        <v>1.883408071748879E-2</v>
      </c>
      <c r="W32" s="18">
        <f>'AHP(Value)'!W32/SUM('AHP(Value)'!$W$2:$W$44)</f>
        <v>7.311468560685189E-3</v>
      </c>
      <c r="X32" s="18">
        <f>'AHP(Value)'!X32/SUM('AHP(Value)'!$X$2:$X$44)</f>
        <v>2.2071703842111406E-2</v>
      </c>
      <c r="Y32" s="18">
        <f>'AHP(Value)'!Y32/SUM('AHP(Value)'!$Y$2:$Y$44)</f>
        <v>2.5787965616045846E-2</v>
      </c>
      <c r="Z32" s="18">
        <f>'AHP(Value)'!Z32/SUM('AHP(Value)'!$Z$2:$Z$44)</f>
        <v>9.2367240418731473E-3</v>
      </c>
      <c r="AA32" s="18">
        <f>'AHP(Value)'!AA32/SUM('AHP(Value)'!$AA$2:$AA$44)</f>
        <v>2.2071703842111406E-2</v>
      </c>
      <c r="AB32" s="18">
        <f>'AHP(Value)'!AB32/SUM('AHP(Value)'!$AB$2:$AB$44)</f>
        <v>2.4270722574083494E-2</v>
      </c>
      <c r="AC32" s="18">
        <f>'AHP(Value)'!AC32/SUM('AHP(Value)'!$AC$2:$AC$44)</f>
        <v>2.1361435488464826E-2</v>
      </c>
      <c r="AD32" s="18">
        <f>'AHP(Value)'!AD32/SUM('AHP(Value)'!$AD$2:$AD$44)</f>
        <v>9.2367240418731473E-3</v>
      </c>
      <c r="AE32" s="18">
        <f>'AHP(Value)'!AE32/SUM('AHP(Value)'!$AE$2:$AE$44)</f>
        <v>7.311468560685189E-3</v>
      </c>
      <c r="AF32" s="18">
        <f>'AHP(Value)'!AF32/SUM('AHP(Value)'!$AF$2:$AF$44)</f>
        <v>9.2367240418731473E-3</v>
      </c>
      <c r="AG32" s="18">
        <f>'AHP(Value)'!AG32/SUM('AHP(Value)'!$AG$2:$AG$44)</f>
        <v>5.2080749962799431E-3</v>
      </c>
      <c r="AH32" s="18">
        <f>'AHP(Value)'!AH32/SUM('AHP(Value)'!$AH$2:$AH$44)</f>
        <v>7.474196227310481E-3</v>
      </c>
      <c r="AI32" s="18">
        <f>'AHP(Value)'!AI32/SUM('AHP(Value)'!$AI$2:$AI$44)</f>
        <v>9.236724132607177E-3</v>
      </c>
      <c r="AJ32" s="18">
        <f>'AHP(Value)'!AJ32/SUM('AHP(Value)'!$AJ$2:$AJ$44)</f>
        <v>3.9600188180282398E-3</v>
      </c>
      <c r="AK32" s="18">
        <f>'AHP(Value)'!AK32/SUM('AHP(Value)'!$AK$2:$AK$44)</f>
        <v>7.4741979475553512E-3</v>
      </c>
      <c r="AL32" s="18">
        <f>'AHP(Value)'!AL32/SUM('AHP(Value)'!$AL$2:$AL$44)</f>
        <v>7.3114622419992595E-3</v>
      </c>
      <c r="AM32" s="18">
        <f>'AHP(Value)'!AM32/SUM('AHP(Value)'!$AM$2:$AM$44)</f>
        <v>9.236724132607177E-3</v>
      </c>
      <c r="AN32" s="18">
        <f>'AHP(Value)'!AN32/SUM('AHP(Value)'!$AN$2:$AN$44)</f>
        <v>2.4270722787269997E-2</v>
      </c>
      <c r="AO32" s="18">
        <f>'AHP(Value)'!AO32/SUM('AHP(Value)'!$AO$2:$AO$44)</f>
        <v>1.2823128409910288E-2</v>
      </c>
      <c r="AP32" s="18">
        <f>'AHP(Value)'!AP32/SUM('AHP(Value)'!$AP$2:$AP$44)</f>
        <v>5.2080701627747481E-3</v>
      </c>
      <c r="AQ32" s="18">
        <f>'AHP(Value)'!AQ32/SUM('AHP(Value)'!$AQ$2:$AQ$44)</f>
        <v>7.3114622419992595E-3</v>
      </c>
      <c r="AR32" s="18">
        <f>'AHP(Value)'!AR32/SUM('AHP(Value)'!$AR$2:$AR$44)</f>
        <v>7.4741979475553512E-3</v>
      </c>
      <c r="AS32" s="18">
        <f t="shared" si="0"/>
        <v>0.49978876137050704</v>
      </c>
      <c r="AT32" s="26">
        <f t="shared" si="1"/>
        <v>1.1622994450476909E-2</v>
      </c>
    </row>
    <row r="33" spans="1:46" ht="76.5">
      <c r="A33" s="9" t="s">
        <v>35</v>
      </c>
      <c r="B33" s="18">
        <f>'AHP(Value)'!B33/SUM('AHP(Value)'!$B$2:$B$44)</f>
        <v>3.565486094604231E-2</v>
      </c>
      <c r="C33" s="18">
        <f>'AHP(Value)'!C33/SUM('AHP(Value)'!$C$2:$C$44)</f>
        <v>2.9906861488507221E-2</v>
      </c>
      <c r="D33" s="18">
        <f>'AHP(Value)'!D33/SUM('AHP(Value)'!$D$2:$D$44)</f>
        <v>2.7710172125619444E-2</v>
      </c>
      <c r="E33" s="18">
        <f>'AHP(Value)'!E33/SUM('AHP(Value)'!$E$2:$E$44)</f>
        <v>1.562422498883983E-2</v>
      </c>
      <c r="F33" s="18">
        <f>'AHP(Value)'!F33/SUM('AHP(Value)'!$F$2:$F$44)</f>
        <v>1.2456993712184134E-2</v>
      </c>
      <c r="G33" s="18">
        <f>'AHP(Value)'!G33/SUM('AHP(Value)'!$G$2:$G$44)</f>
        <v>1.562422498883983E-2</v>
      </c>
      <c r="H33" s="18">
        <f>'AHP(Value)'!H33/SUM('AHP(Value)'!$H$2:$H$44)</f>
        <v>2.1371870547526973E-2</v>
      </c>
      <c r="I33" s="18">
        <f>'AHP(Value)'!I33/SUM('AHP(Value)'!$I$2:$I$44)</f>
        <v>1.2456993712184134E-2</v>
      </c>
      <c r="J33" s="18">
        <f>'AHP(Value)'!J33/SUM('AHP(Value)'!$J$2:$J$44)</f>
        <v>2.6833631484794274E-2</v>
      </c>
      <c r="K33" s="18">
        <f>'AHP(Value)'!K33/SUM('AHP(Value)'!$K$2:$K$44)</f>
        <v>1.562422498883983E-2</v>
      </c>
      <c r="L33" s="18">
        <f>'AHP(Value)'!L33/SUM('AHP(Value)'!$L$2:$L$44)</f>
        <v>3.5640203658306613E-2</v>
      </c>
      <c r="M33" s="18">
        <f>'AHP(Value)'!M33/SUM('AHP(Value)'!$M$2:$M$44)</f>
        <v>2.7921406411582209E-2</v>
      </c>
      <c r="N33" s="18">
        <f>'AHP(Value)'!N33/SUM('AHP(Value)'!$N$2:$N$44)</f>
        <v>7.311468560685189E-3</v>
      </c>
      <c r="O33" s="18">
        <f>'AHP(Value)'!O33/SUM('AHP(Value)'!$O$2:$O$44)</f>
        <v>7.311468560685189E-3</v>
      </c>
      <c r="P33" s="18">
        <f>'AHP(Value)'!P33/SUM('AHP(Value)'!$P$2:$P$44)</f>
        <v>1.2456993712184134E-2</v>
      </c>
      <c r="Q33" s="18">
        <f>'AHP(Value)'!Q33/SUM('AHP(Value)'!$Q$2:$Q$44)</f>
        <v>2.9906009683850755E-2</v>
      </c>
      <c r="R33" s="18">
        <f>'AHP(Value)'!R33/SUM('AHP(Value)'!$R$2:$R$44)</f>
        <v>1.562422498883983E-2</v>
      </c>
      <c r="S33" s="18">
        <f>'AHP(Value)'!S33/SUM('AHP(Value)'!$S$2:$S$44)</f>
        <v>2.4345003477857643E-2</v>
      </c>
      <c r="T33" s="18">
        <f>'AHP(Value)'!T33/SUM('AHP(Value)'!$T$2:$T$44)</f>
        <v>1.2456993712184134E-2</v>
      </c>
      <c r="U33" s="18">
        <f>'AHP(Value)'!U33/SUM('AHP(Value)'!$U$2:$U$44)</f>
        <v>2.1371870547526973E-2</v>
      </c>
      <c r="V33" s="18">
        <f>'AHP(Value)'!V33/SUM('AHP(Value)'!$V$2:$V$44)</f>
        <v>1.883408071748879E-2</v>
      </c>
      <c r="W33" s="18">
        <f>'AHP(Value)'!W33/SUM('AHP(Value)'!$W$2:$W$44)</f>
        <v>7.311468560685189E-3</v>
      </c>
      <c r="X33" s="18">
        <f>'AHP(Value)'!X33/SUM('AHP(Value)'!$X$2:$X$44)</f>
        <v>2.2071703842111406E-2</v>
      </c>
      <c r="Y33" s="18">
        <f>'AHP(Value)'!Y33/SUM('AHP(Value)'!$Y$2:$Y$44)</f>
        <v>2.5787965616045846E-2</v>
      </c>
      <c r="Z33" s="18">
        <f>'AHP(Value)'!Z33/SUM('AHP(Value)'!$Z$2:$Z$44)</f>
        <v>2.7710172125619444E-2</v>
      </c>
      <c r="AA33" s="18">
        <f>'AHP(Value)'!AA33/SUM('AHP(Value)'!$AA$2:$AA$44)</f>
        <v>2.2071703842111406E-2</v>
      </c>
      <c r="AB33" s="18">
        <f>'AHP(Value)'!AB33/SUM('AHP(Value)'!$AB$2:$AB$44)</f>
        <v>2.4270722574083494E-2</v>
      </c>
      <c r="AC33" s="18">
        <f>'AHP(Value)'!AC33/SUM('AHP(Value)'!$AC$2:$AC$44)</f>
        <v>2.9906009683850755E-2</v>
      </c>
      <c r="AD33" s="18">
        <f>'AHP(Value)'!AD33/SUM('AHP(Value)'!$AD$2:$AD$44)</f>
        <v>2.7710172125619444E-2</v>
      </c>
      <c r="AE33" s="18">
        <f>'AHP(Value)'!AE33/SUM('AHP(Value)'!$AE$2:$AE$44)</f>
        <v>7.311468560685189E-3</v>
      </c>
      <c r="AF33" s="18">
        <f>'AHP(Value)'!AF33/SUM('AHP(Value)'!$AF$2:$AF$44)</f>
        <v>2.7710172125619444E-2</v>
      </c>
      <c r="AG33" s="18">
        <f>'AHP(Value)'!AG33/SUM('AHP(Value)'!$AG$2:$AG$44)</f>
        <v>1.562422498883983E-2</v>
      </c>
      <c r="AH33" s="18">
        <f>'AHP(Value)'!AH33/SUM('AHP(Value)'!$AH$2:$AH$44)</f>
        <v>1.2456993712184134E-2</v>
      </c>
      <c r="AI33" s="18">
        <f>'AHP(Value)'!AI33/SUM('AHP(Value)'!$AI$2:$AI$44)</f>
        <v>2.7710172397821534E-2</v>
      </c>
      <c r="AJ33" s="18">
        <f>'AHP(Value)'!AJ33/SUM('AHP(Value)'!$AJ$2:$AJ$44)</f>
        <v>3.5640205002459166E-2</v>
      </c>
      <c r="AK33" s="18">
        <f>'AHP(Value)'!AK33/SUM('AHP(Value)'!$AK$2:$AK$44)</f>
        <v>1.2456984122262338E-2</v>
      </c>
      <c r="AL33" s="18">
        <f>'AHP(Value)'!AL33/SUM('AHP(Value)'!$AL$2:$AL$44)</f>
        <v>7.3114622419992595E-3</v>
      </c>
      <c r="AM33" s="18">
        <f>'AHP(Value)'!AM33/SUM('AHP(Value)'!$AM$2:$AM$44)</f>
        <v>2.7710172397821534E-2</v>
      </c>
      <c r="AN33" s="18">
        <f>'AHP(Value)'!AN33/SUM('AHP(Value)'!$AN$2:$AN$44)</f>
        <v>2.4270722787269997E-2</v>
      </c>
      <c r="AO33" s="18">
        <f>'AHP(Value)'!AO33/SUM('AHP(Value)'!$AO$2:$AO$44)</f>
        <v>2.1371859311303129E-2</v>
      </c>
      <c r="AP33" s="18">
        <f>'AHP(Value)'!AP33/SUM('AHP(Value)'!$AP$2:$AP$44)</f>
        <v>1.5624226112550356E-2</v>
      </c>
      <c r="AQ33" s="18">
        <f>'AHP(Value)'!AQ33/SUM('AHP(Value)'!$AQ$2:$AQ$44)</f>
        <v>7.3114622419992595E-3</v>
      </c>
      <c r="AR33" s="18">
        <f>'AHP(Value)'!AR33/SUM('AHP(Value)'!$AR$2:$AR$44)</f>
        <v>1.2456984122262338E-2</v>
      </c>
      <c r="AS33" s="18">
        <f t="shared" si="0"/>
        <v>0.86825081150977423</v>
      </c>
      <c r="AT33" s="26">
        <f t="shared" si="1"/>
        <v>2.0191879337436609E-2</v>
      </c>
    </row>
    <row r="34" spans="1:46" ht="165.75">
      <c r="A34" s="9" t="s">
        <v>36</v>
      </c>
      <c r="B34" s="18">
        <f>'AHP(Value)'!B34/SUM('AHP(Value)'!$B$2:$B$44)</f>
        <v>3.565486094604231E-2</v>
      </c>
      <c r="C34" s="18">
        <f>'AHP(Value)'!C34/SUM('AHP(Value)'!$C$2:$C$44)</f>
        <v>2.9906861488507221E-2</v>
      </c>
      <c r="D34" s="18">
        <f>'AHP(Value)'!D34/SUM('AHP(Value)'!$D$2:$D$44)</f>
        <v>4.6183620209365735E-2</v>
      </c>
      <c r="E34" s="18">
        <f>'AHP(Value)'!E34/SUM('AHP(Value)'!$E$2:$E$44)</f>
        <v>4.6872674966519493E-2</v>
      </c>
      <c r="F34" s="18">
        <f>'AHP(Value)'!F34/SUM('AHP(Value)'!$F$2:$F$44)</f>
        <v>3.7370981136552399E-2</v>
      </c>
      <c r="G34" s="18">
        <f>'AHP(Value)'!G34/SUM('AHP(Value)'!$G$2:$G$44)</f>
        <v>4.6872674966519493E-2</v>
      </c>
      <c r="H34" s="18">
        <f>'AHP(Value)'!H34/SUM('AHP(Value)'!$H$2:$H$44)</f>
        <v>2.1371870547526973E-2</v>
      </c>
      <c r="I34" s="18">
        <f>'AHP(Value)'!I34/SUM('AHP(Value)'!$I$2:$I$44)</f>
        <v>3.7370981136552399E-2</v>
      </c>
      <c r="J34" s="18">
        <f>'AHP(Value)'!J34/SUM('AHP(Value)'!$J$2:$J$44)</f>
        <v>3.4500383337592637E-2</v>
      </c>
      <c r="K34" s="18">
        <f>'AHP(Value)'!K34/SUM('AHP(Value)'!$K$2:$K$44)</f>
        <v>4.6872674966519493E-2</v>
      </c>
      <c r="L34" s="18">
        <f>'AHP(Value)'!L34/SUM('AHP(Value)'!$L$2:$L$44)</f>
        <v>3.5640203658306613E-2</v>
      </c>
      <c r="M34" s="18">
        <f>'AHP(Value)'!M34/SUM('AHP(Value)'!$M$2:$M$44)</f>
        <v>2.7921406411582209E-2</v>
      </c>
      <c r="N34" s="18">
        <f>'AHP(Value)'!N34/SUM('AHP(Value)'!$N$2:$N$44)</f>
        <v>6.5803217046166707E-2</v>
      </c>
      <c r="O34" s="18">
        <f>'AHP(Value)'!O34/SUM('AHP(Value)'!$O$2:$O$44)</f>
        <v>6.5803217046166707E-2</v>
      </c>
      <c r="P34" s="18">
        <f>'AHP(Value)'!P34/SUM('AHP(Value)'!$P$2:$P$44)</f>
        <v>3.7370981136552399E-2</v>
      </c>
      <c r="Q34" s="18">
        <f>'AHP(Value)'!Q34/SUM('AHP(Value)'!$Q$2:$Q$44)</f>
        <v>2.9906009683850755E-2</v>
      </c>
      <c r="R34" s="18">
        <f>'AHP(Value)'!R34/SUM('AHP(Value)'!$R$2:$R$44)</f>
        <v>4.6872674966519493E-2</v>
      </c>
      <c r="S34" s="18">
        <f>'AHP(Value)'!S34/SUM('AHP(Value)'!$S$2:$S$44)</f>
        <v>3.1300718757245542E-2</v>
      </c>
      <c r="T34" s="18">
        <f>'AHP(Value)'!T34/SUM('AHP(Value)'!$T$2:$T$44)</f>
        <v>3.7370981136552399E-2</v>
      </c>
      <c r="U34" s="18">
        <f>'AHP(Value)'!U34/SUM('AHP(Value)'!$U$2:$U$44)</f>
        <v>2.1371870547526973E-2</v>
      </c>
      <c r="V34" s="18">
        <f>'AHP(Value)'!V34/SUM('AHP(Value)'!$V$2:$V$44)</f>
        <v>3.1390134529147982E-2</v>
      </c>
      <c r="W34" s="18">
        <f>'AHP(Value)'!W34/SUM('AHP(Value)'!$W$2:$W$44)</f>
        <v>6.5803217046166707E-2</v>
      </c>
      <c r="X34" s="18">
        <f>'AHP(Value)'!X34/SUM('AHP(Value)'!$X$2:$X$44)</f>
        <v>3.6786173070185675E-2</v>
      </c>
      <c r="Y34" s="18">
        <f>'AHP(Value)'!Y34/SUM('AHP(Value)'!$Y$2:$Y$44)</f>
        <v>2.5787965616045846E-2</v>
      </c>
      <c r="Z34" s="18">
        <f>'AHP(Value)'!Z34/SUM('AHP(Value)'!$Z$2:$Z$44)</f>
        <v>4.6183620209365735E-2</v>
      </c>
      <c r="AA34" s="18">
        <f>'AHP(Value)'!AA34/SUM('AHP(Value)'!$AA$2:$AA$44)</f>
        <v>3.6786173070185675E-2</v>
      </c>
      <c r="AB34" s="18">
        <f>'AHP(Value)'!AB34/SUM('AHP(Value)'!$AB$2:$AB$44)</f>
        <v>3.3979011603716892E-2</v>
      </c>
      <c r="AC34" s="18">
        <f>'AHP(Value)'!AC34/SUM('AHP(Value)'!$AC$2:$AC$44)</f>
        <v>2.9906009683850755E-2</v>
      </c>
      <c r="AD34" s="18">
        <f>'AHP(Value)'!AD34/SUM('AHP(Value)'!$AD$2:$AD$44)</f>
        <v>4.6183620209365735E-2</v>
      </c>
      <c r="AE34" s="18">
        <f>'AHP(Value)'!AE34/SUM('AHP(Value)'!$AE$2:$AE$44)</f>
        <v>6.5803217046166707E-2</v>
      </c>
      <c r="AF34" s="18">
        <f>'AHP(Value)'!AF34/SUM('AHP(Value)'!$AF$2:$AF$44)</f>
        <v>4.6183620209365735E-2</v>
      </c>
      <c r="AG34" s="18">
        <f>'AHP(Value)'!AG34/SUM('AHP(Value)'!$AG$2:$AG$44)</f>
        <v>4.6872674966519493E-2</v>
      </c>
      <c r="AH34" s="18">
        <f>'AHP(Value)'!AH34/SUM('AHP(Value)'!$AH$2:$AH$44)</f>
        <v>3.7370981136552399E-2</v>
      </c>
      <c r="AI34" s="18">
        <f>'AHP(Value)'!AI34/SUM('AHP(Value)'!$AI$2:$AI$44)</f>
        <v>4.6183620663035885E-2</v>
      </c>
      <c r="AJ34" s="18">
        <f>'AHP(Value)'!AJ34/SUM('AHP(Value)'!$AJ$2:$AJ$44)</f>
        <v>3.5640205002459166E-2</v>
      </c>
      <c r="AK34" s="18">
        <f>'AHP(Value)'!AK34/SUM('AHP(Value)'!$AK$2:$AK$44)</f>
        <v>3.737098973777675E-2</v>
      </c>
      <c r="AL34" s="18">
        <f>'AHP(Value)'!AL34/SUM('AHP(Value)'!$AL$2:$AL$44)</f>
        <v>6.5803225981219321E-2</v>
      </c>
      <c r="AM34" s="18">
        <f>'AHP(Value)'!AM34/SUM('AHP(Value)'!$AM$2:$AM$44)</f>
        <v>4.6183620663035885E-2</v>
      </c>
      <c r="AN34" s="18">
        <f>'AHP(Value)'!AN34/SUM('AHP(Value)'!$AN$2:$AN$44)</f>
        <v>3.3979011902177995E-2</v>
      </c>
      <c r="AO34" s="18">
        <f>'AHP(Value)'!AO34/SUM('AHP(Value)'!$AO$2:$AO$44)</f>
        <v>2.1371859311303129E-2</v>
      </c>
      <c r="AP34" s="18">
        <f>'AHP(Value)'!AP34/SUM('AHP(Value)'!$AP$2:$AP$44)</f>
        <v>4.6872678337651068E-2</v>
      </c>
      <c r="AQ34" s="18">
        <f>'AHP(Value)'!AQ34/SUM('AHP(Value)'!$AQ$2:$AQ$44)</f>
        <v>6.5803225981219321E-2</v>
      </c>
      <c r="AR34" s="18">
        <f>'AHP(Value)'!AR34/SUM('AHP(Value)'!$AR$2:$AR$44)</f>
        <v>3.737098973777675E-2</v>
      </c>
      <c r="AS34" s="18">
        <f t="shared" si="0"/>
        <v>1.7679547098064581</v>
      </c>
      <c r="AT34" s="26">
        <f t="shared" si="1"/>
        <v>4.111522580945251E-2</v>
      </c>
    </row>
    <row r="35" spans="1:46" ht="76.5">
      <c r="A35" s="9" t="s">
        <v>37</v>
      </c>
      <c r="B35" s="18">
        <f>'AHP(Value)'!B35/SUM('AHP(Value)'!$B$2:$B$44)</f>
        <v>3.9220347040646543E-3</v>
      </c>
      <c r="C35" s="18">
        <f>'AHP(Value)'!C35/SUM('AHP(Value)'!$C$2:$C$44)</f>
        <v>2.1362043920362301E-2</v>
      </c>
      <c r="D35" s="18">
        <f>'AHP(Value)'!D35/SUM('AHP(Value)'!$D$2:$D$44)</f>
        <v>9.2367240418731473E-3</v>
      </c>
      <c r="E35" s="18">
        <f>'AHP(Value)'!E35/SUM('AHP(Value)'!$E$2:$E$44)</f>
        <v>5.2080749962799431E-3</v>
      </c>
      <c r="F35" s="18">
        <f>'AHP(Value)'!F35/SUM('AHP(Value)'!$F$2:$F$44)</f>
        <v>7.474196227310481E-3</v>
      </c>
      <c r="G35" s="18">
        <f>'AHP(Value)'!G35/SUM('AHP(Value)'!$G$2:$G$44)</f>
        <v>5.2080749962799431E-3</v>
      </c>
      <c r="H35" s="18">
        <f>'AHP(Value)'!H35/SUM('AHP(Value)'!$H$2:$H$44)</f>
        <v>1.2823122328516186E-2</v>
      </c>
      <c r="I35" s="18">
        <f>'AHP(Value)'!I35/SUM('AHP(Value)'!$I$2:$I$44)</f>
        <v>7.474196227310481E-3</v>
      </c>
      <c r="J35" s="18">
        <f>'AHP(Value)'!J35/SUM('AHP(Value)'!$J$2:$J$44)</f>
        <v>1.9166879631995912E-2</v>
      </c>
      <c r="K35" s="18">
        <f>'AHP(Value)'!K35/SUM('AHP(Value)'!$K$2:$K$44)</f>
        <v>5.2080749962799431E-3</v>
      </c>
      <c r="L35" s="18">
        <f>'AHP(Value)'!L35/SUM('AHP(Value)'!$L$2:$L$44)</f>
        <v>3.9600226287007344E-3</v>
      </c>
      <c r="M35" s="18">
        <f>'AHP(Value)'!M35/SUM('AHP(Value)'!$M$2:$M$44)</f>
        <v>2.1716649431230608E-2</v>
      </c>
      <c r="N35" s="18">
        <f>'AHP(Value)'!N35/SUM('AHP(Value)'!$N$2:$N$44)</f>
        <v>7.311468560685189E-3</v>
      </c>
      <c r="O35" s="18">
        <f>'AHP(Value)'!O35/SUM('AHP(Value)'!$O$2:$O$44)</f>
        <v>7.311468560685189E-3</v>
      </c>
      <c r="P35" s="18">
        <f>'AHP(Value)'!P35/SUM('AHP(Value)'!$P$2:$P$44)</f>
        <v>7.474196227310481E-3</v>
      </c>
      <c r="Q35" s="18">
        <f>'AHP(Value)'!Q35/SUM('AHP(Value)'!$Q$2:$Q$44)</f>
        <v>2.1361435488464826E-2</v>
      </c>
      <c r="R35" s="18">
        <f>'AHP(Value)'!R35/SUM('AHP(Value)'!$R$2:$R$44)</f>
        <v>5.2080749962799431E-3</v>
      </c>
      <c r="S35" s="18">
        <f>'AHP(Value)'!S35/SUM('AHP(Value)'!$S$2:$S$44)</f>
        <v>2.4345003477857643E-2</v>
      </c>
      <c r="T35" s="18">
        <f>'AHP(Value)'!T35/SUM('AHP(Value)'!$T$2:$T$44)</f>
        <v>7.474196227310481E-3</v>
      </c>
      <c r="U35" s="18">
        <f>'AHP(Value)'!U35/SUM('AHP(Value)'!$U$2:$U$44)</f>
        <v>1.2823122328516186E-2</v>
      </c>
      <c r="V35" s="18">
        <f>'AHP(Value)'!V35/SUM('AHP(Value)'!$V$2:$V$44)</f>
        <v>1.883408071748879E-2</v>
      </c>
      <c r="W35" s="18">
        <f>'AHP(Value)'!W35/SUM('AHP(Value)'!$W$2:$W$44)</f>
        <v>7.311468560685189E-3</v>
      </c>
      <c r="X35" s="18">
        <f>'AHP(Value)'!X35/SUM('AHP(Value)'!$X$2:$X$44)</f>
        <v>2.2071703842111406E-2</v>
      </c>
      <c r="Y35" s="18">
        <f>'AHP(Value)'!Y35/SUM('AHP(Value)'!$Y$2:$Y$44)</f>
        <v>2.5787965616045846E-2</v>
      </c>
      <c r="Z35" s="18">
        <f>'AHP(Value)'!Z35/SUM('AHP(Value)'!$Z$2:$Z$44)</f>
        <v>9.2367240418731473E-3</v>
      </c>
      <c r="AA35" s="18">
        <f>'AHP(Value)'!AA35/SUM('AHP(Value)'!$AA$2:$AA$44)</f>
        <v>2.2071703842111406E-2</v>
      </c>
      <c r="AB35" s="18">
        <f>'AHP(Value)'!AB35/SUM('AHP(Value)'!$AB$2:$AB$44)</f>
        <v>2.4270722574083494E-2</v>
      </c>
      <c r="AC35" s="18">
        <f>'AHP(Value)'!AC35/SUM('AHP(Value)'!$AC$2:$AC$44)</f>
        <v>2.1361435488464826E-2</v>
      </c>
      <c r="AD35" s="18">
        <f>'AHP(Value)'!AD35/SUM('AHP(Value)'!$AD$2:$AD$44)</f>
        <v>9.2367240418731473E-3</v>
      </c>
      <c r="AE35" s="18">
        <f>'AHP(Value)'!AE35/SUM('AHP(Value)'!$AE$2:$AE$44)</f>
        <v>7.311468560685189E-3</v>
      </c>
      <c r="AF35" s="18">
        <f>'AHP(Value)'!AF35/SUM('AHP(Value)'!$AF$2:$AF$44)</f>
        <v>9.2367240418731473E-3</v>
      </c>
      <c r="AG35" s="18">
        <f>'AHP(Value)'!AG35/SUM('AHP(Value)'!$AG$2:$AG$44)</f>
        <v>5.2080749962799431E-3</v>
      </c>
      <c r="AH35" s="18">
        <f>'AHP(Value)'!AH35/SUM('AHP(Value)'!$AH$2:$AH$44)</f>
        <v>7.474196227310481E-3</v>
      </c>
      <c r="AI35" s="18">
        <f>'AHP(Value)'!AI35/SUM('AHP(Value)'!$AI$2:$AI$44)</f>
        <v>9.236724132607177E-3</v>
      </c>
      <c r="AJ35" s="18">
        <f>'AHP(Value)'!AJ35/SUM('AHP(Value)'!$AJ$2:$AJ$44)</f>
        <v>3.9600188180282398E-3</v>
      </c>
      <c r="AK35" s="18">
        <f>'AHP(Value)'!AK35/SUM('AHP(Value)'!$AK$2:$AK$44)</f>
        <v>7.4741979475553512E-3</v>
      </c>
      <c r="AL35" s="18">
        <f>'AHP(Value)'!AL35/SUM('AHP(Value)'!$AL$2:$AL$44)</f>
        <v>7.3114622419992595E-3</v>
      </c>
      <c r="AM35" s="18">
        <f>'AHP(Value)'!AM35/SUM('AHP(Value)'!$AM$2:$AM$44)</f>
        <v>9.236724132607177E-3</v>
      </c>
      <c r="AN35" s="18">
        <f>'AHP(Value)'!AN35/SUM('AHP(Value)'!$AN$2:$AN$44)</f>
        <v>2.4270722787269997E-2</v>
      </c>
      <c r="AO35" s="18">
        <f>'AHP(Value)'!AO35/SUM('AHP(Value)'!$AO$2:$AO$44)</f>
        <v>1.2823128409910288E-2</v>
      </c>
      <c r="AP35" s="18">
        <f>'AHP(Value)'!AP35/SUM('AHP(Value)'!$AP$2:$AP$44)</f>
        <v>5.2080701627747481E-3</v>
      </c>
      <c r="AQ35" s="18">
        <f>'AHP(Value)'!AQ35/SUM('AHP(Value)'!$AQ$2:$AQ$44)</f>
        <v>7.3114622419992595E-3</v>
      </c>
      <c r="AR35" s="18">
        <f>'AHP(Value)'!AR35/SUM('AHP(Value)'!$AR$2:$AR$44)</f>
        <v>7.4741979475553512E-3</v>
      </c>
      <c r="AS35" s="18">
        <f t="shared" si="0"/>
        <v>0.49978876137050704</v>
      </c>
      <c r="AT35" s="26">
        <f t="shared" si="1"/>
        <v>1.1622994450476909E-2</v>
      </c>
    </row>
    <row r="36" spans="1:46" ht="76.5">
      <c r="A36" s="9" t="s">
        <v>38</v>
      </c>
      <c r="B36" s="18">
        <f>'AHP(Value)'!B36/SUM('AHP(Value)'!$B$2:$B$44)</f>
        <v>1.1884953648680771E-2</v>
      </c>
      <c r="C36" s="18">
        <f>'AHP(Value)'!C36/SUM('AHP(Value)'!$C$2:$C$44)</f>
        <v>2.1362043920362301E-2</v>
      </c>
      <c r="D36" s="18">
        <f>'AHP(Value)'!D36/SUM('AHP(Value)'!$D$2:$D$44)</f>
        <v>2.7710172125619444E-2</v>
      </c>
      <c r="E36" s="18">
        <f>'AHP(Value)'!E36/SUM('AHP(Value)'!$E$2:$E$44)</f>
        <v>5.2080749962799431E-3</v>
      </c>
      <c r="F36" s="18">
        <f>'AHP(Value)'!F36/SUM('AHP(Value)'!$F$2:$F$44)</f>
        <v>1.2456993712184134E-2</v>
      </c>
      <c r="G36" s="18">
        <f>'AHP(Value)'!G36/SUM('AHP(Value)'!$G$2:$G$44)</f>
        <v>5.2080749962799431E-3</v>
      </c>
      <c r="H36" s="18">
        <f>'AHP(Value)'!H36/SUM('AHP(Value)'!$H$2:$H$44)</f>
        <v>1.2823122328516186E-2</v>
      </c>
      <c r="I36" s="18">
        <f>'AHP(Value)'!I36/SUM('AHP(Value)'!$I$2:$I$44)</f>
        <v>1.2456993712184134E-2</v>
      </c>
      <c r="J36" s="18">
        <f>'AHP(Value)'!J36/SUM('AHP(Value)'!$J$2:$J$44)</f>
        <v>2.6833631484794274E-2</v>
      </c>
      <c r="K36" s="18">
        <f>'AHP(Value)'!K36/SUM('AHP(Value)'!$K$2:$K$44)</f>
        <v>5.2080749962799431E-3</v>
      </c>
      <c r="L36" s="18">
        <f>'AHP(Value)'!L36/SUM('AHP(Value)'!$L$2:$L$44)</f>
        <v>1.1880067886102203E-2</v>
      </c>
      <c r="M36" s="18">
        <f>'AHP(Value)'!M36/SUM('AHP(Value)'!$M$2:$M$44)</f>
        <v>2.7921406411582209E-2</v>
      </c>
      <c r="N36" s="18">
        <f>'AHP(Value)'!N36/SUM('AHP(Value)'!$N$2:$N$44)</f>
        <v>7.311468560685189E-3</v>
      </c>
      <c r="O36" s="18">
        <f>'AHP(Value)'!O36/SUM('AHP(Value)'!$O$2:$O$44)</f>
        <v>7.311468560685189E-3</v>
      </c>
      <c r="P36" s="18">
        <f>'AHP(Value)'!P36/SUM('AHP(Value)'!$P$2:$P$44)</f>
        <v>1.2456993712184134E-2</v>
      </c>
      <c r="Q36" s="18">
        <f>'AHP(Value)'!Q36/SUM('AHP(Value)'!$Q$2:$Q$44)</f>
        <v>2.1361435488464826E-2</v>
      </c>
      <c r="R36" s="18">
        <f>'AHP(Value)'!R36/SUM('AHP(Value)'!$R$2:$R$44)</f>
        <v>5.2080749962799431E-3</v>
      </c>
      <c r="S36" s="18">
        <f>'AHP(Value)'!S36/SUM('AHP(Value)'!$S$2:$S$44)</f>
        <v>2.4345003477857643E-2</v>
      </c>
      <c r="T36" s="18">
        <f>'AHP(Value)'!T36/SUM('AHP(Value)'!$T$2:$T$44)</f>
        <v>1.2456993712184134E-2</v>
      </c>
      <c r="U36" s="18">
        <f>'AHP(Value)'!U36/SUM('AHP(Value)'!$U$2:$U$44)</f>
        <v>1.2823122328516186E-2</v>
      </c>
      <c r="V36" s="18">
        <f>'AHP(Value)'!V36/SUM('AHP(Value)'!$V$2:$V$44)</f>
        <v>1.883408071748879E-2</v>
      </c>
      <c r="W36" s="18">
        <f>'AHP(Value)'!W36/SUM('AHP(Value)'!$W$2:$W$44)</f>
        <v>7.311468560685189E-3</v>
      </c>
      <c r="X36" s="18">
        <f>'AHP(Value)'!X36/SUM('AHP(Value)'!$X$2:$X$44)</f>
        <v>2.2071703842111406E-2</v>
      </c>
      <c r="Y36" s="18">
        <f>'AHP(Value)'!Y36/SUM('AHP(Value)'!$Y$2:$Y$44)</f>
        <v>2.5787965616045846E-2</v>
      </c>
      <c r="Z36" s="18">
        <f>'AHP(Value)'!Z36/SUM('AHP(Value)'!$Z$2:$Z$44)</f>
        <v>2.7710172125619444E-2</v>
      </c>
      <c r="AA36" s="18">
        <f>'AHP(Value)'!AA36/SUM('AHP(Value)'!$AA$2:$AA$44)</f>
        <v>2.2071703842111406E-2</v>
      </c>
      <c r="AB36" s="18">
        <f>'AHP(Value)'!AB36/SUM('AHP(Value)'!$AB$2:$AB$44)</f>
        <v>2.4270722574083494E-2</v>
      </c>
      <c r="AC36" s="18">
        <f>'AHP(Value)'!AC36/SUM('AHP(Value)'!$AC$2:$AC$44)</f>
        <v>2.1361435488464826E-2</v>
      </c>
      <c r="AD36" s="18">
        <f>'AHP(Value)'!AD36/SUM('AHP(Value)'!$AD$2:$AD$44)</f>
        <v>2.7710172125619444E-2</v>
      </c>
      <c r="AE36" s="18">
        <f>'AHP(Value)'!AE36/SUM('AHP(Value)'!$AE$2:$AE$44)</f>
        <v>7.311468560685189E-3</v>
      </c>
      <c r="AF36" s="18">
        <f>'AHP(Value)'!AF36/SUM('AHP(Value)'!$AF$2:$AF$44)</f>
        <v>2.7710172125619444E-2</v>
      </c>
      <c r="AG36" s="18">
        <f>'AHP(Value)'!AG36/SUM('AHP(Value)'!$AG$2:$AG$44)</f>
        <v>5.2080749962799431E-3</v>
      </c>
      <c r="AH36" s="18">
        <f>'AHP(Value)'!AH36/SUM('AHP(Value)'!$AH$2:$AH$44)</f>
        <v>1.2456993712184134E-2</v>
      </c>
      <c r="AI36" s="18">
        <f>'AHP(Value)'!AI36/SUM('AHP(Value)'!$AI$2:$AI$44)</f>
        <v>2.7710172397821534E-2</v>
      </c>
      <c r="AJ36" s="18">
        <f>'AHP(Value)'!AJ36/SUM('AHP(Value)'!$AJ$2:$AJ$44)</f>
        <v>1.1880068334153055E-2</v>
      </c>
      <c r="AK36" s="18">
        <f>'AHP(Value)'!AK36/SUM('AHP(Value)'!$AK$2:$AK$44)</f>
        <v>1.2456984122262338E-2</v>
      </c>
      <c r="AL36" s="18">
        <f>'AHP(Value)'!AL36/SUM('AHP(Value)'!$AL$2:$AL$44)</f>
        <v>7.3114622419992595E-3</v>
      </c>
      <c r="AM36" s="18">
        <f>'AHP(Value)'!AM36/SUM('AHP(Value)'!$AM$2:$AM$44)</f>
        <v>2.7710172397821534E-2</v>
      </c>
      <c r="AN36" s="18">
        <f>'AHP(Value)'!AN36/SUM('AHP(Value)'!$AN$2:$AN$44)</f>
        <v>2.4270722787269997E-2</v>
      </c>
      <c r="AO36" s="18">
        <f>'AHP(Value)'!AO36/SUM('AHP(Value)'!$AO$2:$AO$44)</f>
        <v>1.2823128409910288E-2</v>
      </c>
      <c r="AP36" s="18">
        <f>'AHP(Value)'!AP36/SUM('AHP(Value)'!$AP$2:$AP$44)</f>
        <v>5.2080701627747481E-3</v>
      </c>
      <c r="AQ36" s="18">
        <f>'AHP(Value)'!AQ36/SUM('AHP(Value)'!$AQ$2:$AQ$44)</f>
        <v>7.3114622419992595E-3</v>
      </c>
      <c r="AR36" s="18">
        <f>'AHP(Value)'!AR36/SUM('AHP(Value)'!$AR$2:$AR$44)</f>
        <v>1.2456984122262338E-2</v>
      </c>
      <c r="AS36" s="18">
        <f t="shared" si="0"/>
        <v>0.68318353256099584</v>
      </c>
      <c r="AT36" s="26">
        <f t="shared" si="1"/>
        <v>1.5887989129325486E-2</v>
      </c>
    </row>
    <row r="37" spans="1:46" ht="76.5">
      <c r="A37" s="9" t="s">
        <v>39</v>
      </c>
      <c r="B37" s="18">
        <f>'AHP(Value)'!B37/SUM('AHP(Value)'!$B$2:$B$44)</f>
        <v>3.565486094604231E-2</v>
      </c>
      <c r="C37" s="18">
        <f>'AHP(Value)'!C37/SUM('AHP(Value)'!$C$2:$C$44)</f>
        <v>2.9906861488507221E-2</v>
      </c>
      <c r="D37" s="18">
        <f>'AHP(Value)'!D37/SUM('AHP(Value)'!$D$2:$D$44)</f>
        <v>4.6183620209365735E-2</v>
      </c>
      <c r="E37" s="18">
        <f>'AHP(Value)'!E37/SUM('AHP(Value)'!$E$2:$E$44)</f>
        <v>4.6872674966519493E-2</v>
      </c>
      <c r="F37" s="18">
        <f>'AHP(Value)'!F37/SUM('AHP(Value)'!$F$2:$F$44)</f>
        <v>3.7370981136552399E-2</v>
      </c>
      <c r="G37" s="18">
        <f>'AHP(Value)'!G37/SUM('AHP(Value)'!$G$2:$G$44)</f>
        <v>4.6872674966519493E-2</v>
      </c>
      <c r="H37" s="18">
        <f>'AHP(Value)'!H37/SUM('AHP(Value)'!$H$2:$H$44)</f>
        <v>2.1371870547526973E-2</v>
      </c>
      <c r="I37" s="18">
        <f>'AHP(Value)'!I37/SUM('AHP(Value)'!$I$2:$I$44)</f>
        <v>3.7370981136552399E-2</v>
      </c>
      <c r="J37" s="18">
        <f>'AHP(Value)'!J37/SUM('AHP(Value)'!$J$2:$J$44)</f>
        <v>3.4500383337592637E-2</v>
      </c>
      <c r="K37" s="18">
        <f>'AHP(Value)'!K37/SUM('AHP(Value)'!$K$2:$K$44)</f>
        <v>4.6872674966519493E-2</v>
      </c>
      <c r="L37" s="18">
        <f>'AHP(Value)'!L37/SUM('AHP(Value)'!$L$2:$L$44)</f>
        <v>3.5640203658306613E-2</v>
      </c>
      <c r="M37" s="18">
        <f>'AHP(Value)'!M37/SUM('AHP(Value)'!$M$2:$M$44)</f>
        <v>2.7921406411582209E-2</v>
      </c>
      <c r="N37" s="18">
        <f>'AHP(Value)'!N37/SUM('AHP(Value)'!$N$2:$N$44)</f>
        <v>6.5803217046166707E-2</v>
      </c>
      <c r="O37" s="18">
        <f>'AHP(Value)'!O37/SUM('AHP(Value)'!$O$2:$O$44)</f>
        <v>6.5803217046166707E-2</v>
      </c>
      <c r="P37" s="18">
        <f>'AHP(Value)'!P37/SUM('AHP(Value)'!$P$2:$P$44)</f>
        <v>3.7370981136552399E-2</v>
      </c>
      <c r="Q37" s="18">
        <f>'AHP(Value)'!Q37/SUM('AHP(Value)'!$Q$2:$Q$44)</f>
        <v>2.9906009683850755E-2</v>
      </c>
      <c r="R37" s="18">
        <f>'AHP(Value)'!R37/SUM('AHP(Value)'!$R$2:$R$44)</f>
        <v>4.6872674966519493E-2</v>
      </c>
      <c r="S37" s="18">
        <f>'AHP(Value)'!S37/SUM('AHP(Value)'!$S$2:$S$44)</f>
        <v>3.1300718757245542E-2</v>
      </c>
      <c r="T37" s="18">
        <f>'AHP(Value)'!T37/SUM('AHP(Value)'!$T$2:$T$44)</f>
        <v>3.7370981136552399E-2</v>
      </c>
      <c r="U37" s="18">
        <f>'AHP(Value)'!U37/SUM('AHP(Value)'!$U$2:$U$44)</f>
        <v>2.1371870547526973E-2</v>
      </c>
      <c r="V37" s="18">
        <f>'AHP(Value)'!V37/SUM('AHP(Value)'!$V$2:$V$44)</f>
        <v>3.1390134529147982E-2</v>
      </c>
      <c r="W37" s="18">
        <f>'AHP(Value)'!W37/SUM('AHP(Value)'!$W$2:$W$44)</f>
        <v>6.5803217046166707E-2</v>
      </c>
      <c r="X37" s="18">
        <f>'AHP(Value)'!X37/SUM('AHP(Value)'!$X$2:$X$44)</f>
        <v>3.6786173070185675E-2</v>
      </c>
      <c r="Y37" s="18">
        <f>'AHP(Value)'!Y37/SUM('AHP(Value)'!$Y$2:$Y$44)</f>
        <v>2.5787965616045846E-2</v>
      </c>
      <c r="Z37" s="18">
        <f>'AHP(Value)'!Z37/SUM('AHP(Value)'!$Z$2:$Z$44)</f>
        <v>4.6183620209365735E-2</v>
      </c>
      <c r="AA37" s="18">
        <f>'AHP(Value)'!AA37/SUM('AHP(Value)'!$AA$2:$AA$44)</f>
        <v>3.6786173070185675E-2</v>
      </c>
      <c r="AB37" s="18">
        <f>'AHP(Value)'!AB37/SUM('AHP(Value)'!$AB$2:$AB$44)</f>
        <v>3.3979011603716892E-2</v>
      </c>
      <c r="AC37" s="18">
        <f>'AHP(Value)'!AC37/SUM('AHP(Value)'!$AC$2:$AC$44)</f>
        <v>2.9906009683850755E-2</v>
      </c>
      <c r="AD37" s="18">
        <f>'AHP(Value)'!AD37/SUM('AHP(Value)'!$AD$2:$AD$44)</f>
        <v>4.6183620209365735E-2</v>
      </c>
      <c r="AE37" s="18">
        <f>'AHP(Value)'!AE37/SUM('AHP(Value)'!$AE$2:$AE$44)</f>
        <v>6.5803217046166707E-2</v>
      </c>
      <c r="AF37" s="18">
        <f>'AHP(Value)'!AF37/SUM('AHP(Value)'!$AF$2:$AF$44)</f>
        <v>4.6183620209365735E-2</v>
      </c>
      <c r="AG37" s="18">
        <f>'AHP(Value)'!AG37/SUM('AHP(Value)'!$AG$2:$AG$44)</f>
        <v>4.6872674966519493E-2</v>
      </c>
      <c r="AH37" s="18">
        <f>'AHP(Value)'!AH37/SUM('AHP(Value)'!$AH$2:$AH$44)</f>
        <v>3.7370981136552399E-2</v>
      </c>
      <c r="AI37" s="18">
        <f>'AHP(Value)'!AI37/SUM('AHP(Value)'!$AI$2:$AI$44)</f>
        <v>4.6183620663035885E-2</v>
      </c>
      <c r="AJ37" s="18">
        <f>'AHP(Value)'!AJ37/SUM('AHP(Value)'!$AJ$2:$AJ$44)</f>
        <v>3.5640205002459166E-2</v>
      </c>
      <c r="AK37" s="18">
        <f>'AHP(Value)'!AK37/SUM('AHP(Value)'!$AK$2:$AK$44)</f>
        <v>3.737098973777675E-2</v>
      </c>
      <c r="AL37" s="18">
        <f>'AHP(Value)'!AL37/SUM('AHP(Value)'!$AL$2:$AL$44)</f>
        <v>6.5803225981219321E-2</v>
      </c>
      <c r="AM37" s="18">
        <f>'AHP(Value)'!AM37/SUM('AHP(Value)'!$AM$2:$AM$44)</f>
        <v>4.6183620663035885E-2</v>
      </c>
      <c r="AN37" s="18">
        <f>'AHP(Value)'!AN37/SUM('AHP(Value)'!$AN$2:$AN$44)</f>
        <v>3.3979011902177995E-2</v>
      </c>
      <c r="AO37" s="18">
        <f>'AHP(Value)'!AO37/SUM('AHP(Value)'!$AO$2:$AO$44)</f>
        <v>2.1371859311303129E-2</v>
      </c>
      <c r="AP37" s="18">
        <f>'AHP(Value)'!AP37/SUM('AHP(Value)'!$AP$2:$AP$44)</f>
        <v>4.6872678337651068E-2</v>
      </c>
      <c r="AQ37" s="18">
        <f>'AHP(Value)'!AQ37/SUM('AHP(Value)'!$AQ$2:$AQ$44)</f>
        <v>6.5803225981219321E-2</v>
      </c>
      <c r="AR37" s="18">
        <f>'AHP(Value)'!AR37/SUM('AHP(Value)'!$AR$2:$AR$44)</f>
        <v>3.737098973777675E-2</v>
      </c>
      <c r="AS37" s="18">
        <f t="shared" si="0"/>
        <v>1.7679547098064581</v>
      </c>
      <c r="AT37" s="26">
        <f t="shared" si="1"/>
        <v>4.111522580945251E-2</v>
      </c>
    </row>
    <row r="38" spans="1:46" ht="114.75">
      <c r="A38" s="9" t="s">
        <v>40</v>
      </c>
      <c r="B38" s="18">
        <f>'AHP(Value)'!B38/SUM('AHP(Value)'!$B$2:$B$44)</f>
        <v>3.565486094604231E-2</v>
      </c>
      <c r="C38" s="18">
        <f>'AHP(Value)'!C38/SUM('AHP(Value)'!$C$2:$C$44)</f>
        <v>2.9906861488507221E-2</v>
      </c>
      <c r="D38" s="18">
        <f>'AHP(Value)'!D38/SUM('AHP(Value)'!$D$2:$D$44)</f>
        <v>2.7710172125619444E-2</v>
      </c>
      <c r="E38" s="18">
        <f>'AHP(Value)'!E38/SUM('AHP(Value)'!$E$2:$E$44)</f>
        <v>4.6872674966519493E-2</v>
      </c>
      <c r="F38" s="18">
        <f>'AHP(Value)'!F38/SUM('AHP(Value)'!$F$2:$F$44)</f>
        <v>1.2456993712184134E-2</v>
      </c>
      <c r="G38" s="18">
        <f>'AHP(Value)'!G38/SUM('AHP(Value)'!$G$2:$G$44)</f>
        <v>4.6872674966519493E-2</v>
      </c>
      <c r="H38" s="18">
        <f>'AHP(Value)'!H38/SUM('AHP(Value)'!$H$2:$H$44)</f>
        <v>2.1371870547526973E-2</v>
      </c>
      <c r="I38" s="18">
        <f>'AHP(Value)'!I38/SUM('AHP(Value)'!$I$2:$I$44)</f>
        <v>1.2456993712184134E-2</v>
      </c>
      <c r="J38" s="18">
        <f>'AHP(Value)'!J38/SUM('AHP(Value)'!$J$2:$J$44)</f>
        <v>2.6833631484794274E-2</v>
      </c>
      <c r="K38" s="18">
        <f>'AHP(Value)'!K38/SUM('AHP(Value)'!$K$2:$K$44)</f>
        <v>4.6872674966519493E-2</v>
      </c>
      <c r="L38" s="18">
        <f>'AHP(Value)'!L38/SUM('AHP(Value)'!$L$2:$L$44)</f>
        <v>3.5640203658306613E-2</v>
      </c>
      <c r="M38" s="18">
        <f>'AHP(Value)'!M38/SUM('AHP(Value)'!$M$2:$M$44)</f>
        <v>2.7921406411582209E-2</v>
      </c>
      <c r="N38" s="18">
        <f>'AHP(Value)'!N38/SUM('AHP(Value)'!$N$2:$N$44)</f>
        <v>2.1934405682055569E-2</v>
      </c>
      <c r="O38" s="18">
        <f>'AHP(Value)'!O38/SUM('AHP(Value)'!$O$2:$O$44)</f>
        <v>2.1934405682055569E-2</v>
      </c>
      <c r="P38" s="18">
        <f>'AHP(Value)'!P38/SUM('AHP(Value)'!$P$2:$P$44)</f>
        <v>1.2456993712184134E-2</v>
      </c>
      <c r="Q38" s="18">
        <f>'AHP(Value)'!Q38/SUM('AHP(Value)'!$Q$2:$Q$44)</f>
        <v>2.9906009683850755E-2</v>
      </c>
      <c r="R38" s="18">
        <f>'AHP(Value)'!R38/SUM('AHP(Value)'!$R$2:$R$44)</f>
        <v>4.6872674966519493E-2</v>
      </c>
      <c r="S38" s="18">
        <f>'AHP(Value)'!S38/SUM('AHP(Value)'!$S$2:$S$44)</f>
        <v>3.1300718757245542E-2</v>
      </c>
      <c r="T38" s="18">
        <f>'AHP(Value)'!T38/SUM('AHP(Value)'!$T$2:$T$44)</f>
        <v>1.2456993712184134E-2</v>
      </c>
      <c r="U38" s="18">
        <f>'AHP(Value)'!U38/SUM('AHP(Value)'!$U$2:$U$44)</f>
        <v>2.1371870547526973E-2</v>
      </c>
      <c r="V38" s="18">
        <f>'AHP(Value)'!V38/SUM('AHP(Value)'!$V$2:$V$44)</f>
        <v>3.1390134529147982E-2</v>
      </c>
      <c r="W38" s="18">
        <f>'AHP(Value)'!W38/SUM('AHP(Value)'!$W$2:$W$44)</f>
        <v>2.1934405682055569E-2</v>
      </c>
      <c r="X38" s="18">
        <f>'AHP(Value)'!X38/SUM('AHP(Value)'!$X$2:$X$44)</f>
        <v>3.6786173070185675E-2</v>
      </c>
      <c r="Y38" s="18">
        <f>'AHP(Value)'!Y38/SUM('AHP(Value)'!$Y$2:$Y$44)</f>
        <v>2.5787965616045846E-2</v>
      </c>
      <c r="Z38" s="18">
        <f>'AHP(Value)'!Z38/SUM('AHP(Value)'!$Z$2:$Z$44)</f>
        <v>2.7710172125619444E-2</v>
      </c>
      <c r="AA38" s="18">
        <f>'AHP(Value)'!AA38/SUM('AHP(Value)'!$AA$2:$AA$44)</f>
        <v>3.6786173070185675E-2</v>
      </c>
      <c r="AB38" s="18">
        <f>'AHP(Value)'!AB38/SUM('AHP(Value)'!$AB$2:$AB$44)</f>
        <v>3.3979011603716892E-2</v>
      </c>
      <c r="AC38" s="18">
        <f>'AHP(Value)'!AC38/SUM('AHP(Value)'!$AC$2:$AC$44)</f>
        <v>2.9906009683850755E-2</v>
      </c>
      <c r="AD38" s="18">
        <f>'AHP(Value)'!AD38/SUM('AHP(Value)'!$AD$2:$AD$44)</f>
        <v>2.7710172125619444E-2</v>
      </c>
      <c r="AE38" s="18">
        <f>'AHP(Value)'!AE38/SUM('AHP(Value)'!$AE$2:$AE$44)</f>
        <v>2.1934405682055569E-2</v>
      </c>
      <c r="AF38" s="18">
        <f>'AHP(Value)'!AF38/SUM('AHP(Value)'!$AF$2:$AF$44)</f>
        <v>2.7710172125619444E-2</v>
      </c>
      <c r="AG38" s="18">
        <f>'AHP(Value)'!AG38/SUM('AHP(Value)'!$AG$2:$AG$44)</f>
        <v>4.6872674966519493E-2</v>
      </c>
      <c r="AH38" s="18">
        <f>'AHP(Value)'!AH38/SUM('AHP(Value)'!$AH$2:$AH$44)</f>
        <v>1.2456993712184134E-2</v>
      </c>
      <c r="AI38" s="18">
        <f>'AHP(Value)'!AI38/SUM('AHP(Value)'!$AI$2:$AI$44)</f>
        <v>2.7710172397821534E-2</v>
      </c>
      <c r="AJ38" s="18">
        <f>'AHP(Value)'!AJ38/SUM('AHP(Value)'!$AJ$2:$AJ$44)</f>
        <v>3.5640205002459166E-2</v>
      </c>
      <c r="AK38" s="18">
        <f>'AHP(Value)'!AK38/SUM('AHP(Value)'!$AK$2:$AK$44)</f>
        <v>1.2456984122262338E-2</v>
      </c>
      <c r="AL38" s="18">
        <f>'AHP(Value)'!AL38/SUM('AHP(Value)'!$AL$2:$AL$44)</f>
        <v>2.1934408660406437E-2</v>
      </c>
      <c r="AM38" s="18">
        <f>'AHP(Value)'!AM38/SUM('AHP(Value)'!$AM$2:$AM$44)</f>
        <v>2.7710172397821534E-2</v>
      </c>
      <c r="AN38" s="18">
        <f>'AHP(Value)'!AN38/SUM('AHP(Value)'!$AN$2:$AN$44)</f>
        <v>3.3979011902177995E-2</v>
      </c>
      <c r="AO38" s="18">
        <f>'AHP(Value)'!AO38/SUM('AHP(Value)'!$AO$2:$AO$44)</f>
        <v>2.1371859311303129E-2</v>
      </c>
      <c r="AP38" s="18">
        <f>'AHP(Value)'!AP38/SUM('AHP(Value)'!$AP$2:$AP$44)</f>
        <v>4.6872678337651068E-2</v>
      </c>
      <c r="AQ38" s="18">
        <f>'AHP(Value)'!AQ38/SUM('AHP(Value)'!$AQ$2:$AQ$44)</f>
        <v>2.1934408660406437E-2</v>
      </c>
      <c r="AR38" s="18">
        <f>'AHP(Value)'!AR38/SUM('AHP(Value)'!$AR$2:$AR$44)</f>
        <v>1.2456984122262338E-2</v>
      </c>
      <c r="AS38" s="18">
        <f t="shared" si="0"/>
        <v>1.2118364406373054</v>
      </c>
      <c r="AT38" s="26">
        <f t="shared" si="1"/>
        <v>2.8182242805518731E-2</v>
      </c>
    </row>
    <row r="39" spans="1:46" ht="76.5">
      <c r="A39" s="9" t="s">
        <v>41</v>
      </c>
      <c r="B39" s="18">
        <f>'AHP(Value)'!B39/SUM('AHP(Value)'!$B$2:$B$44)</f>
        <v>3.9220347040646543E-3</v>
      </c>
      <c r="C39" s="18">
        <f>'AHP(Value)'!C39/SUM('AHP(Value)'!$C$2:$C$44)</f>
        <v>2.1362043920362301E-2</v>
      </c>
      <c r="D39" s="18">
        <f>'AHP(Value)'!D39/SUM('AHP(Value)'!$D$2:$D$44)</f>
        <v>9.2367240418731473E-3</v>
      </c>
      <c r="E39" s="18">
        <f>'AHP(Value)'!E39/SUM('AHP(Value)'!$E$2:$E$44)</f>
        <v>5.2080749962799431E-3</v>
      </c>
      <c r="F39" s="18">
        <f>'AHP(Value)'!F39/SUM('AHP(Value)'!$F$2:$F$44)</f>
        <v>7.474196227310481E-3</v>
      </c>
      <c r="G39" s="18">
        <f>'AHP(Value)'!G39/SUM('AHP(Value)'!$G$2:$G$44)</f>
        <v>5.2080749962799431E-3</v>
      </c>
      <c r="H39" s="18">
        <f>'AHP(Value)'!H39/SUM('AHP(Value)'!$H$2:$H$44)</f>
        <v>1.2823122328516186E-2</v>
      </c>
      <c r="I39" s="18">
        <f>'AHP(Value)'!I39/SUM('AHP(Value)'!$I$2:$I$44)</f>
        <v>7.474196227310481E-3</v>
      </c>
      <c r="J39" s="18">
        <f>'AHP(Value)'!J39/SUM('AHP(Value)'!$J$2:$J$44)</f>
        <v>1.9166879631995912E-2</v>
      </c>
      <c r="K39" s="18">
        <f>'AHP(Value)'!K39/SUM('AHP(Value)'!$K$2:$K$44)</f>
        <v>5.2080749962799431E-3</v>
      </c>
      <c r="L39" s="18">
        <f>'AHP(Value)'!L39/SUM('AHP(Value)'!$L$2:$L$44)</f>
        <v>3.9600226287007344E-3</v>
      </c>
      <c r="M39" s="18">
        <f>'AHP(Value)'!M39/SUM('AHP(Value)'!$M$2:$M$44)</f>
        <v>2.1716649431230608E-2</v>
      </c>
      <c r="N39" s="18">
        <f>'AHP(Value)'!N39/SUM('AHP(Value)'!$N$2:$N$44)</f>
        <v>7.311468560685189E-3</v>
      </c>
      <c r="O39" s="18">
        <f>'AHP(Value)'!O39/SUM('AHP(Value)'!$O$2:$O$44)</f>
        <v>7.311468560685189E-3</v>
      </c>
      <c r="P39" s="18">
        <f>'AHP(Value)'!P39/SUM('AHP(Value)'!$P$2:$P$44)</f>
        <v>7.474196227310481E-3</v>
      </c>
      <c r="Q39" s="18">
        <f>'AHP(Value)'!Q39/SUM('AHP(Value)'!$Q$2:$Q$44)</f>
        <v>2.1361435488464826E-2</v>
      </c>
      <c r="R39" s="18">
        <f>'AHP(Value)'!R39/SUM('AHP(Value)'!$R$2:$R$44)</f>
        <v>5.2080749962799431E-3</v>
      </c>
      <c r="S39" s="18">
        <f>'AHP(Value)'!S39/SUM('AHP(Value)'!$S$2:$S$44)</f>
        <v>2.4345003477857643E-2</v>
      </c>
      <c r="T39" s="18">
        <f>'AHP(Value)'!T39/SUM('AHP(Value)'!$T$2:$T$44)</f>
        <v>7.474196227310481E-3</v>
      </c>
      <c r="U39" s="18">
        <f>'AHP(Value)'!U39/SUM('AHP(Value)'!$U$2:$U$44)</f>
        <v>1.2823122328516186E-2</v>
      </c>
      <c r="V39" s="18">
        <f>'AHP(Value)'!V39/SUM('AHP(Value)'!$V$2:$V$44)</f>
        <v>1.883408071748879E-2</v>
      </c>
      <c r="W39" s="18">
        <f>'AHP(Value)'!W39/SUM('AHP(Value)'!$W$2:$W$44)</f>
        <v>7.311468560685189E-3</v>
      </c>
      <c r="X39" s="18">
        <f>'AHP(Value)'!X39/SUM('AHP(Value)'!$X$2:$X$44)</f>
        <v>2.2071703842111406E-2</v>
      </c>
      <c r="Y39" s="18">
        <f>'AHP(Value)'!Y39/SUM('AHP(Value)'!$Y$2:$Y$44)</f>
        <v>2.5787965616045846E-2</v>
      </c>
      <c r="Z39" s="18">
        <f>'AHP(Value)'!Z39/SUM('AHP(Value)'!$Z$2:$Z$44)</f>
        <v>9.2367240418731473E-3</v>
      </c>
      <c r="AA39" s="18">
        <f>'AHP(Value)'!AA39/SUM('AHP(Value)'!$AA$2:$AA$44)</f>
        <v>2.2071703842111406E-2</v>
      </c>
      <c r="AB39" s="18">
        <f>'AHP(Value)'!AB39/SUM('AHP(Value)'!$AB$2:$AB$44)</f>
        <v>2.4270722574083494E-2</v>
      </c>
      <c r="AC39" s="18">
        <f>'AHP(Value)'!AC39/SUM('AHP(Value)'!$AC$2:$AC$44)</f>
        <v>2.1361435488464826E-2</v>
      </c>
      <c r="AD39" s="18">
        <f>'AHP(Value)'!AD39/SUM('AHP(Value)'!$AD$2:$AD$44)</f>
        <v>9.2367240418731473E-3</v>
      </c>
      <c r="AE39" s="18">
        <f>'AHP(Value)'!AE39/SUM('AHP(Value)'!$AE$2:$AE$44)</f>
        <v>7.311468560685189E-3</v>
      </c>
      <c r="AF39" s="18">
        <f>'AHP(Value)'!AF39/SUM('AHP(Value)'!$AF$2:$AF$44)</f>
        <v>9.2367240418731473E-3</v>
      </c>
      <c r="AG39" s="18">
        <f>'AHP(Value)'!AG39/SUM('AHP(Value)'!$AG$2:$AG$44)</f>
        <v>5.2080749962799431E-3</v>
      </c>
      <c r="AH39" s="18">
        <f>'AHP(Value)'!AH39/SUM('AHP(Value)'!$AH$2:$AH$44)</f>
        <v>7.474196227310481E-3</v>
      </c>
      <c r="AI39" s="18">
        <f>'AHP(Value)'!AI39/SUM('AHP(Value)'!$AI$2:$AI$44)</f>
        <v>9.236724132607177E-3</v>
      </c>
      <c r="AJ39" s="18">
        <f>'AHP(Value)'!AJ39/SUM('AHP(Value)'!$AJ$2:$AJ$44)</f>
        <v>3.9600188180282398E-3</v>
      </c>
      <c r="AK39" s="18">
        <f>'AHP(Value)'!AK39/SUM('AHP(Value)'!$AK$2:$AK$44)</f>
        <v>7.4741979475553512E-3</v>
      </c>
      <c r="AL39" s="18">
        <f>'AHP(Value)'!AL39/SUM('AHP(Value)'!$AL$2:$AL$44)</f>
        <v>7.3114622419992595E-3</v>
      </c>
      <c r="AM39" s="18">
        <f>'AHP(Value)'!AM39/SUM('AHP(Value)'!$AM$2:$AM$44)</f>
        <v>9.236724132607177E-3</v>
      </c>
      <c r="AN39" s="18">
        <f>'AHP(Value)'!AN39/SUM('AHP(Value)'!$AN$2:$AN$44)</f>
        <v>2.4270722787269997E-2</v>
      </c>
      <c r="AO39" s="18">
        <f>'AHP(Value)'!AO39/SUM('AHP(Value)'!$AO$2:$AO$44)</f>
        <v>1.2823128409910288E-2</v>
      </c>
      <c r="AP39" s="18">
        <f>'AHP(Value)'!AP39/SUM('AHP(Value)'!$AP$2:$AP$44)</f>
        <v>5.2080701627747481E-3</v>
      </c>
      <c r="AQ39" s="18">
        <f>'AHP(Value)'!AQ39/SUM('AHP(Value)'!$AQ$2:$AQ$44)</f>
        <v>7.3114622419992595E-3</v>
      </c>
      <c r="AR39" s="18">
        <f>'AHP(Value)'!AR39/SUM('AHP(Value)'!$AR$2:$AR$44)</f>
        <v>7.4741979475553512E-3</v>
      </c>
      <c r="AS39" s="18">
        <f t="shared" si="0"/>
        <v>0.49978876137050704</v>
      </c>
      <c r="AT39" s="26">
        <f t="shared" si="1"/>
        <v>1.1622994450476909E-2</v>
      </c>
    </row>
    <row r="40" spans="1:46" ht="38.25">
      <c r="A40" s="9" t="s">
        <v>42</v>
      </c>
      <c r="B40" s="18">
        <f>'AHP(Value)'!B40/SUM('AHP(Value)'!$B$2:$B$44)</f>
        <v>2.3769907297361541E-3</v>
      </c>
      <c r="C40" s="18">
        <f>'AHP(Value)'!C40/SUM('AHP(Value)'!$C$2:$C$44)</f>
        <v>1.281722635221738E-2</v>
      </c>
      <c r="D40" s="18">
        <f>'AHP(Value)'!D40/SUM('AHP(Value)'!$D$2:$D$44)</f>
        <v>1.8473448083746297E-3</v>
      </c>
      <c r="E40" s="18">
        <f>'AHP(Value)'!E40/SUM('AHP(Value)'!$E$2:$E$44)</f>
        <v>3.1248449977679662E-3</v>
      </c>
      <c r="F40" s="18">
        <f>'AHP(Value)'!F40/SUM('AHP(Value)'!$F$2:$F$44)</f>
        <v>5.3387115909360574E-3</v>
      </c>
      <c r="G40" s="18">
        <f>'AHP(Value)'!G40/SUM('AHP(Value)'!$G$2:$G$44)</f>
        <v>3.1248449977679662E-3</v>
      </c>
      <c r="H40" s="18">
        <f>'AHP(Value)'!H40/SUM('AHP(Value)'!$H$2:$H$44)</f>
        <v>9.1593730917972748E-3</v>
      </c>
      <c r="I40" s="18">
        <f>'AHP(Value)'!I40/SUM('AHP(Value)'!$I$2:$I$44)</f>
        <v>5.3387115909360574E-3</v>
      </c>
      <c r="J40" s="18">
        <f>'AHP(Value)'!J40/SUM('AHP(Value)'!$J$2:$J$44)</f>
        <v>1.1500127779197546E-2</v>
      </c>
      <c r="K40" s="18">
        <f>'AHP(Value)'!K40/SUM('AHP(Value)'!$K$2:$K$44)</f>
        <v>3.1248449977679662E-3</v>
      </c>
      <c r="L40" s="18">
        <f>'AHP(Value)'!L40/SUM('AHP(Value)'!$L$2:$L$44)</f>
        <v>2.3760135772204409E-3</v>
      </c>
      <c r="M40" s="18">
        <f>'AHP(Value)'!M40/SUM('AHP(Value)'!$M$2:$M$44)</f>
        <v>1.5511892450879005E-2</v>
      </c>
      <c r="N40" s="18">
        <f>'AHP(Value)'!N40/SUM('AHP(Value)'!$N$2:$N$44)</f>
        <v>3.1334865260079382E-3</v>
      </c>
      <c r="O40" s="18">
        <f>'AHP(Value)'!O40/SUM('AHP(Value)'!$O$2:$O$44)</f>
        <v>3.1334865260079382E-3</v>
      </c>
      <c r="P40" s="18">
        <f>'AHP(Value)'!P40/SUM('AHP(Value)'!$P$2:$P$44)</f>
        <v>5.3387115909360574E-3</v>
      </c>
      <c r="Q40" s="18">
        <f>'AHP(Value)'!Q40/SUM('AHP(Value)'!$Q$2:$Q$44)</f>
        <v>1.2816861293078895E-2</v>
      </c>
      <c r="R40" s="18">
        <f>'AHP(Value)'!R40/SUM('AHP(Value)'!$R$2:$R$44)</f>
        <v>3.1248449977679662E-3</v>
      </c>
      <c r="S40" s="18">
        <f>'AHP(Value)'!S40/SUM('AHP(Value)'!$S$2:$S$44)</f>
        <v>1.0433572919081847E-2</v>
      </c>
      <c r="T40" s="18">
        <f>'AHP(Value)'!T40/SUM('AHP(Value)'!$T$2:$T$44)</f>
        <v>5.3387115909360574E-3</v>
      </c>
      <c r="U40" s="18">
        <f>'AHP(Value)'!U40/SUM('AHP(Value)'!$U$2:$U$44)</f>
        <v>9.1593730917972748E-3</v>
      </c>
      <c r="V40" s="18">
        <f>'AHP(Value)'!V40/SUM('AHP(Value)'!$V$2:$V$44)</f>
        <v>1.0463378176382661E-2</v>
      </c>
      <c r="W40" s="18">
        <f>'AHP(Value)'!W40/SUM('AHP(Value)'!$W$2:$W$44)</f>
        <v>3.1334865260079382E-3</v>
      </c>
      <c r="X40" s="18">
        <f>'AHP(Value)'!X40/SUM('AHP(Value)'!$X$2:$X$44)</f>
        <v>2.4524115380123784E-3</v>
      </c>
      <c r="Y40" s="18">
        <f>'AHP(Value)'!Y40/SUM('AHP(Value)'!$Y$2:$Y$44)</f>
        <v>2.0057306590257881E-2</v>
      </c>
      <c r="Z40" s="18">
        <f>'AHP(Value)'!Z40/SUM('AHP(Value)'!$Z$2:$Z$44)</f>
        <v>1.8473448083746297E-3</v>
      </c>
      <c r="AA40" s="18">
        <f>'AHP(Value)'!AA40/SUM('AHP(Value)'!$AA$2:$AA$44)</f>
        <v>2.4524115380123784E-3</v>
      </c>
      <c r="AB40" s="18">
        <f>'AHP(Value)'!AB40/SUM('AHP(Value)'!$AB$2:$AB$44)</f>
        <v>4.8541445148166992E-3</v>
      </c>
      <c r="AC40" s="18">
        <f>'AHP(Value)'!AC40/SUM('AHP(Value)'!$AC$2:$AC$44)</f>
        <v>1.2816861293078895E-2</v>
      </c>
      <c r="AD40" s="18">
        <f>'AHP(Value)'!AD40/SUM('AHP(Value)'!$AD$2:$AD$44)</f>
        <v>1.8473448083746297E-3</v>
      </c>
      <c r="AE40" s="18">
        <f>'AHP(Value)'!AE40/SUM('AHP(Value)'!$AE$2:$AE$44)</f>
        <v>3.1334865260079382E-3</v>
      </c>
      <c r="AF40" s="18">
        <f>'AHP(Value)'!AF40/SUM('AHP(Value)'!$AF$2:$AF$44)</f>
        <v>1.8473448083746297E-3</v>
      </c>
      <c r="AG40" s="18">
        <f>'AHP(Value)'!AG40/SUM('AHP(Value)'!$AG$2:$AG$44)</f>
        <v>3.1248449977679662E-3</v>
      </c>
      <c r="AH40" s="18">
        <f>'AHP(Value)'!AH40/SUM('AHP(Value)'!$AH$2:$AH$44)</f>
        <v>5.3387115909360574E-3</v>
      </c>
      <c r="AI40" s="18">
        <f>'AHP(Value)'!AI40/SUM('AHP(Value)'!$AI$2:$AI$44)</f>
        <v>1.8473448265214356E-3</v>
      </c>
      <c r="AJ40" s="18">
        <f>'AHP(Value)'!AJ40/SUM('AHP(Value)'!$AJ$2:$AJ$44)</f>
        <v>2.3760136668306109E-3</v>
      </c>
      <c r="AK40" s="18">
        <f>'AHP(Value)'!AK40/SUM('AHP(Value)'!$AK$2:$AK$44)</f>
        <v>5.3387074809695739E-3</v>
      </c>
      <c r="AL40" s="18">
        <f>'AHP(Value)'!AL40/SUM('AHP(Value)'!$AL$2:$AL$44)</f>
        <v>3.133483817999683E-3</v>
      </c>
      <c r="AM40" s="18">
        <f>'AHP(Value)'!AM40/SUM('AHP(Value)'!$AM$2:$AM$44)</f>
        <v>1.8473448265214356E-3</v>
      </c>
      <c r="AN40" s="18">
        <f>'AHP(Value)'!AN40/SUM('AHP(Value)'!$AN$2:$AN$44)</f>
        <v>4.8541445574539991E-3</v>
      </c>
      <c r="AO40" s="18">
        <f>'AHP(Value)'!AO40/SUM('AHP(Value)'!$AO$2:$AO$44)</f>
        <v>9.1593682762727696E-3</v>
      </c>
      <c r="AP40" s="18">
        <f>'AHP(Value)'!AP40/SUM('AHP(Value)'!$AP$2:$AP$44)</f>
        <v>3.1248452225100714E-3</v>
      </c>
      <c r="AQ40" s="18">
        <f>'AHP(Value)'!AQ40/SUM('AHP(Value)'!$AQ$2:$AQ$44)</f>
        <v>3.133483817999683E-3</v>
      </c>
      <c r="AR40" s="18">
        <f>'AHP(Value)'!AR40/SUM('AHP(Value)'!$AR$2:$AR$44)</f>
        <v>5.3387074809695739E-3</v>
      </c>
      <c r="AS40" s="18">
        <f t="shared" si="0"/>
        <v>0.24164249719066591</v>
      </c>
      <c r="AT40" s="26">
        <f t="shared" si="1"/>
        <v>5.6195929579224632E-3</v>
      </c>
    </row>
    <row r="41" spans="1:46" ht="63.75">
      <c r="A41" s="9" t="s">
        <v>43</v>
      </c>
      <c r="B41" s="18">
        <f>'AHP(Value)'!B41/SUM('AHP(Value)'!$B$2:$B$44)</f>
        <v>5.9424768243403848E-2</v>
      </c>
      <c r="C41" s="18">
        <f>'AHP(Value)'!C41/SUM('AHP(Value)'!$C$2:$C$44)</f>
        <v>3.8451679056652137E-2</v>
      </c>
      <c r="D41" s="18">
        <f>'AHP(Value)'!D41/SUM('AHP(Value)'!$D$2:$D$44)</f>
        <v>4.6183620209365735E-2</v>
      </c>
      <c r="E41" s="18">
        <f>'AHP(Value)'!E41/SUM('AHP(Value)'!$E$2:$E$44)</f>
        <v>4.6872674966519493E-2</v>
      </c>
      <c r="F41" s="18">
        <f>'AHP(Value)'!F41/SUM('AHP(Value)'!$F$2:$F$44)</f>
        <v>0.1121129434096572</v>
      </c>
      <c r="G41" s="18">
        <f>'AHP(Value)'!G41/SUM('AHP(Value)'!$G$2:$G$44)</f>
        <v>4.6872674966519493E-2</v>
      </c>
      <c r="H41" s="18">
        <f>'AHP(Value)'!H41/SUM('AHP(Value)'!$H$2:$H$44)</f>
        <v>6.4115611642580922E-2</v>
      </c>
      <c r="I41" s="18">
        <f>'AHP(Value)'!I41/SUM('AHP(Value)'!$I$2:$I$44)</f>
        <v>0.1121129434096572</v>
      </c>
      <c r="J41" s="18">
        <f>'AHP(Value)'!J41/SUM('AHP(Value)'!$J$2:$J$44)</f>
        <v>3.4500383337592637E-2</v>
      </c>
      <c r="K41" s="18">
        <f>'AHP(Value)'!K41/SUM('AHP(Value)'!$K$2:$K$44)</f>
        <v>4.6872674966519493E-2</v>
      </c>
      <c r="L41" s="18">
        <f>'AHP(Value)'!L41/SUM('AHP(Value)'!$L$2:$L$44)</f>
        <v>5.9400339430511019E-2</v>
      </c>
      <c r="M41" s="18">
        <f>'AHP(Value)'!M41/SUM('AHP(Value)'!$M$2:$M$44)</f>
        <v>2.7921406411582209E-2</v>
      </c>
      <c r="N41" s="18">
        <f>'AHP(Value)'!N41/SUM('AHP(Value)'!$N$2:$N$44)</f>
        <v>6.5803217046166707E-2</v>
      </c>
      <c r="O41" s="18">
        <f>'AHP(Value)'!O41/SUM('AHP(Value)'!$O$2:$O$44)</f>
        <v>6.5803217046166707E-2</v>
      </c>
      <c r="P41" s="18">
        <f>'AHP(Value)'!P41/SUM('AHP(Value)'!$P$2:$P$44)</f>
        <v>0.1121129434096572</v>
      </c>
      <c r="Q41" s="18">
        <f>'AHP(Value)'!Q41/SUM('AHP(Value)'!$Q$2:$Q$44)</f>
        <v>3.8450583879236687E-2</v>
      </c>
      <c r="R41" s="18">
        <f>'AHP(Value)'!R41/SUM('AHP(Value)'!$R$2:$R$44)</f>
        <v>4.6872674966519493E-2</v>
      </c>
      <c r="S41" s="18">
        <f>'AHP(Value)'!S41/SUM('AHP(Value)'!$S$2:$S$44)</f>
        <v>3.1300718757245542E-2</v>
      </c>
      <c r="T41" s="18">
        <f>'AHP(Value)'!T41/SUM('AHP(Value)'!$T$2:$T$44)</f>
        <v>0.1121129434096572</v>
      </c>
      <c r="U41" s="18">
        <f>'AHP(Value)'!U41/SUM('AHP(Value)'!$U$2:$U$44)</f>
        <v>6.4115611642580922E-2</v>
      </c>
      <c r="V41" s="18">
        <f>'AHP(Value)'!V41/SUM('AHP(Value)'!$V$2:$V$44)</f>
        <v>3.1390134529147982E-2</v>
      </c>
      <c r="W41" s="18">
        <f>'AHP(Value)'!W41/SUM('AHP(Value)'!$W$2:$W$44)</f>
        <v>6.5803217046166707E-2</v>
      </c>
      <c r="X41" s="18">
        <f>'AHP(Value)'!X41/SUM('AHP(Value)'!$X$2:$X$44)</f>
        <v>3.6786173070185675E-2</v>
      </c>
      <c r="Y41" s="18">
        <f>'AHP(Value)'!Y41/SUM('AHP(Value)'!$Y$2:$Y$44)</f>
        <v>2.5787965616045846E-2</v>
      </c>
      <c r="Z41" s="18">
        <f>'AHP(Value)'!Z41/SUM('AHP(Value)'!$Z$2:$Z$44)</f>
        <v>4.6183620209365735E-2</v>
      </c>
      <c r="AA41" s="18">
        <f>'AHP(Value)'!AA41/SUM('AHP(Value)'!$AA$2:$AA$44)</f>
        <v>3.6786173070185675E-2</v>
      </c>
      <c r="AB41" s="18">
        <f>'AHP(Value)'!AB41/SUM('AHP(Value)'!$AB$2:$AB$44)</f>
        <v>3.3979011603716892E-2</v>
      </c>
      <c r="AC41" s="18">
        <f>'AHP(Value)'!AC41/SUM('AHP(Value)'!$AC$2:$AC$44)</f>
        <v>3.8450583879236687E-2</v>
      </c>
      <c r="AD41" s="18">
        <f>'AHP(Value)'!AD41/SUM('AHP(Value)'!$AD$2:$AD$44)</f>
        <v>4.6183620209365735E-2</v>
      </c>
      <c r="AE41" s="18">
        <f>'AHP(Value)'!AE41/SUM('AHP(Value)'!$AE$2:$AE$44)</f>
        <v>6.5803217046166707E-2</v>
      </c>
      <c r="AF41" s="18">
        <f>'AHP(Value)'!AF41/SUM('AHP(Value)'!$AF$2:$AF$44)</f>
        <v>4.6183620209365735E-2</v>
      </c>
      <c r="AG41" s="18">
        <f>'AHP(Value)'!AG41/SUM('AHP(Value)'!$AG$2:$AG$44)</f>
        <v>4.6872674966519493E-2</v>
      </c>
      <c r="AH41" s="18">
        <f>'AHP(Value)'!AH41/SUM('AHP(Value)'!$AH$2:$AH$44)</f>
        <v>0.1121129434096572</v>
      </c>
      <c r="AI41" s="18">
        <f>'AHP(Value)'!AI41/SUM('AHP(Value)'!$AI$2:$AI$44)</f>
        <v>4.6183620663035885E-2</v>
      </c>
      <c r="AJ41" s="18">
        <f>'AHP(Value)'!AJ41/SUM('AHP(Value)'!$AJ$2:$AJ$44)</f>
        <v>5.9400341670765272E-2</v>
      </c>
      <c r="AK41" s="18">
        <f>'AHP(Value)'!AK41/SUM('AHP(Value)'!$AK$2:$AK$44)</f>
        <v>0.11211296921333026</v>
      </c>
      <c r="AL41" s="18">
        <f>'AHP(Value)'!AL41/SUM('AHP(Value)'!$AL$2:$AL$44)</f>
        <v>6.5803225981219321E-2</v>
      </c>
      <c r="AM41" s="18">
        <f>'AHP(Value)'!AM41/SUM('AHP(Value)'!$AM$2:$AM$44)</f>
        <v>4.6183620663035885E-2</v>
      </c>
      <c r="AN41" s="18">
        <f>'AHP(Value)'!AN41/SUM('AHP(Value)'!$AN$2:$AN$44)</f>
        <v>3.3979011902177995E-2</v>
      </c>
      <c r="AO41" s="18">
        <f>'AHP(Value)'!AO41/SUM('AHP(Value)'!$AO$2:$AO$44)</f>
        <v>6.4115642049551433E-2</v>
      </c>
      <c r="AP41" s="18">
        <f>'AHP(Value)'!AP41/SUM('AHP(Value)'!$AP$2:$AP$44)</f>
        <v>4.6872678337651068E-2</v>
      </c>
      <c r="AQ41" s="18">
        <f>'AHP(Value)'!AQ41/SUM('AHP(Value)'!$AQ$2:$AQ$44)</f>
        <v>6.5803225981219321E-2</v>
      </c>
      <c r="AR41" s="18">
        <f>'AHP(Value)'!AR41/SUM('AHP(Value)'!$AR$2:$AR$44)</f>
        <v>0.11211296921333026</v>
      </c>
      <c r="AS41" s="18">
        <f t="shared" si="0"/>
        <v>2.5163038907482349</v>
      </c>
      <c r="AT41" s="26">
        <f t="shared" si="1"/>
        <v>5.8518695133679882E-2</v>
      </c>
    </row>
    <row r="42" spans="1:46" ht="76.5">
      <c r="A42" s="9" t="s">
        <v>44</v>
      </c>
      <c r="B42" s="18">
        <f>'AHP(Value)'!B42/SUM('AHP(Value)'!$B$2:$B$44)</f>
        <v>3.565486094604231E-2</v>
      </c>
      <c r="C42" s="18">
        <f>'AHP(Value)'!C42/SUM('AHP(Value)'!$C$2:$C$44)</f>
        <v>2.9906861488507221E-2</v>
      </c>
      <c r="D42" s="18">
        <f>'AHP(Value)'!D42/SUM('AHP(Value)'!$D$2:$D$44)</f>
        <v>2.7710172125619444E-2</v>
      </c>
      <c r="E42" s="18">
        <f>'AHP(Value)'!E42/SUM('AHP(Value)'!$E$2:$E$44)</f>
        <v>1.562422498883983E-2</v>
      </c>
      <c r="F42" s="18">
        <f>'AHP(Value)'!F42/SUM('AHP(Value)'!$F$2:$F$44)</f>
        <v>1.2456993712184134E-2</v>
      </c>
      <c r="G42" s="18">
        <f>'AHP(Value)'!G42/SUM('AHP(Value)'!$G$2:$G$44)</f>
        <v>1.562422498883983E-2</v>
      </c>
      <c r="H42" s="18">
        <f>'AHP(Value)'!H42/SUM('AHP(Value)'!$H$2:$H$44)</f>
        <v>2.1371870547526973E-2</v>
      </c>
      <c r="I42" s="18">
        <f>'AHP(Value)'!I42/SUM('AHP(Value)'!$I$2:$I$44)</f>
        <v>1.2456993712184134E-2</v>
      </c>
      <c r="J42" s="18">
        <f>'AHP(Value)'!J42/SUM('AHP(Value)'!$J$2:$J$44)</f>
        <v>2.6833631484794274E-2</v>
      </c>
      <c r="K42" s="18">
        <f>'AHP(Value)'!K42/SUM('AHP(Value)'!$K$2:$K$44)</f>
        <v>1.562422498883983E-2</v>
      </c>
      <c r="L42" s="18">
        <f>'AHP(Value)'!L42/SUM('AHP(Value)'!$L$2:$L$44)</f>
        <v>3.5640203658306613E-2</v>
      </c>
      <c r="M42" s="18">
        <f>'AHP(Value)'!M42/SUM('AHP(Value)'!$M$2:$M$44)</f>
        <v>2.7921406411582209E-2</v>
      </c>
      <c r="N42" s="18">
        <f>'AHP(Value)'!N42/SUM('AHP(Value)'!$N$2:$N$44)</f>
        <v>7.311468560685189E-3</v>
      </c>
      <c r="O42" s="18">
        <f>'AHP(Value)'!O42/SUM('AHP(Value)'!$O$2:$O$44)</f>
        <v>7.311468560685189E-3</v>
      </c>
      <c r="P42" s="18">
        <f>'AHP(Value)'!P42/SUM('AHP(Value)'!$P$2:$P$44)</f>
        <v>1.2456993712184134E-2</v>
      </c>
      <c r="Q42" s="18">
        <f>'AHP(Value)'!Q42/SUM('AHP(Value)'!$Q$2:$Q$44)</f>
        <v>2.9906009683850755E-2</v>
      </c>
      <c r="R42" s="18">
        <f>'AHP(Value)'!R42/SUM('AHP(Value)'!$R$2:$R$44)</f>
        <v>1.562422498883983E-2</v>
      </c>
      <c r="S42" s="18">
        <f>'AHP(Value)'!S42/SUM('AHP(Value)'!$S$2:$S$44)</f>
        <v>2.4345003477857643E-2</v>
      </c>
      <c r="T42" s="18">
        <f>'AHP(Value)'!T42/SUM('AHP(Value)'!$T$2:$T$44)</f>
        <v>1.2456993712184134E-2</v>
      </c>
      <c r="U42" s="18">
        <f>'AHP(Value)'!U42/SUM('AHP(Value)'!$U$2:$U$44)</f>
        <v>2.1371870547526973E-2</v>
      </c>
      <c r="V42" s="18">
        <f>'AHP(Value)'!V42/SUM('AHP(Value)'!$V$2:$V$44)</f>
        <v>1.883408071748879E-2</v>
      </c>
      <c r="W42" s="18">
        <f>'AHP(Value)'!W42/SUM('AHP(Value)'!$W$2:$W$44)</f>
        <v>7.311468560685189E-3</v>
      </c>
      <c r="X42" s="18">
        <f>'AHP(Value)'!X42/SUM('AHP(Value)'!$X$2:$X$44)</f>
        <v>2.2071703842111406E-2</v>
      </c>
      <c r="Y42" s="18">
        <f>'AHP(Value)'!Y42/SUM('AHP(Value)'!$Y$2:$Y$44)</f>
        <v>2.5787965616045846E-2</v>
      </c>
      <c r="Z42" s="18">
        <f>'AHP(Value)'!Z42/SUM('AHP(Value)'!$Z$2:$Z$44)</f>
        <v>2.7710172125619444E-2</v>
      </c>
      <c r="AA42" s="18">
        <f>'AHP(Value)'!AA42/SUM('AHP(Value)'!$AA$2:$AA$44)</f>
        <v>2.2071703842111406E-2</v>
      </c>
      <c r="AB42" s="18">
        <f>'AHP(Value)'!AB42/SUM('AHP(Value)'!$AB$2:$AB$44)</f>
        <v>2.4270722574083494E-2</v>
      </c>
      <c r="AC42" s="18">
        <f>'AHP(Value)'!AC42/SUM('AHP(Value)'!$AC$2:$AC$44)</f>
        <v>2.9906009683850755E-2</v>
      </c>
      <c r="AD42" s="18">
        <f>'AHP(Value)'!AD42/SUM('AHP(Value)'!$AD$2:$AD$44)</f>
        <v>2.7710172125619444E-2</v>
      </c>
      <c r="AE42" s="18">
        <f>'AHP(Value)'!AE42/SUM('AHP(Value)'!$AE$2:$AE$44)</f>
        <v>7.311468560685189E-3</v>
      </c>
      <c r="AF42" s="18">
        <f>'AHP(Value)'!AF42/SUM('AHP(Value)'!$AF$2:$AF$44)</f>
        <v>2.7710172125619444E-2</v>
      </c>
      <c r="AG42" s="18">
        <f>'AHP(Value)'!AG42/SUM('AHP(Value)'!$AG$2:$AG$44)</f>
        <v>1.562422498883983E-2</v>
      </c>
      <c r="AH42" s="18">
        <f>'AHP(Value)'!AH42/SUM('AHP(Value)'!$AH$2:$AH$44)</f>
        <v>1.2456993712184134E-2</v>
      </c>
      <c r="AI42" s="18">
        <f>'AHP(Value)'!AI42/SUM('AHP(Value)'!$AI$2:$AI$44)</f>
        <v>2.7710172397821534E-2</v>
      </c>
      <c r="AJ42" s="18">
        <f>'AHP(Value)'!AJ42/SUM('AHP(Value)'!$AJ$2:$AJ$44)</f>
        <v>3.5640205002459166E-2</v>
      </c>
      <c r="AK42" s="18">
        <f>'AHP(Value)'!AK42/SUM('AHP(Value)'!$AK$2:$AK$44)</f>
        <v>1.2456984122262338E-2</v>
      </c>
      <c r="AL42" s="18">
        <f>'AHP(Value)'!AL42/SUM('AHP(Value)'!$AL$2:$AL$44)</f>
        <v>7.3114622419992595E-3</v>
      </c>
      <c r="AM42" s="18">
        <f>'AHP(Value)'!AM42/SUM('AHP(Value)'!$AM$2:$AM$44)</f>
        <v>2.7710172397821534E-2</v>
      </c>
      <c r="AN42" s="18">
        <f>'AHP(Value)'!AN42/SUM('AHP(Value)'!$AN$2:$AN$44)</f>
        <v>2.4270722787269997E-2</v>
      </c>
      <c r="AO42" s="18">
        <f>'AHP(Value)'!AO42/SUM('AHP(Value)'!$AO$2:$AO$44)</f>
        <v>2.1371859311303129E-2</v>
      </c>
      <c r="AP42" s="18">
        <f>'AHP(Value)'!AP42/SUM('AHP(Value)'!$AP$2:$AP$44)</f>
        <v>1.5624226112550356E-2</v>
      </c>
      <c r="AQ42" s="18">
        <f>'AHP(Value)'!AQ42/SUM('AHP(Value)'!$AQ$2:$AQ$44)</f>
        <v>7.3114622419992595E-3</v>
      </c>
      <c r="AR42" s="18">
        <f>'AHP(Value)'!AR42/SUM('AHP(Value)'!$AR$2:$AR$44)</f>
        <v>1.2456984122262338E-2</v>
      </c>
      <c r="AS42" s="18">
        <f t="shared" si="0"/>
        <v>0.86825081150977423</v>
      </c>
      <c r="AT42" s="26">
        <f t="shared" si="1"/>
        <v>2.0191879337436609E-2</v>
      </c>
    </row>
    <row r="43" spans="1:46" ht="89.25">
      <c r="A43" s="9" t="s">
        <v>45</v>
      </c>
      <c r="B43" s="18">
        <f>'AHP(Value)'!B43/SUM('AHP(Value)'!$B$2:$B$44)</f>
        <v>3.565486094604231E-2</v>
      </c>
      <c r="C43" s="18">
        <f>'AHP(Value)'!C43/SUM('AHP(Value)'!$C$2:$C$44)</f>
        <v>2.9906861488507221E-2</v>
      </c>
      <c r="D43" s="18">
        <f>'AHP(Value)'!D43/SUM('AHP(Value)'!$D$2:$D$44)</f>
        <v>2.7710172125619444E-2</v>
      </c>
      <c r="E43" s="18">
        <f>'AHP(Value)'!E43/SUM('AHP(Value)'!$E$2:$E$44)</f>
        <v>4.6872674966519493E-2</v>
      </c>
      <c r="F43" s="18">
        <f>'AHP(Value)'!F43/SUM('AHP(Value)'!$F$2:$F$44)</f>
        <v>1.2456993712184134E-2</v>
      </c>
      <c r="G43" s="18">
        <f>'AHP(Value)'!G43/SUM('AHP(Value)'!$G$2:$G$44)</f>
        <v>4.6872674966519493E-2</v>
      </c>
      <c r="H43" s="18">
        <f>'AHP(Value)'!H43/SUM('AHP(Value)'!$H$2:$H$44)</f>
        <v>2.1371870547526973E-2</v>
      </c>
      <c r="I43" s="18">
        <f>'AHP(Value)'!I43/SUM('AHP(Value)'!$I$2:$I$44)</f>
        <v>1.2456993712184134E-2</v>
      </c>
      <c r="J43" s="18">
        <f>'AHP(Value)'!J43/SUM('AHP(Value)'!$J$2:$J$44)</f>
        <v>2.6833631484794274E-2</v>
      </c>
      <c r="K43" s="18">
        <f>'AHP(Value)'!K43/SUM('AHP(Value)'!$K$2:$K$44)</f>
        <v>4.6872674966519493E-2</v>
      </c>
      <c r="L43" s="18">
        <f>'AHP(Value)'!L43/SUM('AHP(Value)'!$L$2:$L$44)</f>
        <v>3.5640203658306613E-2</v>
      </c>
      <c r="M43" s="18">
        <f>'AHP(Value)'!M43/SUM('AHP(Value)'!$M$2:$M$44)</f>
        <v>2.7921406411582209E-2</v>
      </c>
      <c r="N43" s="18">
        <f>'AHP(Value)'!N43/SUM('AHP(Value)'!$N$2:$N$44)</f>
        <v>2.1934405682055569E-2</v>
      </c>
      <c r="O43" s="18">
        <f>'AHP(Value)'!O43/SUM('AHP(Value)'!$O$2:$O$44)</f>
        <v>2.1934405682055569E-2</v>
      </c>
      <c r="P43" s="18">
        <f>'AHP(Value)'!P43/SUM('AHP(Value)'!$P$2:$P$44)</f>
        <v>1.2456993712184134E-2</v>
      </c>
      <c r="Q43" s="18">
        <f>'AHP(Value)'!Q43/SUM('AHP(Value)'!$Q$2:$Q$44)</f>
        <v>2.9906009683850755E-2</v>
      </c>
      <c r="R43" s="18">
        <f>'AHP(Value)'!R43/SUM('AHP(Value)'!$R$2:$R$44)</f>
        <v>4.6872674966519493E-2</v>
      </c>
      <c r="S43" s="18">
        <f>'AHP(Value)'!S43/SUM('AHP(Value)'!$S$2:$S$44)</f>
        <v>3.1300718757245542E-2</v>
      </c>
      <c r="T43" s="18">
        <f>'AHP(Value)'!T43/SUM('AHP(Value)'!$T$2:$T$44)</f>
        <v>1.2456993712184134E-2</v>
      </c>
      <c r="U43" s="18">
        <f>'AHP(Value)'!U43/SUM('AHP(Value)'!$U$2:$U$44)</f>
        <v>2.1371870547526973E-2</v>
      </c>
      <c r="V43" s="18">
        <f>'AHP(Value)'!V43/SUM('AHP(Value)'!$V$2:$V$44)</f>
        <v>3.1390134529147982E-2</v>
      </c>
      <c r="W43" s="18">
        <f>'AHP(Value)'!W43/SUM('AHP(Value)'!$W$2:$W$44)</f>
        <v>2.1934405682055569E-2</v>
      </c>
      <c r="X43" s="18">
        <f>'AHP(Value)'!X43/SUM('AHP(Value)'!$X$2:$X$44)</f>
        <v>3.6786173070185675E-2</v>
      </c>
      <c r="Y43" s="18">
        <f>'AHP(Value)'!Y43/SUM('AHP(Value)'!$Y$2:$Y$44)</f>
        <v>2.5787965616045846E-2</v>
      </c>
      <c r="Z43" s="18">
        <f>'AHP(Value)'!Z43/SUM('AHP(Value)'!$Z$2:$Z$44)</f>
        <v>2.7710172125619444E-2</v>
      </c>
      <c r="AA43" s="18">
        <f>'AHP(Value)'!AA43/SUM('AHP(Value)'!$AA$2:$AA$44)</f>
        <v>3.6786173070185675E-2</v>
      </c>
      <c r="AB43" s="18">
        <f>'AHP(Value)'!AB43/SUM('AHP(Value)'!$AB$2:$AB$44)</f>
        <v>3.3979011603716892E-2</v>
      </c>
      <c r="AC43" s="18">
        <f>'AHP(Value)'!AC43/SUM('AHP(Value)'!$AC$2:$AC$44)</f>
        <v>2.9906009683850755E-2</v>
      </c>
      <c r="AD43" s="18">
        <f>'AHP(Value)'!AD43/SUM('AHP(Value)'!$AD$2:$AD$44)</f>
        <v>2.7710172125619444E-2</v>
      </c>
      <c r="AE43" s="18">
        <f>'AHP(Value)'!AE43/SUM('AHP(Value)'!$AE$2:$AE$44)</f>
        <v>2.1934405682055569E-2</v>
      </c>
      <c r="AF43" s="18">
        <f>'AHP(Value)'!AF43/SUM('AHP(Value)'!$AF$2:$AF$44)</f>
        <v>2.7710172125619444E-2</v>
      </c>
      <c r="AG43" s="18">
        <f>'AHP(Value)'!AG43/SUM('AHP(Value)'!$AG$2:$AG$44)</f>
        <v>4.6872674966519493E-2</v>
      </c>
      <c r="AH43" s="18">
        <f>'AHP(Value)'!AH43/SUM('AHP(Value)'!$AH$2:$AH$44)</f>
        <v>1.2456993712184134E-2</v>
      </c>
      <c r="AI43" s="18">
        <f>'AHP(Value)'!AI43/SUM('AHP(Value)'!$AI$2:$AI$44)</f>
        <v>2.7710172397821534E-2</v>
      </c>
      <c r="AJ43" s="18">
        <f>'AHP(Value)'!AJ43/SUM('AHP(Value)'!$AJ$2:$AJ$44)</f>
        <v>3.5640205002459166E-2</v>
      </c>
      <c r="AK43" s="18">
        <f>'AHP(Value)'!AK43/SUM('AHP(Value)'!$AK$2:$AK$44)</f>
        <v>1.2456984122262338E-2</v>
      </c>
      <c r="AL43" s="18">
        <f>'AHP(Value)'!AL43/SUM('AHP(Value)'!$AL$2:$AL$44)</f>
        <v>2.1934408660406437E-2</v>
      </c>
      <c r="AM43" s="18">
        <f>'AHP(Value)'!AM43/SUM('AHP(Value)'!$AM$2:$AM$44)</f>
        <v>2.7710172397821534E-2</v>
      </c>
      <c r="AN43" s="18">
        <f>'AHP(Value)'!AN43/SUM('AHP(Value)'!$AN$2:$AN$44)</f>
        <v>3.3979011902177995E-2</v>
      </c>
      <c r="AO43" s="18">
        <f>'AHP(Value)'!AO43/SUM('AHP(Value)'!$AO$2:$AO$44)</f>
        <v>2.1371859311303129E-2</v>
      </c>
      <c r="AP43" s="18">
        <f>'AHP(Value)'!AP43/SUM('AHP(Value)'!$AP$2:$AP$44)</f>
        <v>4.6872678337651068E-2</v>
      </c>
      <c r="AQ43" s="18">
        <f>'AHP(Value)'!AQ43/SUM('AHP(Value)'!$AQ$2:$AQ$44)</f>
        <v>2.1934408660406437E-2</v>
      </c>
      <c r="AR43" s="18">
        <f>'AHP(Value)'!AR43/SUM('AHP(Value)'!$AR$2:$AR$44)</f>
        <v>1.2456984122262338E-2</v>
      </c>
      <c r="AS43" s="18">
        <f t="shared" si="0"/>
        <v>1.2118364406373054</v>
      </c>
      <c r="AT43" s="26">
        <f t="shared" si="1"/>
        <v>2.8182242805518731E-2</v>
      </c>
    </row>
    <row r="44" spans="1:46" ht="63.75">
      <c r="A44" s="9" t="s">
        <v>46</v>
      </c>
      <c r="B44" s="18">
        <f>'AHP(Value)'!B44/SUM('AHP(Value)'!$B$2:$B$44)</f>
        <v>3.565486094604231E-2</v>
      </c>
      <c r="C44" s="18">
        <f>'AHP(Value)'!C44/SUM('AHP(Value)'!$C$2:$C$44)</f>
        <v>2.9906861488507221E-2</v>
      </c>
      <c r="D44" s="18">
        <f>'AHP(Value)'!D44/SUM('AHP(Value)'!$D$2:$D$44)</f>
        <v>4.6183620209365735E-2</v>
      </c>
      <c r="E44" s="18">
        <f>'AHP(Value)'!E44/SUM('AHP(Value)'!$E$2:$E$44)</f>
        <v>4.6872674966519493E-2</v>
      </c>
      <c r="F44" s="18">
        <f>'AHP(Value)'!F44/SUM('AHP(Value)'!$F$2:$F$44)</f>
        <v>3.7370981136552399E-2</v>
      </c>
      <c r="G44" s="18">
        <f>'AHP(Value)'!G44/SUM('AHP(Value)'!$G$2:$G$44)</f>
        <v>4.6872674966519493E-2</v>
      </c>
      <c r="H44" s="18">
        <f>'AHP(Value)'!H44/SUM('AHP(Value)'!$H$2:$H$44)</f>
        <v>2.1371870547526973E-2</v>
      </c>
      <c r="I44" s="18">
        <f>'AHP(Value)'!I44/SUM('AHP(Value)'!$I$2:$I$44)</f>
        <v>3.7370981136552399E-2</v>
      </c>
      <c r="J44" s="18">
        <f>'AHP(Value)'!J44/SUM('AHP(Value)'!$J$2:$J$44)</f>
        <v>3.4500383337592637E-2</v>
      </c>
      <c r="K44" s="18">
        <f>'AHP(Value)'!K44/SUM('AHP(Value)'!$K$2:$K$44)</f>
        <v>4.6872674966519493E-2</v>
      </c>
      <c r="L44" s="18">
        <f>'AHP(Value)'!L44/SUM('AHP(Value)'!$L$2:$L$44)</f>
        <v>3.5640203658306613E-2</v>
      </c>
      <c r="M44" s="18">
        <f>'AHP(Value)'!M44/SUM('AHP(Value)'!$M$2:$M$44)</f>
        <v>2.7921406411582209E-2</v>
      </c>
      <c r="N44" s="18">
        <f>'AHP(Value)'!N44/SUM('AHP(Value)'!$N$2:$N$44)</f>
        <v>6.5803217046166707E-2</v>
      </c>
      <c r="O44" s="18">
        <f>'AHP(Value)'!O44/SUM('AHP(Value)'!$O$2:$O$44)</f>
        <v>6.5803217046166707E-2</v>
      </c>
      <c r="P44" s="18">
        <f>'AHP(Value)'!P44/SUM('AHP(Value)'!$P$2:$P$44)</f>
        <v>3.7370981136552399E-2</v>
      </c>
      <c r="Q44" s="18">
        <f>'AHP(Value)'!Q44/SUM('AHP(Value)'!$Q$2:$Q$44)</f>
        <v>2.9906009683850755E-2</v>
      </c>
      <c r="R44" s="18">
        <f>'AHP(Value)'!R44/SUM('AHP(Value)'!$R$2:$R$44)</f>
        <v>4.6872674966519493E-2</v>
      </c>
      <c r="S44" s="18">
        <f>'AHP(Value)'!S44/SUM('AHP(Value)'!$S$2:$S$44)</f>
        <v>3.1300718757245542E-2</v>
      </c>
      <c r="T44" s="18">
        <f>'AHP(Value)'!T44/SUM('AHP(Value)'!$T$2:$T$44)</f>
        <v>3.7370981136552399E-2</v>
      </c>
      <c r="U44" s="18">
        <f>'AHP(Value)'!U44/SUM('AHP(Value)'!$U$2:$U$44)</f>
        <v>2.1371870547526973E-2</v>
      </c>
      <c r="V44" s="18">
        <f>'AHP(Value)'!V44/SUM('AHP(Value)'!$V$2:$V$44)</f>
        <v>3.1390134529147982E-2</v>
      </c>
      <c r="W44" s="18">
        <f>'AHP(Value)'!W44/SUM('AHP(Value)'!$W$2:$W$44)</f>
        <v>6.5803217046166707E-2</v>
      </c>
      <c r="X44" s="18">
        <f>'AHP(Value)'!X44/SUM('AHP(Value)'!$X$2:$X$44)</f>
        <v>3.6786173070185675E-2</v>
      </c>
      <c r="Y44" s="18">
        <f>'AHP(Value)'!Y44/SUM('AHP(Value)'!$Y$2:$Y$44)</f>
        <v>2.5787965616045846E-2</v>
      </c>
      <c r="Z44" s="18">
        <f>'AHP(Value)'!Z44/SUM('AHP(Value)'!$Z$2:$Z$44)</f>
        <v>4.6183620209365735E-2</v>
      </c>
      <c r="AA44" s="18">
        <f>'AHP(Value)'!AA44/SUM('AHP(Value)'!$AA$2:$AA$44)</f>
        <v>3.6786173070185675E-2</v>
      </c>
      <c r="AB44" s="18">
        <f>'AHP(Value)'!AB44/SUM('AHP(Value)'!$AB$2:$AB$44)</f>
        <v>3.3979011603716892E-2</v>
      </c>
      <c r="AC44" s="18">
        <f>'AHP(Value)'!AC44/SUM('AHP(Value)'!$AC$2:$AC$44)</f>
        <v>2.9906009683850755E-2</v>
      </c>
      <c r="AD44" s="18">
        <f>'AHP(Value)'!AD44/SUM('AHP(Value)'!$AD$2:$AD$44)</f>
        <v>4.6183620209365735E-2</v>
      </c>
      <c r="AE44" s="18">
        <f>'AHP(Value)'!AE44/SUM('AHP(Value)'!$AE$2:$AE$44)</f>
        <v>6.5803217046166707E-2</v>
      </c>
      <c r="AF44" s="18">
        <f>'AHP(Value)'!AF44/SUM('AHP(Value)'!$AF$2:$AF$44)</f>
        <v>4.6183620209365735E-2</v>
      </c>
      <c r="AG44" s="18">
        <f>'AHP(Value)'!AG44/SUM('AHP(Value)'!$AG$2:$AG$44)</f>
        <v>4.6872674966519493E-2</v>
      </c>
      <c r="AH44" s="18">
        <f>'AHP(Value)'!AH44/SUM('AHP(Value)'!$AH$2:$AH$44)</f>
        <v>3.7370981136552399E-2</v>
      </c>
      <c r="AI44" s="18">
        <f>'AHP(Value)'!AI44/SUM('AHP(Value)'!$AI$2:$AI$44)</f>
        <v>4.6183620663035885E-2</v>
      </c>
      <c r="AJ44" s="18">
        <f>'AHP(Value)'!AJ44/SUM('AHP(Value)'!$AJ$2:$AJ$44)</f>
        <v>3.5640205002459166E-2</v>
      </c>
      <c r="AK44" s="18">
        <f>'AHP(Value)'!AK44/SUM('AHP(Value)'!$AK$2:$AK$44)</f>
        <v>3.737098973777675E-2</v>
      </c>
      <c r="AL44" s="18">
        <f>'AHP(Value)'!AL44/SUM('AHP(Value)'!$AL$2:$AL$44)</f>
        <v>6.5803225981219321E-2</v>
      </c>
      <c r="AM44" s="18">
        <f>'AHP(Value)'!AM44/SUM('AHP(Value)'!$AM$2:$AM$44)</f>
        <v>4.6183620663035885E-2</v>
      </c>
      <c r="AN44" s="18">
        <f>'AHP(Value)'!AN44/SUM('AHP(Value)'!$AN$2:$AN$44)</f>
        <v>3.3979011902177995E-2</v>
      </c>
      <c r="AO44" s="18">
        <f>'AHP(Value)'!AO44/SUM('AHP(Value)'!$AO$2:$AO$44)</f>
        <v>2.1371859311303129E-2</v>
      </c>
      <c r="AP44" s="18">
        <f>'AHP(Value)'!AP44/SUM('AHP(Value)'!$AP$2:$AP$44)</f>
        <v>4.6872678337651068E-2</v>
      </c>
      <c r="AQ44" s="18">
        <f>'AHP(Value)'!AQ44/SUM('AHP(Value)'!$AQ$2:$AQ$44)</f>
        <v>6.5803225981219321E-2</v>
      </c>
      <c r="AR44" s="18">
        <f>'AHP(Value)'!AR44/SUM('AHP(Value)'!$AR$2:$AR$44)</f>
        <v>3.737098973777675E-2</v>
      </c>
      <c r="AS44" s="18">
        <f t="shared" si="0"/>
        <v>1.7679547098064581</v>
      </c>
      <c r="AT44" s="26">
        <f t="shared" si="1"/>
        <v>4.111522580945251E-2</v>
      </c>
    </row>
    <row r="45" spans="1:46" ht="12.75">
      <c r="A45" s="55" t="s">
        <v>83</v>
      </c>
      <c r="B45" s="70">
        <f t="shared" ref="B45:AR45" si="2">SUM(B2:B44)</f>
        <v>0.99999999999999956</v>
      </c>
      <c r="C45" s="70">
        <f t="shared" si="2"/>
        <v>1.0000000000000002</v>
      </c>
      <c r="D45" s="70">
        <f t="shared" si="2"/>
        <v>0.99999999999999978</v>
      </c>
      <c r="E45" s="70">
        <f t="shared" si="2"/>
        <v>0.99999999999999956</v>
      </c>
      <c r="F45" s="70">
        <f t="shared" si="2"/>
        <v>1.0000000000000002</v>
      </c>
      <c r="G45" s="70">
        <f t="shared" si="2"/>
        <v>0.99999999999999956</v>
      </c>
      <c r="H45" s="70">
        <f t="shared" si="2"/>
        <v>1.0000000000000007</v>
      </c>
      <c r="I45" s="70">
        <f t="shared" si="2"/>
        <v>1.0000000000000002</v>
      </c>
      <c r="J45" s="70">
        <f t="shared" si="2"/>
        <v>0.99999999999999978</v>
      </c>
      <c r="K45" s="70">
        <f t="shared" si="2"/>
        <v>0.99999999999999956</v>
      </c>
      <c r="L45" s="70">
        <f t="shared" si="2"/>
        <v>0.99999999999999978</v>
      </c>
      <c r="M45" s="70">
        <f t="shared" si="2"/>
        <v>1.0000000000000004</v>
      </c>
      <c r="N45" s="70">
        <f t="shared" si="2"/>
        <v>1.0000000000000004</v>
      </c>
      <c r="O45" s="70">
        <f t="shared" si="2"/>
        <v>1.0000000000000004</v>
      </c>
      <c r="P45" s="70">
        <f t="shared" si="2"/>
        <v>1.0000000000000002</v>
      </c>
      <c r="Q45" s="70">
        <f t="shared" si="2"/>
        <v>0.99999999999999967</v>
      </c>
      <c r="R45" s="70">
        <f t="shared" si="2"/>
        <v>0.99999999999999956</v>
      </c>
      <c r="S45" s="70">
        <f t="shared" si="2"/>
        <v>0.99999999999999967</v>
      </c>
      <c r="T45" s="70">
        <f t="shared" si="2"/>
        <v>1.0000000000000002</v>
      </c>
      <c r="U45" s="70">
        <f t="shared" si="2"/>
        <v>1.0000000000000007</v>
      </c>
      <c r="V45" s="70">
        <f t="shared" si="2"/>
        <v>1.0000000000000002</v>
      </c>
      <c r="W45" s="70">
        <f t="shared" si="2"/>
        <v>1.0000000000000004</v>
      </c>
      <c r="X45" s="70">
        <f t="shared" si="2"/>
        <v>1.0000000000000002</v>
      </c>
      <c r="Y45" s="70">
        <f t="shared" si="2"/>
        <v>0.99999999999999911</v>
      </c>
      <c r="Z45" s="70">
        <f t="shared" si="2"/>
        <v>0.99999999999999978</v>
      </c>
      <c r="AA45" s="70">
        <f t="shared" si="2"/>
        <v>1.0000000000000002</v>
      </c>
      <c r="AB45" s="70">
        <f t="shared" si="2"/>
        <v>0.99999999999999967</v>
      </c>
      <c r="AC45" s="70">
        <f t="shared" si="2"/>
        <v>0.99999999999999967</v>
      </c>
      <c r="AD45" s="70">
        <f t="shared" si="2"/>
        <v>0.99999999999999978</v>
      </c>
      <c r="AE45" s="70">
        <f t="shared" si="2"/>
        <v>1.0000000000000004</v>
      </c>
      <c r="AF45" s="70">
        <f t="shared" si="2"/>
        <v>0.99999999999999978</v>
      </c>
      <c r="AG45" s="70">
        <f t="shared" si="2"/>
        <v>0.99999999999999956</v>
      </c>
      <c r="AH45" s="70">
        <f t="shared" si="2"/>
        <v>1.0000000000000002</v>
      </c>
      <c r="AI45" s="70">
        <f t="shared" si="2"/>
        <v>1.0000000000000007</v>
      </c>
      <c r="AJ45" s="70">
        <f t="shared" si="2"/>
        <v>0.99999999999999911</v>
      </c>
      <c r="AK45" s="70">
        <f t="shared" si="2"/>
        <v>1.0000000000000004</v>
      </c>
      <c r="AL45" s="70">
        <f t="shared" si="2"/>
        <v>1.0000000000000002</v>
      </c>
      <c r="AM45" s="70">
        <f t="shared" si="2"/>
        <v>1.0000000000000007</v>
      </c>
      <c r="AN45" s="70">
        <f t="shared" si="2"/>
        <v>1.0000000000000004</v>
      </c>
      <c r="AO45" s="70">
        <f t="shared" si="2"/>
        <v>1.0000000000000007</v>
      </c>
      <c r="AP45" s="70">
        <f t="shared" si="2"/>
        <v>1</v>
      </c>
      <c r="AQ45" s="70">
        <f t="shared" si="2"/>
        <v>1.0000000000000002</v>
      </c>
      <c r="AR45" s="70">
        <f t="shared" si="2"/>
        <v>1.0000000000000004</v>
      </c>
      <c r="AS45" s="70"/>
      <c r="AT45" s="51">
        <f>SUM(AT2:AT44)</f>
        <v>0.99999999999999967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4"/>
  <sheetViews>
    <sheetView workbookViewId="0">
      <selection activeCell="H3" sqref="H3"/>
    </sheetView>
  </sheetViews>
  <sheetFormatPr defaultColWidth="14.42578125" defaultRowHeight="15.75" customHeight="1"/>
  <sheetData>
    <row r="1" spans="1:7" ht="12.75">
      <c r="A1" s="6" t="s">
        <v>72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7" t="s">
        <v>54</v>
      </c>
    </row>
    <row r="2" spans="1:7" ht="76.5">
      <c r="A2" s="27" t="s">
        <v>4</v>
      </c>
      <c r="B2" s="3">
        <v>0</v>
      </c>
      <c r="C2" s="3">
        <v>1</v>
      </c>
      <c r="D2" s="3">
        <v>0</v>
      </c>
      <c r="E2" s="3">
        <v>1</v>
      </c>
      <c r="F2" s="3">
        <v>1</v>
      </c>
      <c r="G2" s="3">
        <v>11</v>
      </c>
    </row>
    <row r="3" spans="1:7" ht="89.25">
      <c r="A3" s="27" t="s">
        <v>5</v>
      </c>
      <c r="B3" s="3">
        <v>0</v>
      </c>
      <c r="C3" s="3">
        <v>1</v>
      </c>
      <c r="D3" s="3">
        <v>0</v>
      </c>
      <c r="E3" s="3">
        <v>2</v>
      </c>
      <c r="F3" s="3">
        <v>0</v>
      </c>
      <c r="G3" s="3">
        <v>10</v>
      </c>
    </row>
    <row r="4" spans="1:7" ht="76.5">
      <c r="A4" s="27" t="s">
        <v>6</v>
      </c>
      <c r="B4" s="3">
        <v>0</v>
      </c>
      <c r="C4" s="3">
        <v>0</v>
      </c>
      <c r="D4" s="3">
        <v>1</v>
      </c>
      <c r="E4" s="3">
        <v>2</v>
      </c>
      <c r="F4" s="3">
        <v>0</v>
      </c>
      <c r="G4" s="3">
        <v>11</v>
      </c>
    </row>
    <row r="5" spans="1:7" ht="63.75">
      <c r="A5" s="27" t="s">
        <v>7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>
        <v>8</v>
      </c>
    </row>
    <row r="6" spans="1:7" ht="63.75">
      <c r="A6" s="27" t="s">
        <v>8</v>
      </c>
      <c r="B6" s="3">
        <v>1</v>
      </c>
      <c r="C6" s="3">
        <v>0</v>
      </c>
      <c r="D6" s="3">
        <v>1</v>
      </c>
      <c r="E6" s="3">
        <v>0</v>
      </c>
      <c r="F6" s="3">
        <v>1</v>
      </c>
      <c r="G6" s="3">
        <v>9</v>
      </c>
    </row>
    <row r="7" spans="1:7" ht="63.75">
      <c r="A7" s="27" t="s">
        <v>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10</v>
      </c>
    </row>
    <row r="8" spans="1:7" ht="76.5">
      <c r="A8" s="27" t="s">
        <v>10</v>
      </c>
      <c r="B8" s="3">
        <v>0</v>
      </c>
      <c r="C8" s="3">
        <v>0</v>
      </c>
      <c r="D8" s="3">
        <v>0</v>
      </c>
      <c r="E8" s="3">
        <v>2</v>
      </c>
      <c r="F8" s="3">
        <v>1</v>
      </c>
      <c r="G8" s="3">
        <v>13</v>
      </c>
    </row>
    <row r="9" spans="1:7" ht="76.5">
      <c r="A9" s="27" t="s">
        <v>11</v>
      </c>
      <c r="B9" s="3">
        <v>0</v>
      </c>
      <c r="C9" s="3">
        <v>0</v>
      </c>
      <c r="D9" s="3">
        <v>0</v>
      </c>
      <c r="E9" s="3">
        <v>2</v>
      </c>
      <c r="F9" s="3">
        <v>1</v>
      </c>
      <c r="G9" s="3">
        <v>13</v>
      </c>
    </row>
    <row r="10" spans="1:7" ht="89.25">
      <c r="A10" s="27" t="s">
        <v>12</v>
      </c>
      <c r="B10" s="3">
        <v>0</v>
      </c>
      <c r="C10" s="3">
        <v>2</v>
      </c>
      <c r="D10" s="3">
        <v>0</v>
      </c>
      <c r="E10" s="3">
        <v>1</v>
      </c>
      <c r="F10" s="3">
        <v>0</v>
      </c>
      <c r="G10" s="3">
        <v>8</v>
      </c>
    </row>
    <row r="11" spans="1:7" ht="127.5">
      <c r="A11" s="27" t="s">
        <v>13</v>
      </c>
      <c r="B11" s="3">
        <v>0</v>
      </c>
      <c r="C11" s="3">
        <v>2</v>
      </c>
      <c r="D11" s="3">
        <v>0</v>
      </c>
      <c r="E11" s="3">
        <v>0</v>
      </c>
      <c r="F11" s="3">
        <v>1</v>
      </c>
      <c r="G11" s="3">
        <v>9</v>
      </c>
    </row>
    <row r="12" spans="1:7" ht="140.25">
      <c r="A12" s="27" t="s">
        <v>14</v>
      </c>
      <c r="B12" s="3">
        <v>0</v>
      </c>
      <c r="C12" s="3">
        <v>2</v>
      </c>
      <c r="D12" s="3">
        <v>0</v>
      </c>
      <c r="E12" s="3">
        <v>0</v>
      </c>
      <c r="F12" s="3">
        <v>1</v>
      </c>
      <c r="G12" s="3">
        <v>9</v>
      </c>
    </row>
    <row r="13" spans="1:7" ht="76.5">
      <c r="A13" s="27" t="s">
        <v>15</v>
      </c>
      <c r="B13" s="3">
        <v>0</v>
      </c>
      <c r="C13" s="3">
        <v>1</v>
      </c>
      <c r="D13" s="3">
        <v>1</v>
      </c>
      <c r="E13" s="3">
        <v>1</v>
      </c>
      <c r="F13" s="3">
        <v>0</v>
      </c>
      <c r="G13" s="3">
        <v>9</v>
      </c>
    </row>
    <row r="14" spans="1:7" ht="76.5">
      <c r="A14" s="27" t="s">
        <v>16</v>
      </c>
      <c r="B14" s="3">
        <v>0</v>
      </c>
      <c r="C14" s="3">
        <v>1</v>
      </c>
      <c r="D14" s="3">
        <v>0</v>
      </c>
      <c r="E14" s="3">
        <v>1</v>
      </c>
      <c r="F14" s="3">
        <v>1</v>
      </c>
      <c r="G14" s="3">
        <v>11</v>
      </c>
    </row>
    <row r="15" spans="1:7" ht="89.25">
      <c r="A15" s="27" t="s">
        <v>17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12</v>
      </c>
    </row>
    <row r="16" spans="1:7" ht="102">
      <c r="A16" s="27" t="s">
        <v>18</v>
      </c>
      <c r="B16" s="3">
        <v>0</v>
      </c>
      <c r="C16" s="3">
        <v>0</v>
      </c>
      <c r="D16" s="3">
        <v>2</v>
      </c>
      <c r="E16" s="3">
        <v>0</v>
      </c>
      <c r="F16" s="3">
        <v>1</v>
      </c>
      <c r="G16" s="3">
        <v>11</v>
      </c>
    </row>
    <row r="17" spans="1:7" ht="51">
      <c r="A17" s="27" t="s">
        <v>19</v>
      </c>
      <c r="B17" s="3">
        <v>0</v>
      </c>
      <c r="C17" s="3">
        <v>1</v>
      </c>
      <c r="D17" s="3">
        <v>1</v>
      </c>
      <c r="E17" s="3">
        <v>1</v>
      </c>
      <c r="F17" s="3">
        <v>0</v>
      </c>
      <c r="G17" s="3">
        <v>9</v>
      </c>
    </row>
    <row r="18" spans="1:7" ht="102">
      <c r="A18" s="27" t="s">
        <v>20</v>
      </c>
      <c r="B18" s="3">
        <v>0</v>
      </c>
      <c r="C18" s="3">
        <v>1</v>
      </c>
      <c r="D18" s="3">
        <v>1</v>
      </c>
      <c r="E18" s="3">
        <v>0</v>
      </c>
      <c r="F18" s="3">
        <v>1</v>
      </c>
      <c r="G18" s="3">
        <v>10</v>
      </c>
    </row>
    <row r="19" spans="1:7" ht="51">
      <c r="A19" s="27" t="s">
        <v>21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9</v>
      </c>
    </row>
    <row r="20" spans="1:7" ht="89.25">
      <c r="A20" s="27" t="s">
        <v>22</v>
      </c>
      <c r="B20" s="3">
        <v>0</v>
      </c>
      <c r="C20" s="3">
        <v>0</v>
      </c>
      <c r="D20" s="3">
        <v>2</v>
      </c>
      <c r="E20" s="3">
        <v>0</v>
      </c>
      <c r="F20" s="3">
        <v>1</v>
      </c>
      <c r="G20" s="3">
        <v>11</v>
      </c>
    </row>
    <row r="21" spans="1:7" ht="51">
      <c r="A21" s="27" t="s">
        <v>23</v>
      </c>
      <c r="B21" s="3">
        <v>0</v>
      </c>
      <c r="C21" s="3">
        <v>0</v>
      </c>
      <c r="D21" s="3">
        <v>1</v>
      </c>
      <c r="E21" s="3">
        <v>1</v>
      </c>
      <c r="F21" s="3">
        <v>1</v>
      </c>
      <c r="G21" s="3">
        <v>12</v>
      </c>
    </row>
    <row r="22" spans="1:7" ht="63.75">
      <c r="A22" s="27" t="s">
        <v>24</v>
      </c>
      <c r="B22" s="3">
        <v>0</v>
      </c>
      <c r="C22" s="3">
        <v>1</v>
      </c>
      <c r="D22" s="3">
        <v>0</v>
      </c>
      <c r="E22" s="3">
        <v>0</v>
      </c>
      <c r="F22" s="3">
        <v>2</v>
      </c>
      <c r="G22" s="3">
        <v>12</v>
      </c>
    </row>
    <row r="23" spans="1:7" ht="89.25">
      <c r="A23" s="27" t="s">
        <v>25</v>
      </c>
      <c r="B23" s="3">
        <v>1</v>
      </c>
      <c r="C23" s="3">
        <v>0</v>
      </c>
      <c r="D23" s="3">
        <v>1</v>
      </c>
      <c r="E23" s="3">
        <v>0</v>
      </c>
      <c r="F23" s="3">
        <v>1</v>
      </c>
      <c r="G23" s="3">
        <v>9</v>
      </c>
    </row>
    <row r="24" spans="1:7" ht="89.25">
      <c r="A24" s="27" t="s">
        <v>26</v>
      </c>
      <c r="B24" s="3">
        <v>0</v>
      </c>
      <c r="C24" s="3">
        <v>1</v>
      </c>
      <c r="D24" s="3">
        <v>0</v>
      </c>
      <c r="E24" s="3">
        <v>1</v>
      </c>
      <c r="F24" s="3">
        <v>1</v>
      </c>
      <c r="G24" s="3">
        <v>11</v>
      </c>
    </row>
    <row r="25" spans="1:7" ht="89.25">
      <c r="A25" s="27" t="s">
        <v>27</v>
      </c>
      <c r="B25" s="3">
        <v>0</v>
      </c>
      <c r="C25" s="3">
        <v>1</v>
      </c>
      <c r="D25" s="3">
        <v>0</v>
      </c>
      <c r="E25" s="3">
        <v>1</v>
      </c>
      <c r="F25" s="3">
        <v>1</v>
      </c>
      <c r="G25" s="3">
        <v>11</v>
      </c>
    </row>
    <row r="26" spans="1:7" ht="89.25">
      <c r="A26" s="27" t="s">
        <v>28</v>
      </c>
      <c r="B26" s="3">
        <v>0</v>
      </c>
      <c r="C26" s="3">
        <v>1</v>
      </c>
      <c r="D26" s="3">
        <v>1</v>
      </c>
      <c r="E26" s="3">
        <v>0</v>
      </c>
      <c r="F26" s="3">
        <v>1</v>
      </c>
      <c r="G26" s="3">
        <v>10</v>
      </c>
    </row>
    <row r="27" spans="1:7" ht="63.75">
      <c r="A27" s="27" t="s">
        <v>29</v>
      </c>
      <c r="B27" s="3">
        <v>0</v>
      </c>
      <c r="C27" s="3">
        <v>1</v>
      </c>
      <c r="D27" s="3">
        <v>0</v>
      </c>
      <c r="E27" s="3">
        <v>0</v>
      </c>
      <c r="F27" s="3">
        <v>2</v>
      </c>
      <c r="G27" s="3">
        <v>12</v>
      </c>
    </row>
    <row r="28" spans="1:7" ht="63.75">
      <c r="A28" s="27" t="s">
        <v>30</v>
      </c>
      <c r="B28" s="3">
        <v>0</v>
      </c>
      <c r="C28" s="3">
        <v>1</v>
      </c>
      <c r="D28" s="3">
        <v>0</v>
      </c>
      <c r="E28" s="3">
        <v>0</v>
      </c>
      <c r="F28" s="3">
        <v>2</v>
      </c>
      <c r="G28" s="3">
        <v>12</v>
      </c>
    </row>
    <row r="29" spans="1:7" ht="63.75">
      <c r="A29" s="27" t="s">
        <v>31</v>
      </c>
      <c r="B29" s="3">
        <v>0</v>
      </c>
      <c r="C29" s="3">
        <v>1</v>
      </c>
      <c r="D29" s="3">
        <v>1</v>
      </c>
      <c r="E29" s="3">
        <v>0</v>
      </c>
      <c r="F29" s="3">
        <v>1</v>
      </c>
      <c r="G29" s="3">
        <v>10</v>
      </c>
    </row>
    <row r="30" spans="1:7" ht="102">
      <c r="A30" s="27" t="s">
        <v>32</v>
      </c>
      <c r="B30" s="3">
        <v>0</v>
      </c>
      <c r="C30" s="3">
        <v>1</v>
      </c>
      <c r="D30" s="3">
        <v>1</v>
      </c>
      <c r="E30" s="3">
        <v>0</v>
      </c>
      <c r="F30" s="3">
        <v>1</v>
      </c>
      <c r="G30" s="3">
        <v>10</v>
      </c>
    </row>
    <row r="31" spans="1:7" ht="76.5">
      <c r="A31" s="27" t="s">
        <v>33</v>
      </c>
      <c r="B31" s="3">
        <v>0</v>
      </c>
      <c r="C31" s="3">
        <v>1</v>
      </c>
      <c r="D31" s="3">
        <v>0</v>
      </c>
      <c r="E31" s="3">
        <v>1</v>
      </c>
      <c r="F31" s="3">
        <v>1</v>
      </c>
      <c r="G31" s="3">
        <v>11</v>
      </c>
    </row>
    <row r="32" spans="1:7" ht="76.5">
      <c r="A32" s="27" t="s">
        <v>34</v>
      </c>
      <c r="B32" s="3">
        <v>0</v>
      </c>
      <c r="C32" s="3">
        <v>0</v>
      </c>
      <c r="D32" s="3">
        <v>1</v>
      </c>
      <c r="E32" s="3">
        <v>1</v>
      </c>
      <c r="F32" s="3">
        <v>1</v>
      </c>
      <c r="G32" s="3">
        <v>12</v>
      </c>
    </row>
    <row r="33" spans="1:7" ht="76.5">
      <c r="A33" s="27" t="s">
        <v>35</v>
      </c>
      <c r="B33" s="3">
        <v>0</v>
      </c>
      <c r="C33" s="3">
        <v>1</v>
      </c>
      <c r="D33" s="3">
        <v>1</v>
      </c>
      <c r="E33" s="3">
        <v>0</v>
      </c>
      <c r="F33" s="3">
        <v>1</v>
      </c>
      <c r="G33" s="3">
        <v>10</v>
      </c>
    </row>
    <row r="34" spans="1:7" ht="165.75">
      <c r="A34" s="27" t="s">
        <v>57</v>
      </c>
      <c r="B34" s="3">
        <v>0</v>
      </c>
      <c r="C34" s="3">
        <v>1</v>
      </c>
      <c r="D34" s="3">
        <v>0</v>
      </c>
      <c r="E34" s="3">
        <v>0</v>
      </c>
      <c r="F34" s="3">
        <v>2</v>
      </c>
      <c r="G34" s="3">
        <v>12</v>
      </c>
    </row>
    <row r="35" spans="1:7" ht="76.5">
      <c r="A35" s="27" t="s">
        <v>37</v>
      </c>
      <c r="B35" s="3">
        <v>0</v>
      </c>
      <c r="C35" s="3">
        <v>1</v>
      </c>
      <c r="D35" s="3">
        <v>1</v>
      </c>
      <c r="E35" s="3">
        <v>1</v>
      </c>
      <c r="F35" s="3">
        <v>0</v>
      </c>
      <c r="G35" s="3">
        <v>9</v>
      </c>
    </row>
    <row r="36" spans="1:7" ht="76.5">
      <c r="A36" s="27" t="s">
        <v>38</v>
      </c>
      <c r="B36" s="3">
        <v>0</v>
      </c>
      <c r="C36" s="3">
        <v>2</v>
      </c>
      <c r="D36" s="3">
        <v>0</v>
      </c>
      <c r="E36" s="3">
        <v>0</v>
      </c>
      <c r="F36" s="3">
        <v>1</v>
      </c>
      <c r="G36" s="3">
        <v>9</v>
      </c>
    </row>
    <row r="37" spans="1:7" ht="76.5">
      <c r="A37" s="27" t="s">
        <v>39</v>
      </c>
      <c r="B37" s="3">
        <v>1</v>
      </c>
      <c r="C37" s="3">
        <v>0</v>
      </c>
      <c r="D37" s="3">
        <v>1</v>
      </c>
      <c r="E37" s="3">
        <v>0</v>
      </c>
      <c r="F37" s="3">
        <v>1</v>
      </c>
      <c r="G37" s="3">
        <v>9</v>
      </c>
    </row>
    <row r="38" spans="1:7" ht="114.75">
      <c r="A38" s="27" t="s">
        <v>40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>
        <v>8</v>
      </c>
    </row>
    <row r="39" spans="1:7" ht="76.5">
      <c r="A39" s="27" t="s">
        <v>41</v>
      </c>
      <c r="B39" s="3">
        <v>1</v>
      </c>
      <c r="C39" s="3">
        <v>0</v>
      </c>
      <c r="D39" s="3">
        <v>1</v>
      </c>
      <c r="E39" s="3">
        <v>0</v>
      </c>
      <c r="F39" s="3">
        <v>1</v>
      </c>
      <c r="G39" s="3">
        <v>9</v>
      </c>
    </row>
    <row r="40" spans="1:7" ht="38.25">
      <c r="A40" s="27" t="s">
        <v>42</v>
      </c>
      <c r="B40" s="3">
        <v>0</v>
      </c>
      <c r="C40" s="3">
        <v>1</v>
      </c>
      <c r="D40" s="3">
        <v>0</v>
      </c>
      <c r="E40" s="3">
        <v>2</v>
      </c>
      <c r="F40" s="3">
        <v>0</v>
      </c>
      <c r="G40" s="3">
        <v>10</v>
      </c>
    </row>
    <row r="41" spans="1:7" ht="63.75">
      <c r="A41" s="27" t="s">
        <v>43</v>
      </c>
      <c r="B41" s="3">
        <v>1</v>
      </c>
      <c r="C41" s="3">
        <v>0</v>
      </c>
      <c r="D41" s="3">
        <v>0</v>
      </c>
      <c r="E41" s="3">
        <v>1</v>
      </c>
      <c r="F41" s="3">
        <v>1</v>
      </c>
      <c r="G41" s="3">
        <v>10</v>
      </c>
    </row>
    <row r="42" spans="1:7" ht="76.5">
      <c r="A42" s="27" t="s">
        <v>44</v>
      </c>
      <c r="B42" s="3">
        <v>1</v>
      </c>
      <c r="C42" s="3">
        <v>0</v>
      </c>
      <c r="D42" s="3">
        <v>0</v>
      </c>
      <c r="E42" s="3">
        <v>1</v>
      </c>
      <c r="F42" s="3">
        <v>1</v>
      </c>
      <c r="G42" s="3">
        <v>10</v>
      </c>
    </row>
    <row r="43" spans="1:7" ht="89.25">
      <c r="A43" s="27" t="s">
        <v>58</v>
      </c>
      <c r="B43" s="3">
        <v>0</v>
      </c>
      <c r="C43" s="3">
        <v>0</v>
      </c>
      <c r="D43" s="3">
        <v>2</v>
      </c>
      <c r="E43" s="3">
        <v>1</v>
      </c>
      <c r="F43" s="3">
        <v>0</v>
      </c>
      <c r="G43" s="3">
        <v>10</v>
      </c>
    </row>
    <row r="44" spans="1:7" ht="63.75">
      <c r="A44" s="27" t="s">
        <v>46</v>
      </c>
      <c r="B44" s="3">
        <v>1</v>
      </c>
      <c r="C44" s="3">
        <v>0</v>
      </c>
      <c r="D44" s="3">
        <v>1</v>
      </c>
      <c r="E44" s="3">
        <v>1</v>
      </c>
      <c r="F44" s="3">
        <v>0</v>
      </c>
      <c r="G44" s="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93"/>
  <sheetViews>
    <sheetView workbookViewId="0">
      <selection activeCell="E2" sqref="E2"/>
    </sheetView>
  </sheetViews>
  <sheetFormatPr defaultColWidth="14.42578125" defaultRowHeight="15.75" customHeight="1"/>
  <sheetData>
    <row r="1" spans="1:44" ht="165.75">
      <c r="A1" s="6" t="s">
        <v>72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</row>
    <row r="2" spans="1:44" ht="76.5">
      <c r="A2" s="9" t="s">
        <v>4</v>
      </c>
      <c r="B2" s="18">
        <v>1</v>
      </c>
      <c r="C2" s="18">
        <v>3</v>
      </c>
      <c r="D2" s="18">
        <v>1</v>
      </c>
      <c r="E2" s="18">
        <v>5</v>
      </c>
      <c r="F2" s="18">
        <v>5</v>
      </c>
      <c r="G2" s="18">
        <v>3</v>
      </c>
      <c r="H2" s="18">
        <v>0.2</v>
      </c>
      <c r="I2" s="18">
        <v>0.2</v>
      </c>
      <c r="J2" s="18">
        <v>5</v>
      </c>
      <c r="K2" s="28">
        <v>5</v>
      </c>
      <c r="L2" s="18">
        <v>5</v>
      </c>
      <c r="M2" s="18">
        <v>5</v>
      </c>
      <c r="N2" s="18">
        <v>1</v>
      </c>
      <c r="O2" s="18">
        <v>0.33333333333333331</v>
      </c>
      <c r="P2" s="18">
        <v>1</v>
      </c>
      <c r="Q2" s="18">
        <v>5</v>
      </c>
      <c r="R2" s="18">
        <v>3</v>
      </c>
      <c r="S2" s="18">
        <v>5</v>
      </c>
      <c r="T2" s="18">
        <v>1</v>
      </c>
      <c r="U2" s="18">
        <v>0.33333333333333331</v>
      </c>
      <c r="V2" s="18">
        <v>0.33333333333333331</v>
      </c>
      <c r="W2" s="18">
        <v>5</v>
      </c>
      <c r="X2" s="18">
        <v>1</v>
      </c>
      <c r="Y2" s="18">
        <v>1</v>
      </c>
      <c r="Z2" s="18">
        <v>3</v>
      </c>
      <c r="AA2" s="18">
        <v>0.33333333333333331</v>
      </c>
      <c r="AB2" s="18">
        <v>0.33333333333333331</v>
      </c>
      <c r="AC2" s="18">
        <v>3</v>
      </c>
      <c r="AD2" s="18">
        <v>3</v>
      </c>
      <c r="AE2" s="18">
        <v>1</v>
      </c>
      <c r="AF2" s="18">
        <v>0.33333333333333331</v>
      </c>
      <c r="AG2" s="18">
        <v>3</v>
      </c>
      <c r="AH2" s="29">
        <v>0.33333299999999999</v>
      </c>
      <c r="AI2" s="29">
        <v>5</v>
      </c>
      <c r="AJ2" s="29">
        <v>5</v>
      </c>
      <c r="AK2" s="29">
        <v>5</v>
      </c>
      <c r="AL2" s="29">
        <v>5</v>
      </c>
      <c r="AM2" s="29">
        <v>5</v>
      </c>
      <c r="AN2" s="29">
        <v>3</v>
      </c>
      <c r="AO2" s="29">
        <v>3</v>
      </c>
      <c r="AP2" s="29">
        <v>3</v>
      </c>
      <c r="AQ2" s="29">
        <v>3</v>
      </c>
      <c r="AR2" s="29">
        <v>5</v>
      </c>
    </row>
    <row r="3" spans="1:44" ht="89.25">
      <c r="A3" s="9" t="s">
        <v>5</v>
      </c>
      <c r="B3" s="18">
        <v>0.33333333333333331</v>
      </c>
      <c r="C3" s="18">
        <v>1</v>
      </c>
      <c r="D3" s="18">
        <v>0.33333333333333331</v>
      </c>
      <c r="E3" s="18">
        <v>5</v>
      </c>
      <c r="F3" s="18">
        <v>3</v>
      </c>
      <c r="G3" s="18">
        <v>1</v>
      </c>
      <c r="H3" s="18">
        <v>0.2</v>
      </c>
      <c r="I3" s="18">
        <v>0.2</v>
      </c>
      <c r="J3" s="18">
        <v>5</v>
      </c>
      <c r="K3" s="28">
        <v>3</v>
      </c>
      <c r="L3" s="18">
        <v>3</v>
      </c>
      <c r="M3" s="18">
        <v>3</v>
      </c>
      <c r="N3" s="18">
        <v>0.33333333333333331</v>
      </c>
      <c r="O3" s="18">
        <v>0.2</v>
      </c>
      <c r="P3" s="18">
        <v>0.33333333333333331</v>
      </c>
      <c r="Q3" s="18">
        <v>3</v>
      </c>
      <c r="R3" s="18">
        <v>1</v>
      </c>
      <c r="S3" s="18">
        <v>3</v>
      </c>
      <c r="T3" s="18">
        <v>0.33333333333333331</v>
      </c>
      <c r="U3" s="18">
        <v>0.2</v>
      </c>
      <c r="V3" s="18">
        <v>0.2</v>
      </c>
      <c r="W3" s="18">
        <v>3</v>
      </c>
      <c r="X3" s="18">
        <v>0.33333333333333331</v>
      </c>
      <c r="Y3" s="18">
        <v>0.33333333333333331</v>
      </c>
      <c r="Z3" s="18">
        <v>1</v>
      </c>
      <c r="AA3" s="18">
        <v>0.2</v>
      </c>
      <c r="AB3" s="18">
        <v>0.2</v>
      </c>
      <c r="AC3" s="18">
        <v>1</v>
      </c>
      <c r="AD3" s="18">
        <v>1</v>
      </c>
      <c r="AE3" s="18">
        <v>0.33333333333333331</v>
      </c>
      <c r="AF3" s="18">
        <v>0.2</v>
      </c>
      <c r="AG3" s="18">
        <v>1</v>
      </c>
      <c r="AH3" s="29">
        <v>0.2</v>
      </c>
      <c r="AI3" s="29">
        <v>3</v>
      </c>
      <c r="AJ3" s="29">
        <v>3</v>
      </c>
      <c r="AK3" s="29">
        <v>3</v>
      </c>
      <c r="AL3" s="29">
        <v>5</v>
      </c>
      <c r="AM3" s="29">
        <v>3</v>
      </c>
      <c r="AN3" s="29">
        <v>1</v>
      </c>
      <c r="AO3" s="29">
        <v>1</v>
      </c>
      <c r="AP3" s="29">
        <v>1</v>
      </c>
      <c r="AQ3" s="29">
        <v>1</v>
      </c>
      <c r="AR3" s="29">
        <v>5</v>
      </c>
    </row>
    <row r="4" spans="1:44" ht="76.5">
      <c r="A4" s="9" t="s">
        <v>6</v>
      </c>
      <c r="B4" s="18">
        <v>1</v>
      </c>
      <c r="C4" s="18">
        <v>3</v>
      </c>
      <c r="D4" s="18">
        <v>1</v>
      </c>
      <c r="E4" s="18">
        <v>5</v>
      </c>
      <c r="F4" s="18">
        <v>5</v>
      </c>
      <c r="G4" s="18">
        <v>3</v>
      </c>
      <c r="H4" s="18">
        <v>0.2</v>
      </c>
      <c r="I4" s="18">
        <v>0.2</v>
      </c>
      <c r="J4" s="18">
        <v>5</v>
      </c>
      <c r="K4" s="28">
        <v>5</v>
      </c>
      <c r="L4" s="18">
        <v>5</v>
      </c>
      <c r="M4" s="18">
        <v>5</v>
      </c>
      <c r="N4" s="18">
        <v>1</v>
      </c>
      <c r="O4" s="18">
        <v>0.33333333333333331</v>
      </c>
      <c r="P4" s="18">
        <v>1</v>
      </c>
      <c r="Q4" s="18">
        <v>5</v>
      </c>
      <c r="R4" s="18">
        <v>3</v>
      </c>
      <c r="S4" s="18">
        <v>5</v>
      </c>
      <c r="T4" s="18">
        <v>1</v>
      </c>
      <c r="U4" s="18">
        <v>0.33333333333333331</v>
      </c>
      <c r="V4" s="18">
        <v>0.33333333333333331</v>
      </c>
      <c r="W4" s="18">
        <v>5</v>
      </c>
      <c r="X4" s="18">
        <v>1</v>
      </c>
      <c r="Y4" s="18">
        <v>1</v>
      </c>
      <c r="Z4" s="18">
        <v>3</v>
      </c>
      <c r="AA4" s="18">
        <v>0.33333333333333331</v>
      </c>
      <c r="AB4" s="18">
        <v>0.33333333333333331</v>
      </c>
      <c r="AC4" s="18">
        <v>3</v>
      </c>
      <c r="AD4" s="18">
        <v>3</v>
      </c>
      <c r="AE4" s="18">
        <v>1</v>
      </c>
      <c r="AF4" s="18">
        <v>0.33333333333333331</v>
      </c>
      <c r="AG4" s="18">
        <v>3</v>
      </c>
      <c r="AH4" s="29">
        <v>0.33333299999999999</v>
      </c>
      <c r="AI4" s="29">
        <v>5</v>
      </c>
      <c r="AJ4" s="29">
        <v>5</v>
      </c>
      <c r="AK4" s="29">
        <v>5</v>
      </c>
      <c r="AL4" s="29">
        <v>5</v>
      </c>
      <c r="AM4" s="29">
        <v>5</v>
      </c>
      <c r="AN4" s="29">
        <v>3</v>
      </c>
      <c r="AO4" s="29">
        <v>3</v>
      </c>
      <c r="AP4" s="29">
        <v>3</v>
      </c>
      <c r="AQ4" s="29">
        <v>3</v>
      </c>
      <c r="AR4" s="29">
        <v>5</v>
      </c>
    </row>
    <row r="5" spans="1:44" ht="63.75">
      <c r="A5" s="9" t="s">
        <v>7</v>
      </c>
      <c r="B5" s="18">
        <v>0.2</v>
      </c>
      <c r="C5" s="18">
        <v>0.2</v>
      </c>
      <c r="D5" s="18">
        <v>0.2</v>
      </c>
      <c r="E5" s="18">
        <v>1</v>
      </c>
      <c r="F5" s="18">
        <v>0.33333333333333331</v>
      </c>
      <c r="G5" s="18">
        <v>0.2</v>
      </c>
      <c r="H5" s="18">
        <v>0.14285714285714285</v>
      </c>
      <c r="I5" s="18">
        <v>0.14285714285714285</v>
      </c>
      <c r="J5" s="18">
        <v>1</v>
      </c>
      <c r="K5" s="28">
        <v>0.33333333333333331</v>
      </c>
      <c r="L5" s="18">
        <v>0.33333333333333331</v>
      </c>
      <c r="M5" s="18">
        <v>0.33333333333333331</v>
      </c>
      <c r="N5" s="18">
        <v>0.2</v>
      </c>
      <c r="O5" s="18">
        <v>0.14285714285714285</v>
      </c>
      <c r="P5" s="18">
        <v>0.2</v>
      </c>
      <c r="Q5" s="18">
        <v>0.33333333333333331</v>
      </c>
      <c r="R5" s="18">
        <v>0.2</v>
      </c>
      <c r="S5" s="18">
        <v>0.33333333333333331</v>
      </c>
      <c r="T5" s="18">
        <v>0.2</v>
      </c>
      <c r="U5" s="18">
        <v>0.14285714285714285</v>
      </c>
      <c r="V5" s="18">
        <v>0.14285714285714285</v>
      </c>
      <c r="W5" s="18">
        <v>0.33333333333333331</v>
      </c>
      <c r="X5" s="18">
        <v>0.2</v>
      </c>
      <c r="Y5" s="18">
        <v>0.2</v>
      </c>
      <c r="Z5" s="18">
        <v>0.2</v>
      </c>
      <c r="AA5" s="18">
        <v>0.14285714285714285</v>
      </c>
      <c r="AB5" s="18">
        <v>0.14285714285714285</v>
      </c>
      <c r="AC5" s="18">
        <v>0.2</v>
      </c>
      <c r="AD5" s="18">
        <v>0.2</v>
      </c>
      <c r="AE5" s="18">
        <v>0.2</v>
      </c>
      <c r="AF5" s="18">
        <v>0.14285714285714285</v>
      </c>
      <c r="AG5" s="18">
        <v>0.2</v>
      </c>
      <c r="AH5" s="29">
        <v>0.14285700000000001</v>
      </c>
      <c r="AI5" s="29">
        <v>0.33333299999999999</v>
      </c>
      <c r="AJ5" s="29">
        <v>0.33333299999999999</v>
      </c>
      <c r="AK5" s="29">
        <v>0.33333299999999999</v>
      </c>
      <c r="AL5" s="29">
        <v>1</v>
      </c>
      <c r="AM5" s="29">
        <v>0.33333299999999999</v>
      </c>
      <c r="AN5" s="29">
        <v>0.2</v>
      </c>
      <c r="AO5" s="29">
        <v>0.2</v>
      </c>
      <c r="AP5" s="29">
        <v>0.2</v>
      </c>
      <c r="AQ5" s="29">
        <v>0.2</v>
      </c>
      <c r="AR5" s="29">
        <v>1</v>
      </c>
    </row>
    <row r="6" spans="1:44" ht="63.75">
      <c r="A6" s="9" t="s">
        <v>8</v>
      </c>
      <c r="B6" s="18">
        <v>0.2</v>
      </c>
      <c r="C6" s="18">
        <v>0.33333333333333331</v>
      </c>
      <c r="D6" s="18">
        <v>0.2</v>
      </c>
      <c r="E6" s="18">
        <v>3</v>
      </c>
      <c r="F6" s="18">
        <v>1</v>
      </c>
      <c r="G6" s="18">
        <v>0.33333333333333331</v>
      </c>
      <c r="H6" s="18">
        <v>0.14285714285714285</v>
      </c>
      <c r="I6" s="18">
        <v>0.14285714285714285</v>
      </c>
      <c r="J6" s="18">
        <v>3</v>
      </c>
      <c r="K6" s="28">
        <v>1</v>
      </c>
      <c r="L6" s="18">
        <v>1</v>
      </c>
      <c r="M6" s="18">
        <v>1</v>
      </c>
      <c r="N6" s="18">
        <v>0.2</v>
      </c>
      <c r="O6" s="18">
        <v>0.2</v>
      </c>
      <c r="P6" s="18">
        <v>0.2</v>
      </c>
      <c r="Q6" s="18">
        <v>1</v>
      </c>
      <c r="R6" s="18">
        <v>0.33333333333333331</v>
      </c>
      <c r="S6" s="18">
        <v>1</v>
      </c>
      <c r="T6" s="18">
        <v>0.2</v>
      </c>
      <c r="U6" s="18">
        <v>0.2</v>
      </c>
      <c r="V6" s="18">
        <v>0.2</v>
      </c>
      <c r="W6" s="18">
        <v>1</v>
      </c>
      <c r="X6" s="18">
        <v>0.2</v>
      </c>
      <c r="Y6" s="18">
        <v>0.2</v>
      </c>
      <c r="Z6" s="18">
        <v>0.33333333333333331</v>
      </c>
      <c r="AA6" s="18">
        <v>0.2</v>
      </c>
      <c r="AB6" s="18">
        <v>0.2</v>
      </c>
      <c r="AC6" s="18">
        <v>0.33333333333333331</v>
      </c>
      <c r="AD6" s="18">
        <v>0.33333333333333331</v>
      </c>
      <c r="AE6" s="18">
        <v>0.2</v>
      </c>
      <c r="AF6" s="18">
        <v>0.2</v>
      </c>
      <c r="AG6" s="18">
        <v>0.33333333333333331</v>
      </c>
      <c r="AH6" s="29">
        <v>0.2</v>
      </c>
      <c r="AI6" s="29">
        <v>1</v>
      </c>
      <c r="AJ6" s="29">
        <v>1</v>
      </c>
      <c r="AK6" s="29">
        <v>1</v>
      </c>
      <c r="AL6" s="29">
        <v>3</v>
      </c>
      <c r="AM6" s="29">
        <v>1</v>
      </c>
      <c r="AN6" s="29">
        <v>0.33333299999999999</v>
      </c>
      <c r="AO6" s="29">
        <v>0.33333299999999999</v>
      </c>
      <c r="AP6" s="29">
        <v>0.33333299999999999</v>
      </c>
      <c r="AQ6" s="29">
        <v>0.33333299999999999</v>
      </c>
      <c r="AR6" s="29">
        <v>3</v>
      </c>
    </row>
    <row r="7" spans="1:44" ht="63.75">
      <c r="A7" s="9" t="s">
        <v>9</v>
      </c>
      <c r="B7" s="18">
        <v>0.33333333333333331</v>
      </c>
      <c r="C7" s="18">
        <v>1</v>
      </c>
      <c r="D7" s="18">
        <v>0.33333333333333331</v>
      </c>
      <c r="E7" s="18">
        <v>5</v>
      </c>
      <c r="F7" s="18">
        <v>3</v>
      </c>
      <c r="G7" s="18">
        <v>1</v>
      </c>
      <c r="H7" s="18">
        <v>0.2</v>
      </c>
      <c r="I7" s="18">
        <v>0.2</v>
      </c>
      <c r="J7" s="18">
        <v>5</v>
      </c>
      <c r="K7" s="28">
        <v>3</v>
      </c>
      <c r="L7" s="18">
        <v>3</v>
      </c>
      <c r="M7" s="18">
        <v>3</v>
      </c>
      <c r="N7" s="18">
        <v>0.33333333333333331</v>
      </c>
      <c r="O7" s="18">
        <v>0.2</v>
      </c>
      <c r="P7" s="18">
        <v>0.33333333333333331</v>
      </c>
      <c r="Q7" s="18">
        <v>3</v>
      </c>
      <c r="R7" s="18">
        <v>1</v>
      </c>
      <c r="S7" s="18">
        <v>3</v>
      </c>
      <c r="T7" s="18">
        <v>0.33333333333333331</v>
      </c>
      <c r="U7" s="18">
        <v>0.2</v>
      </c>
      <c r="V7" s="18">
        <v>0.2</v>
      </c>
      <c r="W7" s="18">
        <v>3</v>
      </c>
      <c r="X7" s="18">
        <v>0.33333333333333331</v>
      </c>
      <c r="Y7" s="18">
        <v>0.33333333333333331</v>
      </c>
      <c r="Z7" s="18">
        <v>1</v>
      </c>
      <c r="AA7" s="18">
        <v>0.2</v>
      </c>
      <c r="AB7" s="18">
        <v>0.2</v>
      </c>
      <c r="AC7" s="18">
        <v>1</v>
      </c>
      <c r="AD7" s="18">
        <v>1</v>
      </c>
      <c r="AE7" s="18">
        <v>0.33333333333333331</v>
      </c>
      <c r="AF7" s="18">
        <v>0.2</v>
      </c>
      <c r="AG7" s="18">
        <v>1</v>
      </c>
      <c r="AH7" s="29">
        <v>0.2</v>
      </c>
      <c r="AI7" s="29">
        <v>3</v>
      </c>
      <c r="AJ7" s="29">
        <v>3</v>
      </c>
      <c r="AK7" s="29">
        <v>3</v>
      </c>
      <c r="AL7" s="29">
        <v>5</v>
      </c>
      <c r="AM7" s="29">
        <v>3</v>
      </c>
      <c r="AN7" s="29">
        <v>1</v>
      </c>
      <c r="AO7" s="29">
        <v>1</v>
      </c>
      <c r="AP7" s="29">
        <v>1</v>
      </c>
      <c r="AQ7" s="29">
        <v>1</v>
      </c>
      <c r="AR7" s="29">
        <v>5</v>
      </c>
    </row>
    <row r="8" spans="1:44" ht="76.5">
      <c r="A8" s="9" t="s">
        <v>10</v>
      </c>
      <c r="B8" s="18">
        <v>5</v>
      </c>
      <c r="C8" s="18">
        <v>5</v>
      </c>
      <c r="D8" s="18">
        <v>5</v>
      </c>
      <c r="E8" s="18">
        <v>7</v>
      </c>
      <c r="F8" s="18">
        <v>7</v>
      </c>
      <c r="G8" s="18">
        <v>5</v>
      </c>
      <c r="H8" s="18">
        <v>1</v>
      </c>
      <c r="I8" s="18">
        <v>1</v>
      </c>
      <c r="J8" s="18">
        <v>7</v>
      </c>
      <c r="K8" s="28">
        <v>7</v>
      </c>
      <c r="L8" s="18">
        <v>7</v>
      </c>
      <c r="M8" s="18">
        <v>7</v>
      </c>
      <c r="N8" s="18">
        <v>5</v>
      </c>
      <c r="O8" s="18">
        <v>3</v>
      </c>
      <c r="P8" s="18">
        <v>5</v>
      </c>
      <c r="Q8" s="18">
        <v>7</v>
      </c>
      <c r="R8" s="18">
        <v>5</v>
      </c>
      <c r="S8" s="18">
        <v>7</v>
      </c>
      <c r="T8" s="18">
        <v>5</v>
      </c>
      <c r="U8" s="18">
        <v>3</v>
      </c>
      <c r="V8" s="18">
        <v>3</v>
      </c>
      <c r="W8" s="18">
        <v>7</v>
      </c>
      <c r="X8" s="18">
        <v>5</v>
      </c>
      <c r="Y8" s="18">
        <v>5</v>
      </c>
      <c r="Z8" s="18">
        <v>5</v>
      </c>
      <c r="AA8" s="18">
        <v>3</v>
      </c>
      <c r="AB8" s="18">
        <v>3</v>
      </c>
      <c r="AC8" s="18">
        <v>5</v>
      </c>
      <c r="AD8" s="18">
        <v>5</v>
      </c>
      <c r="AE8" s="18">
        <v>5</v>
      </c>
      <c r="AF8" s="18">
        <v>3</v>
      </c>
      <c r="AG8" s="18">
        <v>5</v>
      </c>
      <c r="AH8" s="29">
        <v>3</v>
      </c>
      <c r="AI8" s="29">
        <v>7</v>
      </c>
      <c r="AJ8" s="29">
        <v>7</v>
      </c>
      <c r="AK8" s="29">
        <v>7</v>
      </c>
      <c r="AL8" s="29">
        <v>7</v>
      </c>
      <c r="AM8" s="29">
        <v>7</v>
      </c>
      <c r="AN8" s="29">
        <v>5</v>
      </c>
      <c r="AO8" s="29">
        <v>5</v>
      </c>
      <c r="AP8" s="29">
        <v>5</v>
      </c>
      <c r="AQ8" s="29">
        <v>5</v>
      </c>
      <c r="AR8" s="29">
        <v>7</v>
      </c>
    </row>
    <row r="9" spans="1:44" ht="76.5">
      <c r="A9" s="9" t="s">
        <v>11</v>
      </c>
      <c r="B9" s="18">
        <v>5</v>
      </c>
      <c r="C9" s="18">
        <v>5</v>
      </c>
      <c r="D9" s="18">
        <v>5</v>
      </c>
      <c r="E9" s="18">
        <v>7</v>
      </c>
      <c r="F9" s="18">
        <v>7</v>
      </c>
      <c r="G9" s="18">
        <v>5</v>
      </c>
      <c r="H9" s="18">
        <v>1</v>
      </c>
      <c r="I9" s="18">
        <v>1</v>
      </c>
      <c r="J9" s="18">
        <v>7</v>
      </c>
      <c r="K9" s="28">
        <v>7</v>
      </c>
      <c r="L9" s="18">
        <v>7</v>
      </c>
      <c r="M9" s="18">
        <v>7</v>
      </c>
      <c r="N9" s="18">
        <v>5</v>
      </c>
      <c r="O9" s="18">
        <v>3</v>
      </c>
      <c r="P9" s="18">
        <v>5</v>
      </c>
      <c r="Q9" s="18">
        <v>7</v>
      </c>
      <c r="R9" s="18">
        <v>5</v>
      </c>
      <c r="S9" s="18">
        <v>7</v>
      </c>
      <c r="T9" s="18">
        <v>5</v>
      </c>
      <c r="U9" s="18">
        <v>3</v>
      </c>
      <c r="V9" s="18">
        <v>3</v>
      </c>
      <c r="W9" s="18">
        <v>7</v>
      </c>
      <c r="X9" s="18">
        <v>5</v>
      </c>
      <c r="Y9" s="18">
        <v>5</v>
      </c>
      <c r="Z9" s="18">
        <v>5</v>
      </c>
      <c r="AA9" s="18">
        <v>3</v>
      </c>
      <c r="AB9" s="18">
        <v>3</v>
      </c>
      <c r="AC9" s="18">
        <v>5</v>
      </c>
      <c r="AD9" s="18">
        <v>5</v>
      </c>
      <c r="AE9" s="18">
        <v>5</v>
      </c>
      <c r="AF9" s="18">
        <v>3</v>
      </c>
      <c r="AG9" s="18">
        <v>5</v>
      </c>
      <c r="AH9" s="29">
        <v>3</v>
      </c>
      <c r="AI9" s="29">
        <v>7</v>
      </c>
      <c r="AJ9" s="29">
        <v>7</v>
      </c>
      <c r="AK9" s="29">
        <v>7</v>
      </c>
      <c r="AL9" s="29">
        <v>7</v>
      </c>
      <c r="AM9" s="29">
        <v>7</v>
      </c>
      <c r="AN9" s="29">
        <v>5</v>
      </c>
      <c r="AO9" s="29">
        <v>5</v>
      </c>
      <c r="AP9" s="29">
        <v>5</v>
      </c>
      <c r="AQ9" s="29">
        <v>5</v>
      </c>
      <c r="AR9" s="29">
        <v>7</v>
      </c>
    </row>
    <row r="10" spans="1:44" ht="89.25">
      <c r="A10" s="9" t="s">
        <v>12</v>
      </c>
      <c r="B10" s="18">
        <v>0.2</v>
      </c>
      <c r="C10" s="18">
        <v>0.2</v>
      </c>
      <c r="D10" s="18">
        <v>0.2</v>
      </c>
      <c r="E10" s="18">
        <v>1</v>
      </c>
      <c r="F10" s="18">
        <v>0.33333333333333331</v>
      </c>
      <c r="G10" s="18">
        <v>0.2</v>
      </c>
      <c r="H10" s="18">
        <v>0.14285714285714285</v>
      </c>
      <c r="I10" s="18">
        <v>0.14285714285714285</v>
      </c>
      <c r="J10" s="18">
        <v>1</v>
      </c>
      <c r="K10" s="28">
        <v>0.33333333333333331</v>
      </c>
      <c r="L10" s="18">
        <v>0.33333333333333331</v>
      </c>
      <c r="M10" s="18">
        <v>0.33333333333333331</v>
      </c>
      <c r="N10" s="18">
        <v>0.2</v>
      </c>
      <c r="O10" s="18">
        <v>0.14285714285714285</v>
      </c>
      <c r="P10" s="18">
        <v>0.2</v>
      </c>
      <c r="Q10" s="18">
        <v>0.33333333333333331</v>
      </c>
      <c r="R10" s="18">
        <v>0.2</v>
      </c>
      <c r="S10" s="18">
        <v>0.33333333333333331</v>
      </c>
      <c r="T10" s="18">
        <v>0.2</v>
      </c>
      <c r="U10" s="18">
        <v>0.14285714285714285</v>
      </c>
      <c r="V10" s="18">
        <v>0.14285714285714285</v>
      </c>
      <c r="W10" s="18">
        <v>0.33333333333333331</v>
      </c>
      <c r="X10" s="18">
        <v>0.2</v>
      </c>
      <c r="Y10" s="18">
        <v>0.2</v>
      </c>
      <c r="Z10" s="18">
        <v>0.2</v>
      </c>
      <c r="AA10" s="18">
        <v>0.14285714285714285</v>
      </c>
      <c r="AB10" s="18">
        <v>0.14285714285714285</v>
      </c>
      <c r="AC10" s="18">
        <v>0.2</v>
      </c>
      <c r="AD10" s="18">
        <v>0.2</v>
      </c>
      <c r="AE10" s="18">
        <v>0.2</v>
      </c>
      <c r="AF10" s="18">
        <v>0.14285714285714285</v>
      </c>
      <c r="AG10" s="18">
        <v>0.2</v>
      </c>
      <c r="AH10" s="29">
        <v>0.14285700000000001</v>
      </c>
      <c r="AI10" s="29">
        <v>0.33333299999999999</v>
      </c>
      <c r="AJ10" s="29">
        <v>0.33333299999999999</v>
      </c>
      <c r="AK10" s="29">
        <v>0.33333299999999999</v>
      </c>
      <c r="AL10" s="29">
        <v>1</v>
      </c>
      <c r="AM10" s="29">
        <v>0.33333299999999999</v>
      </c>
      <c r="AN10" s="29">
        <v>0.2</v>
      </c>
      <c r="AO10" s="29">
        <v>0.2</v>
      </c>
      <c r="AP10" s="29">
        <v>0.2</v>
      </c>
      <c r="AQ10" s="29">
        <v>0.2</v>
      </c>
      <c r="AR10" s="29">
        <v>1</v>
      </c>
    </row>
    <row r="11" spans="1:44" ht="127.5">
      <c r="A11" s="9" t="s">
        <v>13</v>
      </c>
      <c r="B11" s="18">
        <v>0.2</v>
      </c>
      <c r="C11" s="18">
        <v>0.33333333333333331</v>
      </c>
      <c r="D11" s="18">
        <v>0.2</v>
      </c>
      <c r="E11" s="18">
        <v>3</v>
      </c>
      <c r="F11" s="18">
        <v>1</v>
      </c>
      <c r="G11" s="18">
        <v>0.33333333333333331</v>
      </c>
      <c r="H11" s="18">
        <v>0.14285714285714285</v>
      </c>
      <c r="I11" s="18">
        <v>0.14285714285714285</v>
      </c>
      <c r="J11" s="18">
        <v>3</v>
      </c>
      <c r="K11" s="28">
        <v>1</v>
      </c>
      <c r="L11" s="18">
        <v>1</v>
      </c>
      <c r="M11" s="18">
        <v>1</v>
      </c>
      <c r="N11" s="18">
        <v>0.2</v>
      </c>
      <c r="O11" s="18">
        <v>0.2</v>
      </c>
      <c r="P11" s="18">
        <v>0.2</v>
      </c>
      <c r="Q11" s="18">
        <v>1</v>
      </c>
      <c r="R11" s="18">
        <v>0.33333333333333331</v>
      </c>
      <c r="S11" s="18">
        <v>1</v>
      </c>
      <c r="T11" s="18">
        <v>0.2</v>
      </c>
      <c r="U11" s="18">
        <v>0.2</v>
      </c>
      <c r="V11" s="18">
        <v>0.2</v>
      </c>
      <c r="W11" s="18">
        <v>1</v>
      </c>
      <c r="X11" s="18">
        <v>0.2</v>
      </c>
      <c r="Y11" s="18">
        <v>0.2</v>
      </c>
      <c r="Z11" s="18">
        <v>0.33333333333333331</v>
      </c>
      <c r="AA11" s="18">
        <v>0.2</v>
      </c>
      <c r="AB11" s="18">
        <v>0.2</v>
      </c>
      <c r="AC11" s="18">
        <v>0.33333333333333331</v>
      </c>
      <c r="AD11" s="18">
        <v>0.33333333333333331</v>
      </c>
      <c r="AE11" s="18">
        <v>0.2</v>
      </c>
      <c r="AF11" s="18">
        <v>0.2</v>
      </c>
      <c r="AG11" s="18">
        <v>0.33333333333333331</v>
      </c>
      <c r="AH11" s="29">
        <v>0.2</v>
      </c>
      <c r="AI11" s="29">
        <v>1</v>
      </c>
      <c r="AJ11" s="29">
        <v>1</v>
      </c>
      <c r="AK11" s="29">
        <v>1</v>
      </c>
      <c r="AL11" s="29">
        <v>3</v>
      </c>
      <c r="AM11" s="29">
        <v>1</v>
      </c>
      <c r="AN11" s="29">
        <v>0.33333299999999999</v>
      </c>
      <c r="AO11" s="29">
        <v>0.33333299999999999</v>
      </c>
      <c r="AP11" s="29">
        <v>0.33333299999999999</v>
      </c>
      <c r="AQ11" s="29">
        <v>0.33333299999999999</v>
      </c>
      <c r="AR11" s="29">
        <v>3</v>
      </c>
    </row>
    <row r="12" spans="1:44" ht="140.25">
      <c r="A12" s="9" t="s">
        <v>14</v>
      </c>
      <c r="B12" s="18">
        <v>0.2</v>
      </c>
      <c r="C12" s="18">
        <v>0.33333333333333331</v>
      </c>
      <c r="D12" s="18">
        <v>0.2</v>
      </c>
      <c r="E12" s="18">
        <v>3</v>
      </c>
      <c r="F12" s="18">
        <v>1</v>
      </c>
      <c r="G12" s="18">
        <v>0.33333333333333331</v>
      </c>
      <c r="H12" s="18">
        <v>0.14285714285714285</v>
      </c>
      <c r="I12" s="18">
        <v>0.14285714285714285</v>
      </c>
      <c r="J12" s="18">
        <v>3</v>
      </c>
      <c r="K12" s="28">
        <v>1</v>
      </c>
      <c r="L12" s="18">
        <v>1</v>
      </c>
      <c r="M12" s="18">
        <v>1</v>
      </c>
      <c r="N12" s="18">
        <v>0.2</v>
      </c>
      <c r="O12" s="18">
        <v>0.2</v>
      </c>
      <c r="P12" s="18">
        <v>0.2</v>
      </c>
      <c r="Q12" s="18">
        <v>1</v>
      </c>
      <c r="R12" s="18">
        <v>0.33333333333333331</v>
      </c>
      <c r="S12" s="18">
        <v>1</v>
      </c>
      <c r="T12" s="18">
        <v>0.2</v>
      </c>
      <c r="U12" s="18">
        <v>0.2</v>
      </c>
      <c r="V12" s="18">
        <v>0.2</v>
      </c>
      <c r="W12" s="18">
        <v>1</v>
      </c>
      <c r="X12" s="18">
        <v>0.2</v>
      </c>
      <c r="Y12" s="18">
        <v>0.2</v>
      </c>
      <c r="Z12" s="18">
        <v>0.33333333333333331</v>
      </c>
      <c r="AA12" s="18">
        <v>0.2</v>
      </c>
      <c r="AB12" s="18">
        <v>0.2</v>
      </c>
      <c r="AC12" s="18">
        <v>0.33333333333333331</v>
      </c>
      <c r="AD12" s="18">
        <v>0.33333333333333331</v>
      </c>
      <c r="AE12" s="18">
        <v>0.2</v>
      </c>
      <c r="AF12" s="18">
        <v>0.2</v>
      </c>
      <c r="AG12" s="18">
        <v>0.33333333333333331</v>
      </c>
      <c r="AH12" s="29">
        <v>0.2</v>
      </c>
      <c r="AI12" s="29">
        <v>1</v>
      </c>
      <c r="AJ12" s="29">
        <v>1</v>
      </c>
      <c r="AK12" s="29">
        <v>1</v>
      </c>
      <c r="AL12" s="29">
        <v>3</v>
      </c>
      <c r="AM12" s="29">
        <v>1</v>
      </c>
      <c r="AN12" s="29">
        <v>0.33333299999999999</v>
      </c>
      <c r="AO12" s="29">
        <v>0.33333299999999999</v>
      </c>
      <c r="AP12" s="29">
        <v>0.33333299999999999</v>
      </c>
      <c r="AQ12" s="29">
        <v>0.33333299999999999</v>
      </c>
      <c r="AR12" s="29">
        <v>3</v>
      </c>
    </row>
    <row r="13" spans="1:44" ht="76.5">
      <c r="A13" s="9" t="s">
        <v>15</v>
      </c>
      <c r="B13" s="18">
        <v>0.2</v>
      </c>
      <c r="C13" s="18">
        <v>0.33333333333333331</v>
      </c>
      <c r="D13" s="18">
        <v>0.2</v>
      </c>
      <c r="E13" s="18">
        <v>3</v>
      </c>
      <c r="F13" s="18">
        <v>1</v>
      </c>
      <c r="G13" s="18">
        <v>0.33333333333333331</v>
      </c>
      <c r="H13" s="18">
        <v>0.14285714285714285</v>
      </c>
      <c r="I13" s="18">
        <v>0.14285714285714285</v>
      </c>
      <c r="J13" s="18">
        <v>3</v>
      </c>
      <c r="K13" s="28">
        <v>1</v>
      </c>
      <c r="L13" s="18">
        <v>1</v>
      </c>
      <c r="M13" s="18">
        <v>1</v>
      </c>
      <c r="N13" s="18">
        <v>0.2</v>
      </c>
      <c r="O13" s="18">
        <v>0.2</v>
      </c>
      <c r="P13" s="18">
        <v>0.2</v>
      </c>
      <c r="Q13" s="18">
        <v>1</v>
      </c>
      <c r="R13" s="18">
        <v>0.33333333333333331</v>
      </c>
      <c r="S13" s="18">
        <v>1</v>
      </c>
      <c r="T13" s="18">
        <v>0.2</v>
      </c>
      <c r="U13" s="18">
        <v>0.2</v>
      </c>
      <c r="V13" s="18">
        <v>0.2</v>
      </c>
      <c r="W13" s="18">
        <v>1</v>
      </c>
      <c r="X13" s="18">
        <v>0.2</v>
      </c>
      <c r="Y13" s="18">
        <v>0.2</v>
      </c>
      <c r="Z13" s="18">
        <v>0.33333333333333331</v>
      </c>
      <c r="AA13" s="18">
        <v>0.2</v>
      </c>
      <c r="AB13" s="18">
        <v>0.2</v>
      </c>
      <c r="AC13" s="18">
        <v>0.33333333333333331</v>
      </c>
      <c r="AD13" s="18">
        <v>0.33333333333333331</v>
      </c>
      <c r="AE13" s="18">
        <v>0.2</v>
      </c>
      <c r="AF13" s="18">
        <v>0.2</v>
      </c>
      <c r="AG13" s="18">
        <v>0.33333333333333331</v>
      </c>
      <c r="AH13" s="29">
        <v>0.2</v>
      </c>
      <c r="AI13" s="29">
        <v>1</v>
      </c>
      <c r="AJ13" s="29">
        <v>1</v>
      </c>
      <c r="AK13" s="29">
        <v>1</v>
      </c>
      <c r="AL13" s="29">
        <v>3</v>
      </c>
      <c r="AM13" s="29">
        <v>1</v>
      </c>
      <c r="AN13" s="29">
        <v>0.33333299999999999</v>
      </c>
      <c r="AO13" s="29">
        <v>0.33333299999999999</v>
      </c>
      <c r="AP13" s="29">
        <v>0.33333299999999999</v>
      </c>
      <c r="AQ13" s="29">
        <v>0.33333299999999999</v>
      </c>
      <c r="AR13" s="29">
        <v>3</v>
      </c>
    </row>
    <row r="14" spans="1:44" ht="76.5">
      <c r="A14" s="9" t="s">
        <v>16</v>
      </c>
      <c r="B14" s="18">
        <v>1</v>
      </c>
      <c r="C14" s="18">
        <v>3</v>
      </c>
      <c r="D14" s="18">
        <v>1</v>
      </c>
      <c r="E14" s="18">
        <v>5</v>
      </c>
      <c r="F14" s="18">
        <v>5</v>
      </c>
      <c r="G14" s="18">
        <v>3</v>
      </c>
      <c r="H14" s="18">
        <v>0.2</v>
      </c>
      <c r="I14" s="18">
        <v>0.2</v>
      </c>
      <c r="J14" s="18">
        <v>5</v>
      </c>
      <c r="K14" s="28">
        <v>5</v>
      </c>
      <c r="L14" s="18">
        <v>5</v>
      </c>
      <c r="M14" s="18">
        <v>5</v>
      </c>
      <c r="N14" s="18">
        <v>1</v>
      </c>
      <c r="O14" s="18">
        <v>0.33333333333333331</v>
      </c>
      <c r="P14" s="18">
        <v>1</v>
      </c>
      <c r="Q14" s="18">
        <v>5</v>
      </c>
      <c r="R14" s="18">
        <v>3</v>
      </c>
      <c r="S14" s="18">
        <v>5</v>
      </c>
      <c r="T14" s="18">
        <v>1</v>
      </c>
      <c r="U14" s="18">
        <v>0.33333333333333331</v>
      </c>
      <c r="V14" s="18">
        <v>0.33333333333333331</v>
      </c>
      <c r="W14" s="18">
        <v>5</v>
      </c>
      <c r="X14" s="18">
        <v>1</v>
      </c>
      <c r="Y14" s="18">
        <v>1</v>
      </c>
      <c r="Z14" s="18">
        <v>3</v>
      </c>
      <c r="AA14" s="18">
        <v>0.33333333333333331</v>
      </c>
      <c r="AB14" s="18">
        <v>0.33333333333333331</v>
      </c>
      <c r="AC14" s="18">
        <v>3</v>
      </c>
      <c r="AD14" s="18">
        <v>3</v>
      </c>
      <c r="AE14" s="18">
        <v>1</v>
      </c>
      <c r="AF14" s="18">
        <v>0.33333333333333331</v>
      </c>
      <c r="AG14" s="18">
        <v>3</v>
      </c>
      <c r="AH14" s="29">
        <v>0.33333299999999999</v>
      </c>
      <c r="AI14" s="29">
        <v>5</v>
      </c>
      <c r="AJ14" s="29">
        <v>5</v>
      </c>
      <c r="AK14" s="29">
        <v>5</v>
      </c>
      <c r="AL14" s="29">
        <v>5</v>
      </c>
      <c r="AM14" s="29">
        <v>5</v>
      </c>
      <c r="AN14" s="29">
        <v>3</v>
      </c>
      <c r="AO14" s="29">
        <v>3</v>
      </c>
      <c r="AP14" s="29">
        <v>3</v>
      </c>
      <c r="AQ14" s="29">
        <v>3</v>
      </c>
      <c r="AR14" s="29">
        <v>5</v>
      </c>
    </row>
    <row r="15" spans="1:44" ht="89.25">
      <c r="A15" s="9" t="s">
        <v>17</v>
      </c>
      <c r="B15" s="18">
        <v>3</v>
      </c>
      <c r="C15" s="18">
        <v>5</v>
      </c>
      <c r="D15" s="18">
        <v>3</v>
      </c>
      <c r="E15" s="18">
        <v>7</v>
      </c>
      <c r="F15" s="18">
        <v>5</v>
      </c>
      <c r="G15" s="18">
        <v>5</v>
      </c>
      <c r="H15" s="18">
        <v>0.33333333333333331</v>
      </c>
      <c r="I15" s="18">
        <v>0.33333333333333331</v>
      </c>
      <c r="J15" s="18">
        <v>7</v>
      </c>
      <c r="K15" s="28">
        <v>5</v>
      </c>
      <c r="L15" s="18">
        <v>5</v>
      </c>
      <c r="M15" s="18">
        <v>5</v>
      </c>
      <c r="N15" s="18">
        <v>3</v>
      </c>
      <c r="O15" s="18">
        <v>1</v>
      </c>
      <c r="P15" s="18">
        <v>3</v>
      </c>
      <c r="Q15" s="18">
        <v>5</v>
      </c>
      <c r="R15" s="18">
        <v>5</v>
      </c>
      <c r="S15" s="18">
        <v>5</v>
      </c>
      <c r="T15" s="18">
        <v>3</v>
      </c>
      <c r="U15" s="18">
        <v>1</v>
      </c>
      <c r="V15" s="18">
        <v>1</v>
      </c>
      <c r="W15" s="18">
        <v>5</v>
      </c>
      <c r="X15" s="18">
        <v>3</v>
      </c>
      <c r="Y15" s="18">
        <v>3</v>
      </c>
      <c r="Z15" s="18">
        <v>5</v>
      </c>
      <c r="AA15" s="18">
        <v>1</v>
      </c>
      <c r="AB15" s="18">
        <v>1</v>
      </c>
      <c r="AC15" s="18">
        <v>5</v>
      </c>
      <c r="AD15" s="18">
        <v>5</v>
      </c>
      <c r="AE15" s="18">
        <v>3</v>
      </c>
      <c r="AF15" s="18">
        <v>1</v>
      </c>
      <c r="AG15" s="18">
        <v>5</v>
      </c>
      <c r="AH15" s="29">
        <v>1</v>
      </c>
      <c r="AI15" s="29">
        <v>5</v>
      </c>
      <c r="AJ15" s="29">
        <v>5</v>
      </c>
      <c r="AK15" s="29">
        <v>5</v>
      </c>
      <c r="AL15" s="29">
        <v>7</v>
      </c>
      <c r="AM15" s="29">
        <v>5</v>
      </c>
      <c r="AN15" s="29">
        <v>5</v>
      </c>
      <c r="AO15" s="29">
        <v>5</v>
      </c>
      <c r="AP15" s="29">
        <v>5</v>
      </c>
      <c r="AQ15" s="29">
        <v>5</v>
      </c>
      <c r="AR15" s="29">
        <v>7</v>
      </c>
    </row>
    <row r="16" spans="1:44" ht="102">
      <c r="A16" s="9" t="s">
        <v>18</v>
      </c>
      <c r="B16" s="18">
        <v>1</v>
      </c>
      <c r="C16" s="18">
        <v>3</v>
      </c>
      <c r="D16" s="18">
        <v>1</v>
      </c>
      <c r="E16" s="18">
        <v>5</v>
      </c>
      <c r="F16" s="18">
        <v>5</v>
      </c>
      <c r="G16" s="18">
        <v>3</v>
      </c>
      <c r="H16" s="18">
        <v>0.2</v>
      </c>
      <c r="I16" s="18">
        <v>0.2</v>
      </c>
      <c r="J16" s="18">
        <v>5</v>
      </c>
      <c r="K16" s="28">
        <v>5</v>
      </c>
      <c r="L16" s="18">
        <v>5</v>
      </c>
      <c r="M16" s="18">
        <v>5</v>
      </c>
      <c r="N16" s="18">
        <v>1</v>
      </c>
      <c r="O16" s="18">
        <v>0.33333333333333331</v>
      </c>
      <c r="P16" s="18">
        <v>1</v>
      </c>
      <c r="Q16" s="18">
        <v>5</v>
      </c>
      <c r="R16" s="18">
        <v>3</v>
      </c>
      <c r="S16" s="18">
        <v>5</v>
      </c>
      <c r="T16" s="18">
        <v>1</v>
      </c>
      <c r="U16" s="18">
        <v>0.33333333333333331</v>
      </c>
      <c r="V16" s="18">
        <v>0.33333333333333331</v>
      </c>
      <c r="W16" s="18">
        <v>5</v>
      </c>
      <c r="X16" s="18">
        <v>1</v>
      </c>
      <c r="Y16" s="18">
        <v>1</v>
      </c>
      <c r="Z16" s="18">
        <v>3</v>
      </c>
      <c r="AA16" s="18">
        <v>0.33333333333333331</v>
      </c>
      <c r="AB16" s="18">
        <v>0.33333333333333331</v>
      </c>
      <c r="AC16" s="18">
        <v>3</v>
      </c>
      <c r="AD16" s="18">
        <v>3</v>
      </c>
      <c r="AE16" s="18">
        <v>1</v>
      </c>
      <c r="AF16" s="18">
        <v>0.33333333333333331</v>
      </c>
      <c r="AG16" s="18">
        <v>3</v>
      </c>
      <c r="AH16" s="29">
        <v>0.33333299999999999</v>
      </c>
      <c r="AI16" s="29">
        <v>5</v>
      </c>
      <c r="AJ16" s="29">
        <v>5</v>
      </c>
      <c r="AK16" s="29">
        <v>5</v>
      </c>
      <c r="AL16" s="29">
        <v>5</v>
      </c>
      <c r="AM16" s="29">
        <v>5</v>
      </c>
      <c r="AN16" s="29">
        <v>3</v>
      </c>
      <c r="AO16" s="29">
        <v>3</v>
      </c>
      <c r="AP16" s="29">
        <v>3</v>
      </c>
      <c r="AQ16" s="29">
        <v>3</v>
      </c>
      <c r="AR16" s="29">
        <v>5</v>
      </c>
    </row>
    <row r="17" spans="1:44" ht="51">
      <c r="A17" s="9" t="s">
        <v>19</v>
      </c>
      <c r="B17" s="18">
        <v>0.2</v>
      </c>
      <c r="C17" s="18">
        <v>0.33333333333333331</v>
      </c>
      <c r="D17" s="18">
        <v>0.2</v>
      </c>
      <c r="E17" s="18">
        <v>3</v>
      </c>
      <c r="F17" s="18">
        <v>1</v>
      </c>
      <c r="G17" s="18">
        <v>0.33333333333333331</v>
      </c>
      <c r="H17" s="18">
        <v>0.14285714285714285</v>
      </c>
      <c r="I17" s="18">
        <v>0.14285714285714285</v>
      </c>
      <c r="J17" s="18">
        <v>3</v>
      </c>
      <c r="K17" s="28">
        <v>1</v>
      </c>
      <c r="L17" s="18">
        <v>1</v>
      </c>
      <c r="M17" s="18">
        <v>1</v>
      </c>
      <c r="N17" s="18">
        <v>0.2</v>
      </c>
      <c r="O17" s="18">
        <v>0.2</v>
      </c>
      <c r="P17" s="18">
        <v>0.2</v>
      </c>
      <c r="Q17" s="18">
        <v>1</v>
      </c>
      <c r="R17" s="18">
        <v>0.33333333333333331</v>
      </c>
      <c r="S17" s="18">
        <v>1</v>
      </c>
      <c r="T17" s="18">
        <v>0.2</v>
      </c>
      <c r="U17" s="18">
        <v>0.2</v>
      </c>
      <c r="V17" s="18">
        <v>0.2</v>
      </c>
      <c r="W17" s="18">
        <v>1</v>
      </c>
      <c r="X17" s="18">
        <v>0.2</v>
      </c>
      <c r="Y17" s="18">
        <v>0.2</v>
      </c>
      <c r="Z17" s="18">
        <v>0.33333333333333331</v>
      </c>
      <c r="AA17" s="18">
        <v>0.2</v>
      </c>
      <c r="AB17" s="18">
        <v>0.2</v>
      </c>
      <c r="AC17" s="18">
        <v>0.33333333333333331</v>
      </c>
      <c r="AD17" s="18">
        <v>0.33333333333333331</v>
      </c>
      <c r="AE17" s="18">
        <v>0.2</v>
      </c>
      <c r="AF17" s="18">
        <v>0.2</v>
      </c>
      <c r="AG17" s="18">
        <v>0.33333333333333331</v>
      </c>
      <c r="AH17" s="29">
        <v>0.2</v>
      </c>
      <c r="AI17" s="29">
        <v>1</v>
      </c>
      <c r="AJ17" s="29">
        <v>1</v>
      </c>
      <c r="AK17" s="29">
        <v>1</v>
      </c>
      <c r="AL17" s="29">
        <v>3</v>
      </c>
      <c r="AM17" s="29">
        <v>1</v>
      </c>
      <c r="AN17" s="29">
        <v>0.33333299999999999</v>
      </c>
      <c r="AO17" s="29">
        <v>0.33333299999999999</v>
      </c>
      <c r="AP17" s="29">
        <v>0.33333299999999999</v>
      </c>
      <c r="AQ17" s="29">
        <v>0.33333299999999999</v>
      </c>
      <c r="AR17" s="29">
        <v>3</v>
      </c>
    </row>
    <row r="18" spans="1:44" ht="102">
      <c r="A18" s="9" t="s">
        <v>20</v>
      </c>
      <c r="B18" s="18">
        <v>0.33333333333333331</v>
      </c>
      <c r="C18" s="18">
        <v>1</v>
      </c>
      <c r="D18" s="18">
        <v>0.33333333333333331</v>
      </c>
      <c r="E18" s="18">
        <v>5</v>
      </c>
      <c r="F18" s="18">
        <v>3</v>
      </c>
      <c r="G18" s="18">
        <v>1</v>
      </c>
      <c r="H18" s="18">
        <v>0.2</v>
      </c>
      <c r="I18" s="18">
        <v>0.2</v>
      </c>
      <c r="J18" s="18">
        <v>5</v>
      </c>
      <c r="K18" s="28">
        <v>3</v>
      </c>
      <c r="L18" s="18">
        <v>3</v>
      </c>
      <c r="M18" s="18">
        <v>3</v>
      </c>
      <c r="N18" s="18">
        <v>0.33333333333333331</v>
      </c>
      <c r="O18" s="18">
        <v>0.2</v>
      </c>
      <c r="P18" s="18">
        <v>0.33333333333333331</v>
      </c>
      <c r="Q18" s="18">
        <v>3</v>
      </c>
      <c r="R18" s="18">
        <v>1</v>
      </c>
      <c r="S18" s="18">
        <v>3</v>
      </c>
      <c r="T18" s="18">
        <v>0.33333333333333331</v>
      </c>
      <c r="U18" s="18">
        <v>0.2</v>
      </c>
      <c r="V18" s="18">
        <v>0.2</v>
      </c>
      <c r="W18" s="18">
        <v>3</v>
      </c>
      <c r="X18" s="18">
        <v>0.33333333333333331</v>
      </c>
      <c r="Y18" s="18">
        <v>0.33333333333333331</v>
      </c>
      <c r="Z18" s="18">
        <v>1</v>
      </c>
      <c r="AA18" s="18">
        <v>0.2</v>
      </c>
      <c r="AB18" s="18">
        <v>0.2</v>
      </c>
      <c r="AC18" s="18">
        <v>1</v>
      </c>
      <c r="AD18" s="18">
        <v>1</v>
      </c>
      <c r="AE18" s="18">
        <v>0.33333333333333331</v>
      </c>
      <c r="AF18" s="18">
        <v>0.2</v>
      </c>
      <c r="AG18" s="18">
        <v>1</v>
      </c>
      <c r="AH18" s="29">
        <v>0.2</v>
      </c>
      <c r="AI18" s="29">
        <v>3</v>
      </c>
      <c r="AJ18" s="29">
        <v>3</v>
      </c>
      <c r="AK18" s="29">
        <v>3</v>
      </c>
      <c r="AL18" s="29">
        <v>5</v>
      </c>
      <c r="AM18" s="29">
        <v>3</v>
      </c>
      <c r="AN18" s="29">
        <v>1</v>
      </c>
      <c r="AO18" s="29">
        <v>1</v>
      </c>
      <c r="AP18" s="29">
        <v>1</v>
      </c>
      <c r="AQ18" s="29">
        <v>1</v>
      </c>
      <c r="AR18" s="29">
        <v>5</v>
      </c>
    </row>
    <row r="19" spans="1:44" ht="51">
      <c r="A19" s="9" t="s">
        <v>21</v>
      </c>
      <c r="B19" s="18">
        <v>0.2</v>
      </c>
      <c r="C19" s="18">
        <v>0.33333333333333331</v>
      </c>
      <c r="D19" s="18">
        <v>0.2</v>
      </c>
      <c r="E19" s="18">
        <v>3</v>
      </c>
      <c r="F19" s="18">
        <v>1</v>
      </c>
      <c r="G19" s="18">
        <v>0.33333333333333331</v>
      </c>
      <c r="H19" s="18">
        <v>0.14285714285714285</v>
      </c>
      <c r="I19" s="18">
        <v>0.14285714285714285</v>
      </c>
      <c r="J19" s="18">
        <v>3</v>
      </c>
      <c r="K19" s="28">
        <v>1</v>
      </c>
      <c r="L19" s="18">
        <v>1</v>
      </c>
      <c r="M19" s="18">
        <v>1</v>
      </c>
      <c r="N19" s="18">
        <v>0.2</v>
      </c>
      <c r="O19" s="18">
        <v>0.2</v>
      </c>
      <c r="P19" s="18">
        <v>0.2</v>
      </c>
      <c r="Q19" s="18">
        <v>1</v>
      </c>
      <c r="R19" s="18">
        <v>0.33333333333333331</v>
      </c>
      <c r="S19" s="18">
        <v>1</v>
      </c>
      <c r="T19" s="18">
        <v>0.2</v>
      </c>
      <c r="U19" s="18">
        <v>0.2</v>
      </c>
      <c r="V19" s="18">
        <v>0.2</v>
      </c>
      <c r="W19" s="18">
        <v>1</v>
      </c>
      <c r="X19" s="18">
        <v>0.2</v>
      </c>
      <c r="Y19" s="18">
        <v>0.2</v>
      </c>
      <c r="Z19" s="18">
        <v>0.33333333333333331</v>
      </c>
      <c r="AA19" s="18">
        <v>0.2</v>
      </c>
      <c r="AB19" s="18">
        <v>0.2</v>
      </c>
      <c r="AC19" s="18">
        <v>0.33333333333333331</v>
      </c>
      <c r="AD19" s="18">
        <v>0.33333333333333331</v>
      </c>
      <c r="AE19" s="18">
        <v>0.2</v>
      </c>
      <c r="AF19" s="18">
        <v>0.2</v>
      </c>
      <c r="AG19" s="18">
        <v>0.33333333333333331</v>
      </c>
      <c r="AH19" s="29">
        <v>0.2</v>
      </c>
      <c r="AI19" s="29">
        <v>1</v>
      </c>
      <c r="AJ19" s="29">
        <v>1</v>
      </c>
      <c r="AK19" s="29">
        <v>1</v>
      </c>
      <c r="AL19" s="29">
        <v>3</v>
      </c>
      <c r="AM19" s="29">
        <v>1</v>
      </c>
      <c r="AN19" s="29">
        <v>0.33333299999999999</v>
      </c>
      <c r="AO19" s="29">
        <v>0.33333299999999999</v>
      </c>
      <c r="AP19" s="29">
        <v>0.33333299999999999</v>
      </c>
      <c r="AQ19" s="29">
        <v>0.33333299999999999</v>
      </c>
      <c r="AR19" s="29">
        <v>3</v>
      </c>
    </row>
    <row r="20" spans="1:44" ht="89.25">
      <c r="A20" s="9" t="s">
        <v>22</v>
      </c>
      <c r="B20" s="18">
        <v>1</v>
      </c>
      <c r="C20" s="18">
        <v>3</v>
      </c>
      <c r="D20" s="18">
        <v>1</v>
      </c>
      <c r="E20" s="18">
        <v>5</v>
      </c>
      <c r="F20" s="18">
        <v>5</v>
      </c>
      <c r="G20" s="18">
        <v>3</v>
      </c>
      <c r="H20" s="18">
        <v>0.2</v>
      </c>
      <c r="I20" s="18">
        <v>0.2</v>
      </c>
      <c r="J20" s="18">
        <v>5</v>
      </c>
      <c r="K20" s="28">
        <v>5</v>
      </c>
      <c r="L20" s="18">
        <v>5</v>
      </c>
      <c r="M20" s="18">
        <v>5</v>
      </c>
      <c r="N20" s="18">
        <v>1</v>
      </c>
      <c r="O20" s="18">
        <v>0.33333333333333331</v>
      </c>
      <c r="P20" s="18">
        <v>1</v>
      </c>
      <c r="Q20" s="18">
        <v>5</v>
      </c>
      <c r="R20" s="18">
        <v>3</v>
      </c>
      <c r="S20" s="18">
        <v>5</v>
      </c>
      <c r="T20" s="18">
        <v>1</v>
      </c>
      <c r="U20" s="18">
        <v>0.33333333333333331</v>
      </c>
      <c r="V20" s="18">
        <v>0.33333333333333331</v>
      </c>
      <c r="W20" s="18">
        <v>5</v>
      </c>
      <c r="X20" s="18">
        <v>1</v>
      </c>
      <c r="Y20" s="18">
        <v>1</v>
      </c>
      <c r="Z20" s="18">
        <v>3</v>
      </c>
      <c r="AA20" s="18">
        <v>0.33333333333333331</v>
      </c>
      <c r="AB20" s="18">
        <v>0.33333333333333331</v>
      </c>
      <c r="AC20" s="18">
        <v>3</v>
      </c>
      <c r="AD20" s="18">
        <v>3</v>
      </c>
      <c r="AE20" s="18">
        <v>1</v>
      </c>
      <c r="AF20" s="18">
        <v>0.33333333333333331</v>
      </c>
      <c r="AG20" s="18">
        <v>3</v>
      </c>
      <c r="AH20" s="29">
        <v>0.33333299999999999</v>
      </c>
      <c r="AI20" s="29">
        <v>5</v>
      </c>
      <c r="AJ20" s="29">
        <v>5</v>
      </c>
      <c r="AK20" s="29">
        <v>5</v>
      </c>
      <c r="AL20" s="29">
        <v>5</v>
      </c>
      <c r="AM20" s="29">
        <v>5</v>
      </c>
      <c r="AN20" s="29">
        <v>3</v>
      </c>
      <c r="AO20" s="29">
        <v>3</v>
      </c>
      <c r="AP20" s="29">
        <v>3</v>
      </c>
      <c r="AQ20" s="29">
        <v>3</v>
      </c>
      <c r="AR20" s="29">
        <v>5</v>
      </c>
    </row>
    <row r="21" spans="1:44" ht="51">
      <c r="A21" s="9" t="s">
        <v>23</v>
      </c>
      <c r="B21" s="18">
        <v>3</v>
      </c>
      <c r="C21" s="18">
        <v>5</v>
      </c>
      <c r="D21" s="18">
        <v>3</v>
      </c>
      <c r="E21" s="18">
        <v>7</v>
      </c>
      <c r="F21" s="18">
        <v>5</v>
      </c>
      <c r="G21" s="18">
        <v>5</v>
      </c>
      <c r="H21" s="18">
        <v>0.33333333333333331</v>
      </c>
      <c r="I21" s="18">
        <v>0.33333333333333331</v>
      </c>
      <c r="J21" s="18">
        <v>7</v>
      </c>
      <c r="K21" s="28">
        <v>5</v>
      </c>
      <c r="L21" s="18">
        <v>5</v>
      </c>
      <c r="M21" s="18">
        <v>5</v>
      </c>
      <c r="N21" s="18">
        <v>3</v>
      </c>
      <c r="O21" s="18">
        <v>1</v>
      </c>
      <c r="P21" s="18">
        <v>3</v>
      </c>
      <c r="Q21" s="18">
        <v>5</v>
      </c>
      <c r="R21" s="18">
        <v>5</v>
      </c>
      <c r="S21" s="18">
        <v>5</v>
      </c>
      <c r="T21" s="18">
        <v>3</v>
      </c>
      <c r="U21" s="18">
        <v>1</v>
      </c>
      <c r="V21" s="18">
        <v>1</v>
      </c>
      <c r="W21" s="18">
        <v>5</v>
      </c>
      <c r="X21" s="18">
        <v>3</v>
      </c>
      <c r="Y21" s="18">
        <v>3</v>
      </c>
      <c r="Z21" s="18">
        <v>5</v>
      </c>
      <c r="AA21" s="18">
        <v>1</v>
      </c>
      <c r="AB21" s="18">
        <v>1</v>
      </c>
      <c r="AC21" s="18">
        <v>5</v>
      </c>
      <c r="AD21" s="18">
        <v>5</v>
      </c>
      <c r="AE21" s="18">
        <v>3</v>
      </c>
      <c r="AF21" s="18">
        <v>1</v>
      </c>
      <c r="AG21" s="18">
        <v>5</v>
      </c>
      <c r="AH21" s="29">
        <v>1</v>
      </c>
      <c r="AI21" s="29">
        <v>5</v>
      </c>
      <c r="AJ21" s="29">
        <v>5</v>
      </c>
      <c r="AK21" s="29">
        <v>5</v>
      </c>
      <c r="AL21" s="29">
        <v>7</v>
      </c>
      <c r="AM21" s="29">
        <v>5</v>
      </c>
      <c r="AN21" s="29">
        <v>5</v>
      </c>
      <c r="AO21" s="29">
        <v>5</v>
      </c>
      <c r="AP21" s="29">
        <v>5</v>
      </c>
      <c r="AQ21" s="29">
        <v>5</v>
      </c>
      <c r="AR21" s="29">
        <v>7</v>
      </c>
    </row>
    <row r="22" spans="1:44" ht="63.75">
      <c r="A22" s="9" t="s">
        <v>24</v>
      </c>
      <c r="B22" s="18">
        <v>3</v>
      </c>
      <c r="C22" s="18">
        <v>5</v>
      </c>
      <c r="D22" s="18">
        <v>3</v>
      </c>
      <c r="E22" s="18">
        <v>7</v>
      </c>
      <c r="F22" s="18">
        <v>5</v>
      </c>
      <c r="G22" s="18">
        <v>5</v>
      </c>
      <c r="H22" s="18">
        <v>0.33333333333333331</v>
      </c>
      <c r="I22" s="18">
        <v>0.33333333333333331</v>
      </c>
      <c r="J22" s="18">
        <v>7</v>
      </c>
      <c r="K22" s="28">
        <v>5</v>
      </c>
      <c r="L22" s="18">
        <v>5</v>
      </c>
      <c r="M22" s="18">
        <v>5</v>
      </c>
      <c r="N22" s="18">
        <v>3</v>
      </c>
      <c r="O22" s="18">
        <v>1</v>
      </c>
      <c r="P22" s="18">
        <v>3</v>
      </c>
      <c r="Q22" s="18">
        <v>5</v>
      </c>
      <c r="R22" s="18">
        <v>5</v>
      </c>
      <c r="S22" s="18">
        <v>5</v>
      </c>
      <c r="T22" s="18">
        <v>3</v>
      </c>
      <c r="U22" s="18">
        <v>1</v>
      </c>
      <c r="V22" s="18">
        <v>1</v>
      </c>
      <c r="W22" s="18">
        <v>5</v>
      </c>
      <c r="X22" s="18">
        <v>3</v>
      </c>
      <c r="Y22" s="18">
        <v>3</v>
      </c>
      <c r="Z22" s="18">
        <v>5</v>
      </c>
      <c r="AA22" s="18">
        <v>1</v>
      </c>
      <c r="AB22" s="18">
        <v>1</v>
      </c>
      <c r="AC22" s="18">
        <v>5</v>
      </c>
      <c r="AD22" s="18">
        <v>5</v>
      </c>
      <c r="AE22" s="18">
        <v>3</v>
      </c>
      <c r="AF22" s="18">
        <v>1</v>
      </c>
      <c r="AG22" s="18">
        <v>5</v>
      </c>
      <c r="AH22" s="29">
        <v>1</v>
      </c>
      <c r="AI22" s="29">
        <v>5</v>
      </c>
      <c r="AJ22" s="29">
        <v>5</v>
      </c>
      <c r="AK22" s="29">
        <v>5</v>
      </c>
      <c r="AL22" s="29">
        <v>7</v>
      </c>
      <c r="AM22" s="29">
        <v>5</v>
      </c>
      <c r="AN22" s="29">
        <v>5</v>
      </c>
      <c r="AO22" s="29">
        <v>5</v>
      </c>
      <c r="AP22" s="29">
        <v>5</v>
      </c>
      <c r="AQ22" s="29">
        <v>5</v>
      </c>
      <c r="AR22" s="29">
        <v>7</v>
      </c>
    </row>
    <row r="23" spans="1:44" ht="89.25">
      <c r="A23" s="9" t="s">
        <v>25</v>
      </c>
      <c r="B23" s="18">
        <v>0.2</v>
      </c>
      <c r="C23" s="18">
        <v>0.33333333333333331</v>
      </c>
      <c r="D23" s="18">
        <v>0.2</v>
      </c>
      <c r="E23" s="18">
        <v>3</v>
      </c>
      <c r="F23" s="18">
        <v>1</v>
      </c>
      <c r="G23" s="18">
        <v>0.33333333333333331</v>
      </c>
      <c r="H23" s="18">
        <v>0.14285714285714285</v>
      </c>
      <c r="I23" s="18">
        <v>0.14285714285714285</v>
      </c>
      <c r="J23" s="18">
        <v>3</v>
      </c>
      <c r="K23" s="28">
        <v>1</v>
      </c>
      <c r="L23" s="18">
        <v>1</v>
      </c>
      <c r="M23" s="18">
        <v>1</v>
      </c>
      <c r="N23" s="18">
        <v>0.2</v>
      </c>
      <c r="O23" s="18">
        <v>0.2</v>
      </c>
      <c r="P23" s="18">
        <v>0.2</v>
      </c>
      <c r="Q23" s="18">
        <v>1</v>
      </c>
      <c r="R23" s="18">
        <v>0.33333333333333331</v>
      </c>
      <c r="S23" s="18">
        <v>1</v>
      </c>
      <c r="T23" s="18">
        <v>0.2</v>
      </c>
      <c r="U23" s="18">
        <v>0.2</v>
      </c>
      <c r="V23" s="18">
        <v>0.2</v>
      </c>
      <c r="W23" s="18">
        <v>1</v>
      </c>
      <c r="X23" s="18">
        <v>0.2</v>
      </c>
      <c r="Y23" s="18">
        <v>0.2</v>
      </c>
      <c r="Z23" s="18">
        <v>0.33333333333333331</v>
      </c>
      <c r="AA23" s="18">
        <v>0.2</v>
      </c>
      <c r="AB23" s="18">
        <v>0.2</v>
      </c>
      <c r="AC23" s="18">
        <v>0.33333333333333331</v>
      </c>
      <c r="AD23" s="18">
        <v>0.33333333333333331</v>
      </c>
      <c r="AE23" s="18">
        <v>0.2</v>
      </c>
      <c r="AF23" s="18">
        <v>0.2</v>
      </c>
      <c r="AG23" s="18">
        <v>0.33333333333333331</v>
      </c>
      <c r="AH23" s="29">
        <v>0.2</v>
      </c>
      <c r="AI23" s="29">
        <v>1</v>
      </c>
      <c r="AJ23" s="29">
        <v>1</v>
      </c>
      <c r="AK23" s="29">
        <v>1</v>
      </c>
      <c r="AL23" s="29">
        <v>3</v>
      </c>
      <c r="AM23" s="29">
        <v>1</v>
      </c>
      <c r="AN23" s="29">
        <v>0.33333299999999999</v>
      </c>
      <c r="AO23" s="29">
        <v>0.33333299999999999</v>
      </c>
      <c r="AP23" s="29">
        <v>0.33333299999999999</v>
      </c>
      <c r="AQ23" s="29">
        <v>0.33333299999999999</v>
      </c>
      <c r="AR23" s="29">
        <v>3</v>
      </c>
    </row>
    <row r="24" spans="1:44" ht="89.25">
      <c r="A24" s="9" t="s">
        <v>26</v>
      </c>
      <c r="B24" s="18">
        <v>1</v>
      </c>
      <c r="C24" s="18">
        <v>3</v>
      </c>
      <c r="D24" s="18">
        <v>1</v>
      </c>
      <c r="E24" s="18">
        <v>5</v>
      </c>
      <c r="F24" s="18">
        <v>5</v>
      </c>
      <c r="G24" s="18">
        <v>3</v>
      </c>
      <c r="H24" s="18">
        <v>0.2</v>
      </c>
      <c r="I24" s="18">
        <v>0.2</v>
      </c>
      <c r="J24" s="18">
        <v>5</v>
      </c>
      <c r="K24" s="28">
        <v>5</v>
      </c>
      <c r="L24" s="18">
        <v>5</v>
      </c>
      <c r="M24" s="18">
        <v>5</v>
      </c>
      <c r="N24" s="18">
        <v>1</v>
      </c>
      <c r="O24" s="18">
        <v>0.33333333333333331</v>
      </c>
      <c r="P24" s="18">
        <v>1</v>
      </c>
      <c r="Q24" s="18">
        <v>5</v>
      </c>
      <c r="R24" s="18">
        <v>3</v>
      </c>
      <c r="S24" s="18">
        <v>5</v>
      </c>
      <c r="T24" s="18">
        <v>1</v>
      </c>
      <c r="U24" s="18">
        <v>0.33333333333333331</v>
      </c>
      <c r="V24" s="18">
        <v>0.33333333333333331</v>
      </c>
      <c r="W24" s="18">
        <v>5</v>
      </c>
      <c r="X24" s="18">
        <v>1</v>
      </c>
      <c r="Y24" s="18">
        <v>1</v>
      </c>
      <c r="Z24" s="18">
        <v>3</v>
      </c>
      <c r="AA24" s="18">
        <v>0.33333333333333331</v>
      </c>
      <c r="AB24" s="18">
        <v>0.33333333333333331</v>
      </c>
      <c r="AC24" s="18">
        <v>3</v>
      </c>
      <c r="AD24" s="18">
        <v>3</v>
      </c>
      <c r="AE24" s="18">
        <v>1</v>
      </c>
      <c r="AF24" s="18">
        <v>0.33333333333333331</v>
      </c>
      <c r="AG24" s="18">
        <v>3</v>
      </c>
      <c r="AH24" s="29">
        <v>0.33333299999999999</v>
      </c>
      <c r="AI24" s="29">
        <v>5</v>
      </c>
      <c r="AJ24" s="29">
        <v>5</v>
      </c>
      <c r="AK24" s="29">
        <v>5</v>
      </c>
      <c r="AL24" s="29">
        <v>5</v>
      </c>
      <c r="AM24" s="29">
        <v>5</v>
      </c>
      <c r="AN24" s="29">
        <v>3</v>
      </c>
      <c r="AO24" s="29">
        <v>3</v>
      </c>
      <c r="AP24" s="29">
        <v>3</v>
      </c>
      <c r="AQ24" s="29">
        <v>3</v>
      </c>
      <c r="AR24" s="29">
        <v>5</v>
      </c>
    </row>
    <row r="25" spans="1:44" ht="89.25">
      <c r="A25" s="9" t="s">
        <v>27</v>
      </c>
      <c r="B25" s="18">
        <v>1</v>
      </c>
      <c r="C25" s="18">
        <v>3</v>
      </c>
      <c r="D25" s="18">
        <v>1</v>
      </c>
      <c r="E25" s="18">
        <v>5</v>
      </c>
      <c r="F25" s="18">
        <v>5</v>
      </c>
      <c r="G25" s="18">
        <v>3</v>
      </c>
      <c r="H25" s="18">
        <v>0.2</v>
      </c>
      <c r="I25" s="18">
        <v>0.2</v>
      </c>
      <c r="J25" s="18">
        <v>5</v>
      </c>
      <c r="K25" s="28">
        <v>5</v>
      </c>
      <c r="L25" s="18">
        <v>5</v>
      </c>
      <c r="M25" s="18">
        <v>5</v>
      </c>
      <c r="N25" s="18">
        <v>1</v>
      </c>
      <c r="O25" s="18">
        <v>0.33333333333333331</v>
      </c>
      <c r="P25" s="18">
        <v>1</v>
      </c>
      <c r="Q25" s="18">
        <v>5</v>
      </c>
      <c r="R25" s="18">
        <v>3</v>
      </c>
      <c r="S25" s="18">
        <v>5</v>
      </c>
      <c r="T25" s="18">
        <v>1</v>
      </c>
      <c r="U25" s="18">
        <v>0.33333333333333331</v>
      </c>
      <c r="V25" s="18">
        <v>0.33333333333333331</v>
      </c>
      <c r="W25" s="18">
        <v>5</v>
      </c>
      <c r="X25" s="18">
        <v>1</v>
      </c>
      <c r="Y25" s="18">
        <v>1</v>
      </c>
      <c r="Z25" s="18">
        <v>3</v>
      </c>
      <c r="AA25" s="18">
        <v>0.33333333333333331</v>
      </c>
      <c r="AB25" s="18">
        <v>0.33333333333333331</v>
      </c>
      <c r="AC25" s="18">
        <v>3</v>
      </c>
      <c r="AD25" s="18">
        <v>3</v>
      </c>
      <c r="AE25" s="18">
        <v>1</v>
      </c>
      <c r="AF25" s="18">
        <v>0.33333333333333331</v>
      </c>
      <c r="AG25" s="18">
        <v>3</v>
      </c>
      <c r="AH25" s="29">
        <v>0.33333299999999999</v>
      </c>
      <c r="AI25" s="29">
        <v>5</v>
      </c>
      <c r="AJ25" s="29">
        <v>5</v>
      </c>
      <c r="AK25" s="29">
        <v>5</v>
      </c>
      <c r="AL25" s="29">
        <v>5</v>
      </c>
      <c r="AM25" s="29">
        <v>5</v>
      </c>
      <c r="AN25" s="29">
        <v>3</v>
      </c>
      <c r="AO25" s="29">
        <v>3</v>
      </c>
      <c r="AP25" s="29">
        <v>3</v>
      </c>
      <c r="AQ25" s="29">
        <v>3</v>
      </c>
      <c r="AR25" s="29">
        <v>5</v>
      </c>
    </row>
    <row r="26" spans="1:44" ht="89.25">
      <c r="A26" s="9" t="s">
        <v>28</v>
      </c>
      <c r="B26" s="18">
        <v>0.33333333333333331</v>
      </c>
      <c r="C26" s="18">
        <v>1</v>
      </c>
      <c r="D26" s="18">
        <v>0.33333333333333331</v>
      </c>
      <c r="E26" s="18">
        <v>5</v>
      </c>
      <c r="F26" s="18">
        <v>3</v>
      </c>
      <c r="G26" s="18">
        <v>1</v>
      </c>
      <c r="H26" s="18">
        <v>0.2</v>
      </c>
      <c r="I26" s="18">
        <v>0.2</v>
      </c>
      <c r="J26" s="18">
        <v>5</v>
      </c>
      <c r="K26" s="28">
        <v>3</v>
      </c>
      <c r="L26" s="18">
        <v>3</v>
      </c>
      <c r="M26" s="18">
        <v>3</v>
      </c>
      <c r="N26" s="18">
        <v>0.33333333333333331</v>
      </c>
      <c r="O26" s="18">
        <v>0.2</v>
      </c>
      <c r="P26" s="18">
        <v>0.33333333333333331</v>
      </c>
      <c r="Q26" s="18">
        <v>3</v>
      </c>
      <c r="R26" s="18">
        <v>1</v>
      </c>
      <c r="S26" s="18">
        <v>3</v>
      </c>
      <c r="T26" s="18">
        <v>0.33333333333333331</v>
      </c>
      <c r="U26" s="18">
        <v>0.2</v>
      </c>
      <c r="V26" s="18">
        <v>0.2</v>
      </c>
      <c r="W26" s="18">
        <v>3</v>
      </c>
      <c r="X26" s="18">
        <v>0.33333333333333331</v>
      </c>
      <c r="Y26" s="18">
        <v>0.33333333333333331</v>
      </c>
      <c r="Z26" s="18">
        <v>1</v>
      </c>
      <c r="AA26" s="18">
        <v>0.2</v>
      </c>
      <c r="AB26" s="18">
        <v>0.2</v>
      </c>
      <c r="AC26" s="18">
        <v>1</v>
      </c>
      <c r="AD26" s="18">
        <v>1</v>
      </c>
      <c r="AE26" s="18">
        <v>0.33333333333333331</v>
      </c>
      <c r="AF26" s="18">
        <v>0.2</v>
      </c>
      <c r="AG26" s="18">
        <v>1</v>
      </c>
      <c r="AH26" s="29">
        <v>0.2</v>
      </c>
      <c r="AI26" s="29">
        <v>3</v>
      </c>
      <c r="AJ26" s="29">
        <v>3</v>
      </c>
      <c r="AK26" s="29">
        <v>3</v>
      </c>
      <c r="AL26" s="29">
        <v>5</v>
      </c>
      <c r="AM26" s="29">
        <v>3</v>
      </c>
      <c r="AN26" s="29">
        <v>1</v>
      </c>
      <c r="AO26" s="29">
        <v>1</v>
      </c>
      <c r="AP26" s="29">
        <v>1</v>
      </c>
      <c r="AQ26" s="29">
        <v>1</v>
      </c>
      <c r="AR26" s="29">
        <v>5</v>
      </c>
    </row>
    <row r="27" spans="1:44" ht="63.75">
      <c r="A27" s="9" t="s">
        <v>29</v>
      </c>
      <c r="B27" s="18">
        <v>3</v>
      </c>
      <c r="C27" s="18">
        <v>5</v>
      </c>
      <c r="D27" s="18">
        <v>3</v>
      </c>
      <c r="E27" s="18">
        <v>7</v>
      </c>
      <c r="F27" s="18">
        <v>5</v>
      </c>
      <c r="G27" s="18">
        <v>5</v>
      </c>
      <c r="H27" s="18">
        <v>0.33333333333333331</v>
      </c>
      <c r="I27" s="18">
        <v>0.33333333333333331</v>
      </c>
      <c r="J27" s="18">
        <v>7</v>
      </c>
      <c r="K27" s="28">
        <v>5</v>
      </c>
      <c r="L27" s="18">
        <v>5</v>
      </c>
      <c r="M27" s="18">
        <v>5</v>
      </c>
      <c r="N27" s="18">
        <v>3</v>
      </c>
      <c r="O27" s="18">
        <v>1</v>
      </c>
      <c r="P27" s="18">
        <v>3</v>
      </c>
      <c r="Q27" s="18">
        <v>5</v>
      </c>
      <c r="R27" s="18">
        <v>5</v>
      </c>
      <c r="S27" s="18">
        <v>5</v>
      </c>
      <c r="T27" s="18">
        <v>3</v>
      </c>
      <c r="U27" s="18">
        <v>1</v>
      </c>
      <c r="V27" s="18">
        <v>1</v>
      </c>
      <c r="W27" s="18">
        <v>5</v>
      </c>
      <c r="X27" s="18">
        <v>3</v>
      </c>
      <c r="Y27" s="18">
        <v>3</v>
      </c>
      <c r="Z27" s="18">
        <v>5</v>
      </c>
      <c r="AA27" s="18">
        <v>1</v>
      </c>
      <c r="AB27" s="18">
        <v>1</v>
      </c>
      <c r="AC27" s="18">
        <v>5</v>
      </c>
      <c r="AD27" s="18">
        <v>5</v>
      </c>
      <c r="AE27" s="18">
        <v>3</v>
      </c>
      <c r="AF27" s="18">
        <v>1</v>
      </c>
      <c r="AG27" s="18">
        <v>5</v>
      </c>
      <c r="AH27" s="29">
        <v>1</v>
      </c>
      <c r="AI27" s="29">
        <v>5</v>
      </c>
      <c r="AJ27" s="29">
        <v>5</v>
      </c>
      <c r="AK27" s="29">
        <v>5</v>
      </c>
      <c r="AL27" s="29">
        <v>7</v>
      </c>
      <c r="AM27" s="29">
        <v>5</v>
      </c>
      <c r="AN27" s="29">
        <v>5</v>
      </c>
      <c r="AO27" s="29">
        <v>5</v>
      </c>
      <c r="AP27" s="29">
        <v>5</v>
      </c>
      <c r="AQ27" s="29">
        <v>5</v>
      </c>
      <c r="AR27" s="29">
        <v>7</v>
      </c>
    </row>
    <row r="28" spans="1:44" ht="63.75">
      <c r="A28" s="9" t="s">
        <v>30</v>
      </c>
      <c r="B28" s="18">
        <v>3</v>
      </c>
      <c r="C28" s="18">
        <v>5</v>
      </c>
      <c r="D28" s="18">
        <v>3</v>
      </c>
      <c r="E28" s="18">
        <v>7</v>
      </c>
      <c r="F28" s="18">
        <v>5</v>
      </c>
      <c r="G28" s="18">
        <v>5</v>
      </c>
      <c r="H28" s="18">
        <v>0.33333333333333331</v>
      </c>
      <c r="I28" s="18">
        <v>0.33333333333333331</v>
      </c>
      <c r="J28" s="18">
        <v>7</v>
      </c>
      <c r="K28" s="28">
        <v>5</v>
      </c>
      <c r="L28" s="18">
        <v>5</v>
      </c>
      <c r="M28" s="18">
        <v>5</v>
      </c>
      <c r="N28" s="18">
        <v>3</v>
      </c>
      <c r="O28" s="18">
        <v>1</v>
      </c>
      <c r="P28" s="18">
        <v>3</v>
      </c>
      <c r="Q28" s="18">
        <v>5</v>
      </c>
      <c r="R28" s="18">
        <v>5</v>
      </c>
      <c r="S28" s="18">
        <v>5</v>
      </c>
      <c r="T28" s="18">
        <v>3</v>
      </c>
      <c r="U28" s="18">
        <v>1</v>
      </c>
      <c r="V28" s="18">
        <v>1</v>
      </c>
      <c r="W28" s="18">
        <v>5</v>
      </c>
      <c r="X28" s="18">
        <v>3</v>
      </c>
      <c r="Y28" s="18">
        <v>3</v>
      </c>
      <c r="Z28" s="18">
        <v>5</v>
      </c>
      <c r="AA28" s="18">
        <v>1</v>
      </c>
      <c r="AB28" s="18">
        <v>1</v>
      </c>
      <c r="AC28" s="18">
        <v>5</v>
      </c>
      <c r="AD28" s="18">
        <v>5</v>
      </c>
      <c r="AE28" s="18">
        <v>3</v>
      </c>
      <c r="AF28" s="18">
        <v>1</v>
      </c>
      <c r="AG28" s="18">
        <v>5</v>
      </c>
      <c r="AH28" s="29">
        <v>1</v>
      </c>
      <c r="AI28" s="29">
        <v>5</v>
      </c>
      <c r="AJ28" s="29">
        <v>5</v>
      </c>
      <c r="AK28" s="29">
        <v>5</v>
      </c>
      <c r="AL28" s="29">
        <v>7</v>
      </c>
      <c r="AM28" s="29">
        <v>5</v>
      </c>
      <c r="AN28" s="29">
        <v>5</v>
      </c>
      <c r="AO28" s="29">
        <v>5</v>
      </c>
      <c r="AP28" s="29">
        <v>5</v>
      </c>
      <c r="AQ28" s="29">
        <v>5</v>
      </c>
      <c r="AR28" s="29">
        <v>7</v>
      </c>
    </row>
    <row r="29" spans="1:44" ht="63.75">
      <c r="A29" s="9" t="s">
        <v>31</v>
      </c>
      <c r="B29" s="18">
        <v>0.33333333333333331</v>
      </c>
      <c r="C29" s="18">
        <v>1</v>
      </c>
      <c r="D29" s="18">
        <v>0.33333333333333331</v>
      </c>
      <c r="E29" s="18">
        <v>5</v>
      </c>
      <c r="F29" s="18">
        <v>3</v>
      </c>
      <c r="G29" s="18">
        <v>1</v>
      </c>
      <c r="H29" s="18">
        <v>0.2</v>
      </c>
      <c r="I29" s="18">
        <v>0.2</v>
      </c>
      <c r="J29" s="18">
        <v>5</v>
      </c>
      <c r="K29" s="28">
        <v>3</v>
      </c>
      <c r="L29" s="18">
        <v>3</v>
      </c>
      <c r="M29" s="18">
        <v>3</v>
      </c>
      <c r="N29" s="18">
        <v>0.33333333333333331</v>
      </c>
      <c r="O29" s="18">
        <v>0.2</v>
      </c>
      <c r="P29" s="18">
        <v>0.33333333333333331</v>
      </c>
      <c r="Q29" s="18">
        <v>3</v>
      </c>
      <c r="R29" s="18">
        <v>1</v>
      </c>
      <c r="S29" s="18">
        <v>3</v>
      </c>
      <c r="T29" s="18">
        <v>0.33333333333333331</v>
      </c>
      <c r="U29" s="18">
        <v>0.2</v>
      </c>
      <c r="V29" s="18">
        <v>0.2</v>
      </c>
      <c r="W29" s="18">
        <v>3</v>
      </c>
      <c r="X29" s="18">
        <v>0.33333333333333331</v>
      </c>
      <c r="Y29" s="18">
        <v>0.33333333333333331</v>
      </c>
      <c r="Z29" s="18">
        <v>1</v>
      </c>
      <c r="AA29" s="18">
        <v>0.2</v>
      </c>
      <c r="AB29" s="18">
        <v>0.2</v>
      </c>
      <c r="AC29" s="18">
        <v>1</v>
      </c>
      <c r="AD29" s="18">
        <v>1</v>
      </c>
      <c r="AE29" s="18">
        <v>0.33333333333333331</v>
      </c>
      <c r="AF29" s="18">
        <v>0.2</v>
      </c>
      <c r="AG29" s="18">
        <v>1</v>
      </c>
      <c r="AH29" s="29">
        <v>0.2</v>
      </c>
      <c r="AI29" s="29">
        <v>3</v>
      </c>
      <c r="AJ29" s="29">
        <v>3</v>
      </c>
      <c r="AK29" s="29">
        <v>3</v>
      </c>
      <c r="AL29" s="29">
        <v>5</v>
      </c>
      <c r="AM29" s="29">
        <v>3</v>
      </c>
      <c r="AN29" s="29">
        <v>1</v>
      </c>
      <c r="AO29" s="29">
        <v>1</v>
      </c>
      <c r="AP29" s="29">
        <v>1</v>
      </c>
      <c r="AQ29" s="29">
        <v>1</v>
      </c>
      <c r="AR29" s="29">
        <v>5</v>
      </c>
    </row>
    <row r="30" spans="1:44" ht="102">
      <c r="A30" s="9" t="s">
        <v>32</v>
      </c>
      <c r="B30" s="18">
        <v>0.33333333333333331</v>
      </c>
      <c r="C30" s="18">
        <v>1</v>
      </c>
      <c r="D30" s="18">
        <v>0.33333333333333331</v>
      </c>
      <c r="E30" s="18">
        <v>5</v>
      </c>
      <c r="F30" s="18">
        <v>3</v>
      </c>
      <c r="G30" s="18">
        <v>1</v>
      </c>
      <c r="H30" s="18">
        <v>0.2</v>
      </c>
      <c r="I30" s="18">
        <v>0.2</v>
      </c>
      <c r="J30" s="18">
        <v>5</v>
      </c>
      <c r="K30" s="28">
        <v>3</v>
      </c>
      <c r="L30" s="18">
        <v>3</v>
      </c>
      <c r="M30" s="18">
        <v>3</v>
      </c>
      <c r="N30" s="18">
        <v>0.33333333333333331</v>
      </c>
      <c r="O30" s="18">
        <v>0.2</v>
      </c>
      <c r="P30" s="18">
        <v>0.33333333333333331</v>
      </c>
      <c r="Q30" s="18">
        <v>3</v>
      </c>
      <c r="R30" s="18">
        <v>1</v>
      </c>
      <c r="S30" s="18">
        <v>3</v>
      </c>
      <c r="T30" s="18">
        <v>0.33333333333333331</v>
      </c>
      <c r="U30" s="18">
        <v>0.2</v>
      </c>
      <c r="V30" s="18">
        <v>0.2</v>
      </c>
      <c r="W30" s="18">
        <v>3</v>
      </c>
      <c r="X30" s="18">
        <v>0.33333333333333331</v>
      </c>
      <c r="Y30" s="18">
        <v>0.33333333333333331</v>
      </c>
      <c r="Z30" s="18">
        <v>1</v>
      </c>
      <c r="AA30" s="18">
        <v>0.2</v>
      </c>
      <c r="AB30" s="18">
        <v>0.2</v>
      </c>
      <c r="AC30" s="18">
        <v>1</v>
      </c>
      <c r="AD30" s="18">
        <v>1</v>
      </c>
      <c r="AE30" s="18">
        <v>0.33333333333333331</v>
      </c>
      <c r="AF30" s="18">
        <v>0.2</v>
      </c>
      <c r="AG30" s="18">
        <v>1</v>
      </c>
      <c r="AH30" s="29">
        <v>0.2</v>
      </c>
      <c r="AI30" s="29">
        <v>3</v>
      </c>
      <c r="AJ30" s="29">
        <v>3</v>
      </c>
      <c r="AK30" s="29">
        <v>3</v>
      </c>
      <c r="AL30" s="29">
        <v>5</v>
      </c>
      <c r="AM30" s="29">
        <v>3</v>
      </c>
      <c r="AN30" s="29">
        <v>1</v>
      </c>
      <c r="AO30" s="29">
        <v>1</v>
      </c>
      <c r="AP30" s="29">
        <v>1</v>
      </c>
      <c r="AQ30" s="29">
        <v>1</v>
      </c>
      <c r="AR30" s="29">
        <v>5</v>
      </c>
    </row>
    <row r="31" spans="1:44" ht="76.5">
      <c r="A31" s="9" t="s">
        <v>33</v>
      </c>
      <c r="B31" s="18">
        <v>1</v>
      </c>
      <c r="C31" s="18">
        <v>3</v>
      </c>
      <c r="D31" s="18">
        <v>1</v>
      </c>
      <c r="E31" s="18">
        <v>5</v>
      </c>
      <c r="F31" s="18">
        <v>5</v>
      </c>
      <c r="G31" s="18">
        <v>3</v>
      </c>
      <c r="H31" s="18">
        <v>0.2</v>
      </c>
      <c r="I31" s="18">
        <v>0.2</v>
      </c>
      <c r="J31" s="18">
        <v>5</v>
      </c>
      <c r="K31" s="28">
        <v>5</v>
      </c>
      <c r="L31" s="18">
        <v>5</v>
      </c>
      <c r="M31" s="18">
        <v>5</v>
      </c>
      <c r="N31" s="18">
        <v>1</v>
      </c>
      <c r="O31" s="18">
        <v>0.33333333333333331</v>
      </c>
      <c r="P31" s="18">
        <v>1</v>
      </c>
      <c r="Q31" s="18">
        <v>5</v>
      </c>
      <c r="R31" s="18">
        <v>3</v>
      </c>
      <c r="S31" s="18">
        <v>5</v>
      </c>
      <c r="T31" s="18">
        <v>1</v>
      </c>
      <c r="U31" s="18">
        <v>0.33333333333333331</v>
      </c>
      <c r="V31" s="18">
        <v>0.33333333333333331</v>
      </c>
      <c r="W31" s="18">
        <v>5</v>
      </c>
      <c r="X31" s="18">
        <v>1</v>
      </c>
      <c r="Y31" s="18">
        <v>1</v>
      </c>
      <c r="Z31" s="18">
        <v>3</v>
      </c>
      <c r="AA31" s="18">
        <v>0.33333333333333331</v>
      </c>
      <c r="AB31" s="18">
        <v>0.33333333333333331</v>
      </c>
      <c r="AC31" s="18">
        <v>3</v>
      </c>
      <c r="AD31" s="18">
        <v>3</v>
      </c>
      <c r="AE31" s="18">
        <v>1</v>
      </c>
      <c r="AF31" s="18">
        <v>0.33333333333333331</v>
      </c>
      <c r="AG31" s="18">
        <v>3</v>
      </c>
      <c r="AH31" s="29">
        <v>0.33333299999999999</v>
      </c>
      <c r="AI31" s="29">
        <v>5</v>
      </c>
      <c r="AJ31" s="29">
        <v>5</v>
      </c>
      <c r="AK31" s="29">
        <v>5</v>
      </c>
      <c r="AL31" s="29">
        <v>5</v>
      </c>
      <c r="AM31" s="29">
        <v>5</v>
      </c>
      <c r="AN31" s="29">
        <v>3</v>
      </c>
      <c r="AO31" s="29">
        <v>3</v>
      </c>
      <c r="AP31" s="29">
        <v>3</v>
      </c>
      <c r="AQ31" s="29">
        <v>3</v>
      </c>
      <c r="AR31" s="29">
        <v>5</v>
      </c>
    </row>
    <row r="32" spans="1:44" ht="76.5">
      <c r="A32" s="9" t="s">
        <v>34</v>
      </c>
      <c r="B32" s="18">
        <v>3</v>
      </c>
      <c r="C32" s="18">
        <v>5</v>
      </c>
      <c r="D32" s="18">
        <v>3</v>
      </c>
      <c r="E32" s="18">
        <v>7</v>
      </c>
      <c r="F32" s="18">
        <v>5</v>
      </c>
      <c r="G32" s="18">
        <v>5</v>
      </c>
      <c r="H32" s="18">
        <v>0.33333333333333331</v>
      </c>
      <c r="I32" s="18">
        <v>0.33333333333333331</v>
      </c>
      <c r="J32" s="18">
        <v>7</v>
      </c>
      <c r="K32" s="28">
        <v>5</v>
      </c>
      <c r="L32" s="18">
        <v>5</v>
      </c>
      <c r="M32" s="18">
        <v>5</v>
      </c>
      <c r="N32" s="18">
        <v>3</v>
      </c>
      <c r="O32" s="18">
        <v>1</v>
      </c>
      <c r="P32" s="18">
        <v>3</v>
      </c>
      <c r="Q32" s="18">
        <v>5</v>
      </c>
      <c r="R32" s="18">
        <v>5</v>
      </c>
      <c r="S32" s="18">
        <v>5</v>
      </c>
      <c r="T32" s="18">
        <v>3</v>
      </c>
      <c r="U32" s="18">
        <v>1</v>
      </c>
      <c r="V32" s="18">
        <v>1</v>
      </c>
      <c r="W32" s="18">
        <v>5</v>
      </c>
      <c r="X32" s="18">
        <v>3</v>
      </c>
      <c r="Y32" s="18">
        <v>3</v>
      </c>
      <c r="Z32" s="18">
        <v>5</v>
      </c>
      <c r="AA32" s="18">
        <v>1</v>
      </c>
      <c r="AB32" s="18">
        <v>1</v>
      </c>
      <c r="AC32" s="18">
        <v>5</v>
      </c>
      <c r="AD32" s="18">
        <v>5</v>
      </c>
      <c r="AE32" s="18">
        <v>3</v>
      </c>
      <c r="AF32" s="18">
        <v>1</v>
      </c>
      <c r="AG32" s="18">
        <v>5</v>
      </c>
      <c r="AH32" s="29">
        <v>1</v>
      </c>
      <c r="AI32" s="29">
        <v>5</v>
      </c>
      <c r="AJ32" s="29">
        <v>5</v>
      </c>
      <c r="AK32" s="29">
        <v>5</v>
      </c>
      <c r="AL32" s="29">
        <v>7</v>
      </c>
      <c r="AM32" s="29">
        <v>5</v>
      </c>
      <c r="AN32" s="29">
        <v>5</v>
      </c>
      <c r="AO32" s="29">
        <v>5</v>
      </c>
      <c r="AP32" s="29">
        <v>5</v>
      </c>
      <c r="AQ32" s="29">
        <v>5</v>
      </c>
      <c r="AR32" s="29">
        <v>7</v>
      </c>
    </row>
    <row r="33" spans="1:44" ht="76.5">
      <c r="A33" s="9" t="s">
        <v>35</v>
      </c>
      <c r="B33" s="18">
        <v>0.33333333333333331</v>
      </c>
      <c r="C33" s="18">
        <v>1</v>
      </c>
      <c r="D33" s="18">
        <v>0.33333333333333331</v>
      </c>
      <c r="E33" s="18">
        <v>5</v>
      </c>
      <c r="F33" s="18">
        <v>3</v>
      </c>
      <c r="G33" s="18">
        <v>1</v>
      </c>
      <c r="H33" s="18">
        <v>0.2</v>
      </c>
      <c r="I33" s="18">
        <v>0.2</v>
      </c>
      <c r="J33" s="18">
        <v>5</v>
      </c>
      <c r="K33" s="28">
        <v>3</v>
      </c>
      <c r="L33" s="18">
        <v>3</v>
      </c>
      <c r="M33" s="18">
        <v>3</v>
      </c>
      <c r="N33" s="18">
        <v>0.33333333333333331</v>
      </c>
      <c r="O33" s="18">
        <v>0.2</v>
      </c>
      <c r="P33" s="18">
        <v>0.33333333333333331</v>
      </c>
      <c r="Q33" s="18">
        <v>3</v>
      </c>
      <c r="R33" s="18">
        <v>1</v>
      </c>
      <c r="S33" s="18">
        <v>3</v>
      </c>
      <c r="T33" s="18">
        <v>0.33333333333333331</v>
      </c>
      <c r="U33" s="18">
        <v>0.2</v>
      </c>
      <c r="V33" s="18">
        <v>0.2</v>
      </c>
      <c r="W33" s="18">
        <v>3</v>
      </c>
      <c r="X33" s="18">
        <v>0.33333333333333331</v>
      </c>
      <c r="Y33" s="18">
        <v>0.33333333333333331</v>
      </c>
      <c r="Z33" s="18">
        <v>1</v>
      </c>
      <c r="AA33" s="18">
        <v>0.2</v>
      </c>
      <c r="AB33" s="18">
        <v>0.2</v>
      </c>
      <c r="AC33" s="18">
        <v>1</v>
      </c>
      <c r="AD33" s="18">
        <v>1</v>
      </c>
      <c r="AE33" s="18">
        <v>0.33333333333333331</v>
      </c>
      <c r="AF33" s="18">
        <v>0.2</v>
      </c>
      <c r="AG33" s="18">
        <v>1</v>
      </c>
      <c r="AH33" s="29">
        <v>0.2</v>
      </c>
      <c r="AI33" s="29">
        <v>3</v>
      </c>
      <c r="AJ33" s="29">
        <v>3</v>
      </c>
      <c r="AK33" s="29">
        <v>3</v>
      </c>
      <c r="AL33" s="29">
        <v>5</v>
      </c>
      <c r="AM33" s="29">
        <v>3</v>
      </c>
      <c r="AN33" s="29">
        <v>1</v>
      </c>
      <c r="AO33" s="29">
        <v>1</v>
      </c>
      <c r="AP33" s="29">
        <v>1</v>
      </c>
      <c r="AQ33" s="29">
        <v>1</v>
      </c>
      <c r="AR33" s="29">
        <v>5</v>
      </c>
    </row>
    <row r="34" spans="1:44" ht="165.75">
      <c r="A34" s="9" t="s">
        <v>36</v>
      </c>
      <c r="B34" s="18">
        <v>3</v>
      </c>
      <c r="C34" s="18">
        <v>5</v>
      </c>
      <c r="D34" s="18">
        <v>3</v>
      </c>
      <c r="E34" s="18">
        <v>7</v>
      </c>
      <c r="F34" s="18">
        <v>5</v>
      </c>
      <c r="G34" s="18">
        <v>5</v>
      </c>
      <c r="H34" s="18">
        <v>0.33333333333333331</v>
      </c>
      <c r="I34" s="18">
        <v>0.33333333333333331</v>
      </c>
      <c r="J34" s="18">
        <v>7</v>
      </c>
      <c r="K34" s="28">
        <v>5</v>
      </c>
      <c r="L34" s="18">
        <v>5</v>
      </c>
      <c r="M34" s="18">
        <v>5</v>
      </c>
      <c r="N34" s="18">
        <v>3</v>
      </c>
      <c r="O34" s="18">
        <v>1</v>
      </c>
      <c r="P34" s="18">
        <v>3</v>
      </c>
      <c r="Q34" s="18">
        <v>5</v>
      </c>
      <c r="R34" s="18">
        <v>5</v>
      </c>
      <c r="S34" s="18">
        <v>5</v>
      </c>
      <c r="T34" s="18">
        <v>3</v>
      </c>
      <c r="U34" s="18">
        <v>1</v>
      </c>
      <c r="V34" s="18">
        <v>1</v>
      </c>
      <c r="W34" s="18">
        <v>5</v>
      </c>
      <c r="X34" s="18">
        <v>3</v>
      </c>
      <c r="Y34" s="18">
        <v>3</v>
      </c>
      <c r="Z34" s="18">
        <v>5</v>
      </c>
      <c r="AA34" s="18">
        <v>1</v>
      </c>
      <c r="AB34" s="18">
        <v>1</v>
      </c>
      <c r="AC34" s="18">
        <v>5</v>
      </c>
      <c r="AD34" s="18">
        <v>5</v>
      </c>
      <c r="AE34" s="18">
        <v>3</v>
      </c>
      <c r="AF34" s="18">
        <v>1</v>
      </c>
      <c r="AG34" s="18">
        <v>5</v>
      </c>
      <c r="AH34" s="29">
        <v>1</v>
      </c>
      <c r="AI34" s="29">
        <v>5</v>
      </c>
      <c r="AJ34" s="29">
        <v>5</v>
      </c>
      <c r="AK34" s="29">
        <v>5</v>
      </c>
      <c r="AL34" s="29">
        <v>7</v>
      </c>
      <c r="AM34" s="29">
        <v>5</v>
      </c>
      <c r="AN34" s="29">
        <v>5</v>
      </c>
      <c r="AO34" s="29">
        <v>5</v>
      </c>
      <c r="AP34" s="29">
        <v>5</v>
      </c>
      <c r="AQ34" s="29">
        <v>5</v>
      </c>
      <c r="AR34" s="29">
        <v>7</v>
      </c>
    </row>
    <row r="35" spans="1:44" ht="76.5">
      <c r="A35" s="9" t="s">
        <v>37</v>
      </c>
      <c r="B35" s="18">
        <v>0.2</v>
      </c>
      <c r="C35" s="18">
        <v>0.33333333333333331</v>
      </c>
      <c r="D35" s="18">
        <v>0.2</v>
      </c>
      <c r="E35" s="18">
        <v>3</v>
      </c>
      <c r="F35" s="18">
        <v>1</v>
      </c>
      <c r="G35" s="18">
        <v>0.33333333333333331</v>
      </c>
      <c r="H35" s="18">
        <v>0.14285714285714285</v>
      </c>
      <c r="I35" s="18">
        <v>0.14285714285714285</v>
      </c>
      <c r="J35" s="18">
        <v>3</v>
      </c>
      <c r="K35" s="28">
        <v>1</v>
      </c>
      <c r="L35" s="18">
        <v>1</v>
      </c>
      <c r="M35" s="18">
        <v>1</v>
      </c>
      <c r="N35" s="18">
        <v>0.2</v>
      </c>
      <c r="O35" s="18">
        <v>0.2</v>
      </c>
      <c r="P35" s="18">
        <v>0.2</v>
      </c>
      <c r="Q35" s="18">
        <v>1</v>
      </c>
      <c r="R35" s="18">
        <v>0.33333333333333331</v>
      </c>
      <c r="S35" s="18">
        <v>1</v>
      </c>
      <c r="T35" s="18">
        <v>0.2</v>
      </c>
      <c r="U35" s="18">
        <v>0.2</v>
      </c>
      <c r="V35" s="18">
        <v>0.2</v>
      </c>
      <c r="W35" s="18">
        <v>1</v>
      </c>
      <c r="X35" s="18">
        <v>0.2</v>
      </c>
      <c r="Y35" s="18">
        <v>0.2</v>
      </c>
      <c r="Z35" s="18">
        <v>0.33333333333333331</v>
      </c>
      <c r="AA35" s="18">
        <v>0.2</v>
      </c>
      <c r="AB35" s="18">
        <v>0.2</v>
      </c>
      <c r="AC35" s="18">
        <v>0.33333333333333331</v>
      </c>
      <c r="AD35" s="18">
        <v>0.33333333333333331</v>
      </c>
      <c r="AE35" s="18">
        <v>0.2</v>
      </c>
      <c r="AF35" s="18">
        <v>0.2</v>
      </c>
      <c r="AG35" s="18">
        <v>0.33333333333333331</v>
      </c>
      <c r="AH35" s="29">
        <v>0.2</v>
      </c>
      <c r="AI35" s="29">
        <v>1</v>
      </c>
      <c r="AJ35" s="29">
        <v>1</v>
      </c>
      <c r="AK35" s="29">
        <v>1</v>
      </c>
      <c r="AL35" s="29">
        <v>3</v>
      </c>
      <c r="AM35" s="29">
        <v>1</v>
      </c>
      <c r="AN35" s="29">
        <v>0.33333299999999999</v>
      </c>
      <c r="AO35" s="29">
        <v>0.33333299999999999</v>
      </c>
      <c r="AP35" s="29">
        <v>0.33333299999999999</v>
      </c>
      <c r="AQ35" s="29">
        <v>0.33333299999999999</v>
      </c>
      <c r="AR35" s="29">
        <v>3</v>
      </c>
    </row>
    <row r="36" spans="1:44" ht="76.5">
      <c r="A36" s="9" t="s">
        <v>38</v>
      </c>
      <c r="B36" s="18">
        <v>0.2</v>
      </c>
      <c r="C36" s="18">
        <v>0.33333333333333331</v>
      </c>
      <c r="D36" s="18">
        <v>0.2</v>
      </c>
      <c r="E36" s="18">
        <v>3</v>
      </c>
      <c r="F36" s="18">
        <v>1</v>
      </c>
      <c r="G36" s="18">
        <v>0.33333333333333331</v>
      </c>
      <c r="H36" s="18">
        <v>0.14285714285714285</v>
      </c>
      <c r="I36" s="18">
        <v>0.14285714285714285</v>
      </c>
      <c r="J36" s="18">
        <v>3</v>
      </c>
      <c r="K36" s="28">
        <v>1</v>
      </c>
      <c r="L36" s="18">
        <v>1</v>
      </c>
      <c r="M36" s="18">
        <v>1</v>
      </c>
      <c r="N36" s="18">
        <v>0.2</v>
      </c>
      <c r="O36" s="18">
        <v>0.2</v>
      </c>
      <c r="P36" s="18">
        <v>0.2</v>
      </c>
      <c r="Q36" s="18">
        <v>1</v>
      </c>
      <c r="R36" s="18">
        <v>0.33333333333333331</v>
      </c>
      <c r="S36" s="18">
        <v>1</v>
      </c>
      <c r="T36" s="18">
        <v>0.2</v>
      </c>
      <c r="U36" s="18">
        <v>0.2</v>
      </c>
      <c r="V36" s="18">
        <v>0.2</v>
      </c>
      <c r="W36" s="18">
        <v>1</v>
      </c>
      <c r="X36" s="18">
        <v>0.2</v>
      </c>
      <c r="Y36" s="18">
        <v>0.2</v>
      </c>
      <c r="Z36" s="18">
        <v>0.33333333333333331</v>
      </c>
      <c r="AA36" s="18">
        <v>0.2</v>
      </c>
      <c r="AB36" s="18">
        <v>0.2</v>
      </c>
      <c r="AC36" s="18">
        <v>0.33333333333333331</v>
      </c>
      <c r="AD36" s="18">
        <v>0.33333333333333331</v>
      </c>
      <c r="AE36" s="18">
        <v>0.2</v>
      </c>
      <c r="AF36" s="18">
        <v>0.2</v>
      </c>
      <c r="AG36" s="18">
        <v>0.33333333333333331</v>
      </c>
      <c r="AH36" s="29">
        <v>0.2</v>
      </c>
      <c r="AI36" s="29">
        <v>1</v>
      </c>
      <c r="AJ36" s="29">
        <v>1</v>
      </c>
      <c r="AK36" s="29">
        <v>1</v>
      </c>
      <c r="AL36" s="29">
        <v>3</v>
      </c>
      <c r="AM36" s="29">
        <v>1</v>
      </c>
      <c r="AN36" s="29">
        <v>0.33333299999999999</v>
      </c>
      <c r="AO36" s="29">
        <v>0.33333299999999999</v>
      </c>
      <c r="AP36" s="29">
        <v>0.33333299999999999</v>
      </c>
      <c r="AQ36" s="29">
        <v>0.33333299999999999</v>
      </c>
      <c r="AR36" s="29">
        <v>3</v>
      </c>
    </row>
    <row r="37" spans="1:44" ht="76.5">
      <c r="A37" s="9" t="s">
        <v>39</v>
      </c>
      <c r="B37" s="18">
        <v>0.2</v>
      </c>
      <c r="C37" s="18">
        <v>0.33333333333333331</v>
      </c>
      <c r="D37" s="18">
        <v>0.2</v>
      </c>
      <c r="E37" s="18">
        <v>3</v>
      </c>
      <c r="F37" s="18">
        <v>1</v>
      </c>
      <c r="G37" s="18">
        <v>0.33333333333333331</v>
      </c>
      <c r="H37" s="18">
        <v>0.14285714285714285</v>
      </c>
      <c r="I37" s="18">
        <v>0.14285714285714285</v>
      </c>
      <c r="J37" s="18">
        <v>3</v>
      </c>
      <c r="K37" s="28">
        <v>1</v>
      </c>
      <c r="L37" s="18">
        <v>1</v>
      </c>
      <c r="M37" s="18">
        <v>1</v>
      </c>
      <c r="N37" s="18">
        <v>0.2</v>
      </c>
      <c r="O37" s="18">
        <v>0.2</v>
      </c>
      <c r="P37" s="18">
        <v>0.2</v>
      </c>
      <c r="Q37" s="18">
        <v>1</v>
      </c>
      <c r="R37" s="18">
        <v>0.33333333333333331</v>
      </c>
      <c r="S37" s="18">
        <v>1</v>
      </c>
      <c r="T37" s="18">
        <v>0.2</v>
      </c>
      <c r="U37" s="18">
        <v>0.2</v>
      </c>
      <c r="V37" s="18">
        <v>0.2</v>
      </c>
      <c r="W37" s="18">
        <v>1</v>
      </c>
      <c r="X37" s="18">
        <v>0.2</v>
      </c>
      <c r="Y37" s="18">
        <v>0.2</v>
      </c>
      <c r="Z37" s="18">
        <v>0.33333333333333331</v>
      </c>
      <c r="AA37" s="18">
        <v>0.2</v>
      </c>
      <c r="AB37" s="18">
        <v>0.2</v>
      </c>
      <c r="AC37" s="18">
        <v>0.33333333333333331</v>
      </c>
      <c r="AD37" s="18">
        <v>0.33333333333333331</v>
      </c>
      <c r="AE37" s="18">
        <v>0.2</v>
      </c>
      <c r="AF37" s="18">
        <v>0.2</v>
      </c>
      <c r="AG37" s="18">
        <v>0.33333333333333331</v>
      </c>
      <c r="AH37" s="29">
        <v>0.2</v>
      </c>
      <c r="AI37" s="29">
        <v>1</v>
      </c>
      <c r="AJ37" s="29">
        <v>1</v>
      </c>
      <c r="AK37" s="29">
        <v>1</v>
      </c>
      <c r="AL37" s="29">
        <v>3</v>
      </c>
      <c r="AM37" s="29">
        <v>1</v>
      </c>
      <c r="AN37" s="29">
        <v>0.33333299999999999</v>
      </c>
      <c r="AO37" s="29">
        <v>0.33333299999999999</v>
      </c>
      <c r="AP37" s="29">
        <v>0.33333299999999999</v>
      </c>
      <c r="AQ37" s="29">
        <v>0.33333299999999999</v>
      </c>
      <c r="AR37" s="29">
        <v>3</v>
      </c>
    </row>
    <row r="38" spans="1:44" ht="114.75">
      <c r="A38" s="9" t="s">
        <v>40</v>
      </c>
      <c r="B38" s="18">
        <v>0.2</v>
      </c>
      <c r="C38" s="18">
        <v>0.2</v>
      </c>
      <c r="D38" s="18">
        <v>0.2</v>
      </c>
      <c r="E38" s="18">
        <v>1</v>
      </c>
      <c r="F38" s="18">
        <v>0.33333333333333331</v>
      </c>
      <c r="G38" s="18">
        <v>0.2</v>
      </c>
      <c r="H38" s="18">
        <v>0.14285714285714285</v>
      </c>
      <c r="I38" s="18">
        <v>0.14285714285714285</v>
      </c>
      <c r="J38" s="18">
        <v>1</v>
      </c>
      <c r="K38" s="28">
        <v>0.33333333333333331</v>
      </c>
      <c r="L38" s="18">
        <v>0.33333333333333331</v>
      </c>
      <c r="M38" s="18">
        <v>0.33333333333333331</v>
      </c>
      <c r="N38" s="18">
        <v>0.2</v>
      </c>
      <c r="O38" s="18">
        <v>0.14285714285714285</v>
      </c>
      <c r="P38" s="18">
        <v>0.2</v>
      </c>
      <c r="Q38" s="18">
        <v>0.33333333333333331</v>
      </c>
      <c r="R38" s="18">
        <v>0.2</v>
      </c>
      <c r="S38" s="18">
        <v>0.33333333333333331</v>
      </c>
      <c r="T38" s="18">
        <v>0.2</v>
      </c>
      <c r="U38" s="18">
        <v>0.14285714285714285</v>
      </c>
      <c r="V38" s="18">
        <v>0.14285714285714285</v>
      </c>
      <c r="W38" s="18">
        <v>0.33333333333333331</v>
      </c>
      <c r="X38" s="18">
        <v>0.2</v>
      </c>
      <c r="Y38" s="18">
        <v>0.2</v>
      </c>
      <c r="Z38" s="18">
        <v>0.2</v>
      </c>
      <c r="AA38" s="18">
        <v>0.14285714285714285</v>
      </c>
      <c r="AB38" s="18">
        <v>0.14285714285714285</v>
      </c>
      <c r="AC38" s="18">
        <v>0.2</v>
      </c>
      <c r="AD38" s="18">
        <v>0.2</v>
      </c>
      <c r="AE38" s="18">
        <v>0.2</v>
      </c>
      <c r="AF38" s="18">
        <v>0.14285714285714285</v>
      </c>
      <c r="AG38" s="18">
        <v>0.2</v>
      </c>
      <c r="AH38" s="29">
        <v>0.14285700000000001</v>
      </c>
      <c r="AI38" s="29">
        <v>0.33333299999999999</v>
      </c>
      <c r="AJ38" s="29">
        <v>0.33333299999999999</v>
      </c>
      <c r="AK38" s="29">
        <v>0.33333299999999999</v>
      </c>
      <c r="AL38" s="29">
        <v>1</v>
      </c>
      <c r="AM38" s="29">
        <v>0.33333299999999999</v>
      </c>
      <c r="AN38" s="29">
        <v>0.2</v>
      </c>
      <c r="AO38" s="29">
        <v>0.2</v>
      </c>
      <c r="AP38" s="29">
        <v>0.2</v>
      </c>
      <c r="AQ38" s="29">
        <v>0.2</v>
      </c>
      <c r="AR38" s="29">
        <v>1</v>
      </c>
    </row>
    <row r="39" spans="1:44" ht="76.5">
      <c r="A39" s="9" t="s">
        <v>41</v>
      </c>
      <c r="B39" s="18">
        <v>0.2</v>
      </c>
      <c r="C39" s="18">
        <v>0.33333333333333331</v>
      </c>
      <c r="D39" s="18">
        <v>0.2</v>
      </c>
      <c r="E39" s="18">
        <v>3</v>
      </c>
      <c r="F39" s="18">
        <v>1</v>
      </c>
      <c r="G39" s="18">
        <v>0.33333333333333331</v>
      </c>
      <c r="H39" s="18">
        <v>0.14285714285714285</v>
      </c>
      <c r="I39" s="18">
        <v>0.14285714285714285</v>
      </c>
      <c r="J39" s="18">
        <v>3</v>
      </c>
      <c r="K39" s="28">
        <v>1</v>
      </c>
      <c r="L39" s="18">
        <v>1</v>
      </c>
      <c r="M39" s="18">
        <v>1</v>
      </c>
      <c r="N39" s="18">
        <v>0.2</v>
      </c>
      <c r="O39" s="18">
        <v>0.2</v>
      </c>
      <c r="P39" s="18">
        <v>0.2</v>
      </c>
      <c r="Q39" s="18">
        <v>1</v>
      </c>
      <c r="R39" s="18">
        <v>0.33333333333333331</v>
      </c>
      <c r="S39" s="18">
        <v>1</v>
      </c>
      <c r="T39" s="18">
        <v>0.2</v>
      </c>
      <c r="U39" s="18">
        <v>0.2</v>
      </c>
      <c r="V39" s="18">
        <v>0.2</v>
      </c>
      <c r="W39" s="18">
        <v>1</v>
      </c>
      <c r="X39" s="18">
        <v>0.2</v>
      </c>
      <c r="Y39" s="18">
        <v>0.2</v>
      </c>
      <c r="Z39" s="18">
        <v>0.33333333333333331</v>
      </c>
      <c r="AA39" s="18">
        <v>0.2</v>
      </c>
      <c r="AB39" s="18">
        <v>0.2</v>
      </c>
      <c r="AC39" s="18">
        <v>0.33333333333333331</v>
      </c>
      <c r="AD39" s="18">
        <v>0.33333333333333331</v>
      </c>
      <c r="AE39" s="18">
        <v>0.2</v>
      </c>
      <c r="AF39" s="18">
        <v>0.2</v>
      </c>
      <c r="AG39" s="18">
        <v>0.33333333333333331</v>
      </c>
      <c r="AH39" s="29">
        <v>0.2</v>
      </c>
      <c r="AI39" s="29">
        <v>1</v>
      </c>
      <c r="AJ39" s="29">
        <v>1</v>
      </c>
      <c r="AK39" s="29">
        <v>1</v>
      </c>
      <c r="AL39" s="29">
        <v>3</v>
      </c>
      <c r="AM39" s="29">
        <v>1</v>
      </c>
      <c r="AN39" s="29">
        <v>0.33333299999999999</v>
      </c>
      <c r="AO39" s="29">
        <v>0.33333299999999999</v>
      </c>
      <c r="AP39" s="29">
        <v>0.33333299999999999</v>
      </c>
      <c r="AQ39" s="29">
        <v>0.33333299999999999</v>
      </c>
      <c r="AR39" s="29">
        <v>3</v>
      </c>
    </row>
    <row r="40" spans="1:44" ht="38.25">
      <c r="A40" s="9" t="s">
        <v>42</v>
      </c>
      <c r="B40" s="18">
        <v>0.33333333333333331</v>
      </c>
      <c r="C40" s="18">
        <v>1</v>
      </c>
      <c r="D40" s="18">
        <v>0.33333333333333331</v>
      </c>
      <c r="E40" s="18">
        <v>5</v>
      </c>
      <c r="F40" s="18">
        <v>3</v>
      </c>
      <c r="G40" s="18">
        <v>1</v>
      </c>
      <c r="H40" s="18">
        <v>0.2</v>
      </c>
      <c r="I40" s="18">
        <v>0.2</v>
      </c>
      <c r="J40" s="18">
        <v>5</v>
      </c>
      <c r="K40" s="28">
        <v>3</v>
      </c>
      <c r="L40" s="18">
        <v>3</v>
      </c>
      <c r="M40" s="18">
        <v>3</v>
      </c>
      <c r="N40" s="18">
        <v>0.33333333333333331</v>
      </c>
      <c r="O40" s="18">
        <v>0.2</v>
      </c>
      <c r="P40" s="18">
        <v>0.33333333333333331</v>
      </c>
      <c r="Q40" s="18">
        <v>3</v>
      </c>
      <c r="R40" s="18">
        <v>1</v>
      </c>
      <c r="S40" s="18">
        <v>3</v>
      </c>
      <c r="T40" s="18">
        <v>0.33333333333333331</v>
      </c>
      <c r="U40" s="18">
        <v>0.2</v>
      </c>
      <c r="V40" s="18">
        <v>0.2</v>
      </c>
      <c r="W40" s="18">
        <v>3</v>
      </c>
      <c r="X40" s="18">
        <v>0.33333333333333331</v>
      </c>
      <c r="Y40" s="18">
        <v>0.33333333333333331</v>
      </c>
      <c r="Z40" s="18">
        <v>1</v>
      </c>
      <c r="AA40" s="18">
        <v>0.2</v>
      </c>
      <c r="AB40" s="18">
        <v>0.2</v>
      </c>
      <c r="AC40" s="18">
        <v>1</v>
      </c>
      <c r="AD40" s="18">
        <v>1</v>
      </c>
      <c r="AE40" s="18">
        <v>0.33333333333333331</v>
      </c>
      <c r="AF40" s="18">
        <v>0.2</v>
      </c>
      <c r="AG40" s="18">
        <v>1</v>
      </c>
      <c r="AH40" s="29">
        <v>0.2</v>
      </c>
      <c r="AI40" s="29">
        <v>3</v>
      </c>
      <c r="AJ40" s="29">
        <v>3</v>
      </c>
      <c r="AK40" s="29">
        <v>3</v>
      </c>
      <c r="AL40" s="29">
        <v>5</v>
      </c>
      <c r="AM40" s="29">
        <v>3</v>
      </c>
      <c r="AN40" s="29">
        <v>1</v>
      </c>
      <c r="AO40" s="29">
        <v>1</v>
      </c>
      <c r="AP40" s="29">
        <v>1</v>
      </c>
      <c r="AQ40" s="29">
        <v>1</v>
      </c>
      <c r="AR40" s="29">
        <v>5</v>
      </c>
    </row>
    <row r="41" spans="1:44" ht="63.75">
      <c r="A41" s="9" t="s">
        <v>43</v>
      </c>
      <c r="B41" s="18">
        <v>0.33333333333333331</v>
      </c>
      <c r="C41" s="18">
        <v>1</v>
      </c>
      <c r="D41" s="18">
        <v>0.33333333333333331</v>
      </c>
      <c r="E41" s="18">
        <v>5</v>
      </c>
      <c r="F41" s="18">
        <v>3</v>
      </c>
      <c r="G41" s="18">
        <v>1</v>
      </c>
      <c r="H41" s="18">
        <v>0.2</v>
      </c>
      <c r="I41" s="18">
        <v>0.2</v>
      </c>
      <c r="J41" s="18">
        <v>5</v>
      </c>
      <c r="K41" s="28">
        <v>3</v>
      </c>
      <c r="L41" s="18">
        <v>3</v>
      </c>
      <c r="M41" s="18">
        <v>3</v>
      </c>
      <c r="N41" s="18">
        <v>0.33333333333333331</v>
      </c>
      <c r="O41" s="18">
        <v>0.2</v>
      </c>
      <c r="P41" s="18">
        <v>0.33333333333333331</v>
      </c>
      <c r="Q41" s="18">
        <v>3</v>
      </c>
      <c r="R41" s="18">
        <v>1</v>
      </c>
      <c r="S41" s="18">
        <v>3</v>
      </c>
      <c r="T41" s="18">
        <v>0.33333333333333331</v>
      </c>
      <c r="U41" s="18">
        <v>0.2</v>
      </c>
      <c r="V41" s="18">
        <v>0.2</v>
      </c>
      <c r="W41" s="18">
        <v>3</v>
      </c>
      <c r="X41" s="18">
        <v>0.33333333333333331</v>
      </c>
      <c r="Y41" s="18">
        <v>0.33333333333333331</v>
      </c>
      <c r="Z41" s="18">
        <v>1</v>
      </c>
      <c r="AA41" s="18">
        <v>0.2</v>
      </c>
      <c r="AB41" s="18">
        <v>0.2</v>
      </c>
      <c r="AC41" s="18">
        <v>1</v>
      </c>
      <c r="AD41" s="18">
        <v>1</v>
      </c>
      <c r="AE41" s="18">
        <v>0.33333333333333331</v>
      </c>
      <c r="AF41" s="18">
        <v>0.2</v>
      </c>
      <c r="AG41" s="18">
        <v>1</v>
      </c>
      <c r="AH41" s="29">
        <v>0.2</v>
      </c>
      <c r="AI41" s="29">
        <v>3</v>
      </c>
      <c r="AJ41" s="29">
        <v>3</v>
      </c>
      <c r="AK41" s="29">
        <v>3</v>
      </c>
      <c r="AL41" s="29">
        <v>5</v>
      </c>
      <c r="AM41" s="29">
        <v>3</v>
      </c>
      <c r="AN41" s="29">
        <v>1</v>
      </c>
      <c r="AO41" s="29">
        <v>1</v>
      </c>
      <c r="AP41" s="29">
        <v>1</v>
      </c>
      <c r="AQ41" s="29">
        <v>1</v>
      </c>
      <c r="AR41" s="29">
        <v>5</v>
      </c>
    </row>
    <row r="42" spans="1:44" ht="76.5">
      <c r="A42" s="9" t="s">
        <v>44</v>
      </c>
      <c r="B42" s="18">
        <v>0.33333333333333331</v>
      </c>
      <c r="C42" s="18">
        <v>1</v>
      </c>
      <c r="D42" s="18">
        <v>0.33333333333333331</v>
      </c>
      <c r="E42" s="18">
        <v>5</v>
      </c>
      <c r="F42" s="18">
        <v>3</v>
      </c>
      <c r="G42" s="18">
        <v>1</v>
      </c>
      <c r="H42" s="18">
        <v>0.2</v>
      </c>
      <c r="I42" s="18">
        <v>0.2</v>
      </c>
      <c r="J42" s="18">
        <v>5</v>
      </c>
      <c r="K42" s="28">
        <v>3</v>
      </c>
      <c r="L42" s="18">
        <v>3</v>
      </c>
      <c r="M42" s="18">
        <v>3</v>
      </c>
      <c r="N42" s="18">
        <v>0.33333333333333331</v>
      </c>
      <c r="O42" s="18">
        <v>0.2</v>
      </c>
      <c r="P42" s="18">
        <v>0.33333333333333331</v>
      </c>
      <c r="Q42" s="18">
        <v>3</v>
      </c>
      <c r="R42" s="18">
        <v>1</v>
      </c>
      <c r="S42" s="18">
        <v>3</v>
      </c>
      <c r="T42" s="18">
        <v>0.33333333333333331</v>
      </c>
      <c r="U42" s="18">
        <v>0.2</v>
      </c>
      <c r="V42" s="18">
        <v>0.2</v>
      </c>
      <c r="W42" s="18">
        <v>3</v>
      </c>
      <c r="X42" s="18">
        <v>0.33333333333333331</v>
      </c>
      <c r="Y42" s="18">
        <v>0.33333333333333331</v>
      </c>
      <c r="Z42" s="18">
        <v>1</v>
      </c>
      <c r="AA42" s="18">
        <v>0.2</v>
      </c>
      <c r="AB42" s="18">
        <v>0.2</v>
      </c>
      <c r="AC42" s="18">
        <v>1</v>
      </c>
      <c r="AD42" s="18">
        <v>1</v>
      </c>
      <c r="AE42" s="18">
        <v>0.33333333333333331</v>
      </c>
      <c r="AF42" s="18">
        <v>0.2</v>
      </c>
      <c r="AG42" s="18">
        <v>1</v>
      </c>
      <c r="AH42" s="29">
        <v>0.2</v>
      </c>
      <c r="AI42" s="29">
        <v>3</v>
      </c>
      <c r="AJ42" s="29">
        <v>3</v>
      </c>
      <c r="AK42" s="29">
        <v>3</v>
      </c>
      <c r="AL42" s="29">
        <v>5</v>
      </c>
      <c r="AM42" s="29">
        <v>3</v>
      </c>
      <c r="AN42" s="29">
        <v>1</v>
      </c>
      <c r="AO42" s="29">
        <v>1</v>
      </c>
      <c r="AP42" s="29">
        <v>1</v>
      </c>
      <c r="AQ42" s="29">
        <v>1</v>
      </c>
      <c r="AR42" s="29">
        <v>5</v>
      </c>
    </row>
    <row r="43" spans="1:44" ht="89.25">
      <c r="A43" s="9" t="s">
        <v>45</v>
      </c>
      <c r="B43" s="18">
        <v>0.33333333333333331</v>
      </c>
      <c r="C43" s="18">
        <v>1</v>
      </c>
      <c r="D43" s="18">
        <v>0.33333333333333331</v>
      </c>
      <c r="E43" s="18">
        <v>5</v>
      </c>
      <c r="F43" s="18">
        <v>3</v>
      </c>
      <c r="G43" s="18">
        <v>1</v>
      </c>
      <c r="H43" s="18">
        <v>0.2</v>
      </c>
      <c r="I43" s="18">
        <v>0.2</v>
      </c>
      <c r="J43" s="18">
        <v>5</v>
      </c>
      <c r="K43" s="28">
        <v>3</v>
      </c>
      <c r="L43" s="18">
        <v>3</v>
      </c>
      <c r="M43" s="18">
        <v>3</v>
      </c>
      <c r="N43" s="18">
        <v>0.33333333333333331</v>
      </c>
      <c r="O43" s="18">
        <v>0.2</v>
      </c>
      <c r="P43" s="18">
        <v>0.33333333333333331</v>
      </c>
      <c r="Q43" s="18">
        <v>3</v>
      </c>
      <c r="R43" s="18">
        <v>1</v>
      </c>
      <c r="S43" s="18">
        <v>3</v>
      </c>
      <c r="T43" s="18">
        <v>0.33333333333333331</v>
      </c>
      <c r="U43" s="18">
        <v>0.2</v>
      </c>
      <c r="V43" s="18">
        <v>0.2</v>
      </c>
      <c r="W43" s="18">
        <v>3</v>
      </c>
      <c r="X43" s="18">
        <v>0.33333333333333331</v>
      </c>
      <c r="Y43" s="18">
        <v>0.33333333333333331</v>
      </c>
      <c r="Z43" s="18">
        <v>1</v>
      </c>
      <c r="AA43" s="18">
        <v>0.2</v>
      </c>
      <c r="AB43" s="18">
        <v>0.2</v>
      </c>
      <c r="AC43" s="18">
        <v>1</v>
      </c>
      <c r="AD43" s="18">
        <v>1</v>
      </c>
      <c r="AE43" s="18">
        <v>0.33333333333333331</v>
      </c>
      <c r="AF43" s="18">
        <v>0.2</v>
      </c>
      <c r="AG43" s="18">
        <v>1</v>
      </c>
      <c r="AH43" s="29">
        <v>0.2</v>
      </c>
      <c r="AI43" s="29">
        <v>3</v>
      </c>
      <c r="AJ43" s="29">
        <v>3</v>
      </c>
      <c r="AK43" s="29">
        <v>3</v>
      </c>
      <c r="AL43" s="29">
        <v>5</v>
      </c>
      <c r="AM43" s="29">
        <v>3</v>
      </c>
      <c r="AN43" s="29">
        <v>1</v>
      </c>
      <c r="AO43" s="29">
        <v>1</v>
      </c>
      <c r="AP43" s="29">
        <v>1</v>
      </c>
      <c r="AQ43" s="29">
        <v>1</v>
      </c>
      <c r="AR43" s="29">
        <v>5</v>
      </c>
    </row>
    <row r="44" spans="1:44" ht="63.75">
      <c r="A44" s="9" t="s">
        <v>46</v>
      </c>
      <c r="B44" s="18">
        <v>0.2</v>
      </c>
      <c r="C44" s="18">
        <v>0.2</v>
      </c>
      <c r="D44" s="18">
        <v>0.2</v>
      </c>
      <c r="E44" s="18">
        <v>1</v>
      </c>
      <c r="F44" s="18">
        <v>0.33333333333333331</v>
      </c>
      <c r="G44" s="18">
        <v>0.2</v>
      </c>
      <c r="H44" s="18">
        <v>0.14285714285714285</v>
      </c>
      <c r="I44" s="18">
        <v>0.14285714285714285</v>
      </c>
      <c r="J44" s="18">
        <v>1</v>
      </c>
      <c r="K44" s="28">
        <v>0.33333333333333331</v>
      </c>
      <c r="L44" s="18">
        <v>0.33333333333333331</v>
      </c>
      <c r="M44" s="18">
        <v>0.33333333333333331</v>
      </c>
      <c r="N44" s="18">
        <v>0.2</v>
      </c>
      <c r="O44" s="18">
        <v>0.14285714285714285</v>
      </c>
      <c r="P44" s="18">
        <v>0.2</v>
      </c>
      <c r="Q44" s="18">
        <v>0.33333333333333331</v>
      </c>
      <c r="R44" s="18">
        <v>0.2</v>
      </c>
      <c r="S44" s="18">
        <v>0.33333333333333331</v>
      </c>
      <c r="T44" s="18">
        <v>0.2</v>
      </c>
      <c r="U44" s="18">
        <v>0.14285714285714285</v>
      </c>
      <c r="V44" s="18">
        <v>0.14285714285714285</v>
      </c>
      <c r="W44" s="18">
        <v>0.33333333333333331</v>
      </c>
      <c r="X44" s="18">
        <v>0.2</v>
      </c>
      <c r="Y44" s="18">
        <v>0.2</v>
      </c>
      <c r="Z44" s="18">
        <v>0.2</v>
      </c>
      <c r="AA44" s="18">
        <v>0.14285714285714285</v>
      </c>
      <c r="AB44" s="18">
        <v>0.14285714285714285</v>
      </c>
      <c r="AC44" s="18">
        <v>0.2</v>
      </c>
      <c r="AD44" s="18">
        <v>0.2</v>
      </c>
      <c r="AE44" s="18">
        <v>0.2</v>
      </c>
      <c r="AF44" s="18">
        <v>0.14285714285714285</v>
      </c>
      <c r="AG44" s="18">
        <v>0.2</v>
      </c>
      <c r="AH44" s="29">
        <v>0.14285700000000001</v>
      </c>
      <c r="AI44" s="29">
        <v>0.33333299999999999</v>
      </c>
      <c r="AJ44" s="29">
        <v>0.33333299999999999</v>
      </c>
      <c r="AK44" s="29">
        <v>0.33333299999999999</v>
      </c>
      <c r="AL44" s="29">
        <v>1</v>
      </c>
      <c r="AM44" s="29">
        <v>0.33333299999999999</v>
      </c>
      <c r="AN44" s="29">
        <v>0.2</v>
      </c>
      <c r="AO44" s="29">
        <v>0.2</v>
      </c>
      <c r="AP44" s="29">
        <v>0.2</v>
      </c>
      <c r="AQ44" s="29">
        <v>0.2</v>
      </c>
      <c r="AR44" s="29">
        <v>1</v>
      </c>
    </row>
    <row r="45" spans="1:44">
      <c r="K45" s="38"/>
    </row>
    <row r="46" spans="1:4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5.75" customHeight="1">
      <c r="A47" s="39" t="s">
        <v>73</v>
      </c>
      <c r="B47" s="40"/>
      <c r="C47" s="40"/>
      <c r="D47" s="40"/>
      <c r="E47" s="40"/>
    </row>
    <row r="48" spans="1:44">
      <c r="A48" s="41" t="s">
        <v>74</v>
      </c>
      <c r="B48" s="40" t="s">
        <v>75</v>
      </c>
      <c r="C48" s="42" t="s">
        <v>76</v>
      </c>
      <c r="D48" s="43" t="s">
        <v>77</v>
      </c>
      <c r="E48" s="40" t="s">
        <v>75</v>
      </c>
    </row>
    <row r="49" spans="1:5">
      <c r="A49" s="44">
        <v>11</v>
      </c>
      <c r="B49" s="45">
        <v>1</v>
      </c>
      <c r="C49" s="46">
        <f t="shared" ref="C49:C91" si="0">IF(A49-$D$49&lt;0,IF(ABS((A49-$D$49))&lt;=1,1/3,IF(ABS((A49-$D$49))&lt;=3,1/5,IF(ABS((A49-$D$49))&lt;=5,1/7,1/9))),IF(A49-$D$49=0,1,IF((A49-$D$49)&lt;=1,3,IF((A49-$D$49)&lt;=3,5,IF((A49-$D$49)&lt;=5,7,9)))))</f>
        <v>1</v>
      </c>
      <c r="D49" s="44">
        <v>11</v>
      </c>
      <c r="E49" s="45">
        <v>1</v>
      </c>
    </row>
    <row r="50" spans="1:5">
      <c r="A50" s="44">
        <v>10</v>
      </c>
      <c r="B50" s="45">
        <v>2</v>
      </c>
      <c r="C50" s="46">
        <f t="shared" si="0"/>
        <v>0.33333333333333331</v>
      </c>
      <c r="D50" s="40"/>
      <c r="E50" s="40"/>
    </row>
    <row r="51" spans="1:5">
      <c r="A51" s="44">
        <v>11</v>
      </c>
      <c r="B51" s="45">
        <v>3</v>
      </c>
      <c r="C51" s="46">
        <f t="shared" si="0"/>
        <v>1</v>
      </c>
      <c r="D51" s="40"/>
      <c r="E51" s="40"/>
    </row>
    <row r="52" spans="1:5">
      <c r="A52" s="44">
        <v>8</v>
      </c>
      <c r="B52" s="45">
        <v>4</v>
      </c>
      <c r="C52" s="46">
        <f t="shared" si="0"/>
        <v>0.2</v>
      </c>
      <c r="D52" s="40"/>
      <c r="E52" s="40"/>
    </row>
    <row r="53" spans="1:5">
      <c r="A53" s="44">
        <v>9</v>
      </c>
      <c r="B53" s="45">
        <v>5</v>
      </c>
      <c r="C53" s="46">
        <f t="shared" si="0"/>
        <v>0.2</v>
      </c>
      <c r="D53" s="40"/>
      <c r="E53" s="40"/>
    </row>
    <row r="54" spans="1:5">
      <c r="A54" s="44">
        <v>10</v>
      </c>
      <c r="B54" s="45">
        <v>6</v>
      </c>
      <c r="C54" s="46">
        <f t="shared" si="0"/>
        <v>0.33333333333333331</v>
      </c>
      <c r="D54" s="40"/>
      <c r="E54" s="40"/>
    </row>
    <row r="55" spans="1:5">
      <c r="A55" s="44">
        <v>13</v>
      </c>
      <c r="B55" s="45">
        <v>7</v>
      </c>
      <c r="C55" s="46">
        <f t="shared" si="0"/>
        <v>5</v>
      </c>
      <c r="D55" s="40"/>
      <c r="E55" s="40"/>
    </row>
    <row r="56" spans="1:5">
      <c r="A56" s="44">
        <v>13</v>
      </c>
      <c r="B56" s="45">
        <v>8</v>
      </c>
      <c r="C56" s="46">
        <f t="shared" si="0"/>
        <v>5</v>
      </c>
      <c r="D56" s="40"/>
      <c r="E56" s="40"/>
    </row>
    <row r="57" spans="1:5">
      <c r="A57" s="44">
        <v>8</v>
      </c>
      <c r="B57" s="45">
        <v>9</v>
      </c>
      <c r="C57" s="46">
        <f t="shared" si="0"/>
        <v>0.2</v>
      </c>
      <c r="D57" s="40"/>
      <c r="E57" s="40"/>
    </row>
    <row r="58" spans="1:5">
      <c r="A58" s="44">
        <v>9</v>
      </c>
      <c r="B58" s="45">
        <v>10</v>
      </c>
      <c r="C58" s="46">
        <f t="shared" si="0"/>
        <v>0.2</v>
      </c>
      <c r="D58" s="40"/>
      <c r="E58" s="40"/>
    </row>
    <row r="59" spans="1:5">
      <c r="A59" s="44">
        <v>9</v>
      </c>
      <c r="B59" s="45">
        <v>11</v>
      </c>
      <c r="C59" s="46">
        <f t="shared" si="0"/>
        <v>0.2</v>
      </c>
      <c r="D59" s="40"/>
      <c r="E59" s="40"/>
    </row>
    <row r="60" spans="1:5">
      <c r="A60" s="44">
        <v>9</v>
      </c>
      <c r="B60" s="45">
        <v>12</v>
      </c>
      <c r="C60" s="46">
        <f t="shared" si="0"/>
        <v>0.2</v>
      </c>
      <c r="D60" s="40"/>
      <c r="E60" s="40"/>
    </row>
    <row r="61" spans="1:5">
      <c r="A61" s="44">
        <v>11</v>
      </c>
      <c r="B61" s="45">
        <v>13</v>
      </c>
      <c r="C61" s="46">
        <f t="shared" si="0"/>
        <v>1</v>
      </c>
      <c r="D61" s="40"/>
      <c r="E61" s="40"/>
    </row>
    <row r="62" spans="1:5">
      <c r="A62" s="44">
        <v>12</v>
      </c>
      <c r="B62" s="45">
        <v>14</v>
      </c>
      <c r="C62" s="46">
        <f t="shared" si="0"/>
        <v>3</v>
      </c>
      <c r="D62" s="40"/>
      <c r="E62" s="40"/>
    </row>
    <row r="63" spans="1:5">
      <c r="A63" s="44">
        <v>11</v>
      </c>
      <c r="B63" s="45">
        <v>15</v>
      </c>
      <c r="C63" s="46">
        <f t="shared" si="0"/>
        <v>1</v>
      </c>
      <c r="D63" s="40"/>
      <c r="E63" s="40"/>
    </row>
    <row r="64" spans="1:5">
      <c r="A64" s="44">
        <v>9</v>
      </c>
      <c r="B64" s="45">
        <v>16</v>
      </c>
      <c r="C64" s="46">
        <f t="shared" si="0"/>
        <v>0.2</v>
      </c>
      <c r="D64" s="40"/>
      <c r="E64" s="40"/>
    </row>
    <row r="65" spans="1:5">
      <c r="A65" s="44">
        <v>10</v>
      </c>
      <c r="B65" s="45">
        <v>17</v>
      </c>
      <c r="C65" s="46">
        <f t="shared" si="0"/>
        <v>0.33333333333333331</v>
      </c>
      <c r="D65" s="40"/>
      <c r="E65" s="40"/>
    </row>
    <row r="66" spans="1:5">
      <c r="A66" s="44">
        <v>9</v>
      </c>
      <c r="B66" s="45">
        <v>18</v>
      </c>
      <c r="C66" s="46">
        <f t="shared" si="0"/>
        <v>0.2</v>
      </c>
      <c r="D66" s="40"/>
      <c r="E66" s="40"/>
    </row>
    <row r="67" spans="1:5">
      <c r="A67" s="44">
        <v>11</v>
      </c>
      <c r="B67" s="45">
        <v>19</v>
      </c>
      <c r="C67" s="46">
        <f t="shared" si="0"/>
        <v>1</v>
      </c>
      <c r="D67" s="40"/>
      <c r="E67" s="40"/>
    </row>
    <row r="68" spans="1:5">
      <c r="A68" s="44">
        <v>12</v>
      </c>
      <c r="B68" s="45">
        <v>20</v>
      </c>
      <c r="C68" s="46">
        <f t="shared" si="0"/>
        <v>3</v>
      </c>
      <c r="D68" s="40"/>
      <c r="E68" s="40"/>
    </row>
    <row r="69" spans="1:5">
      <c r="A69" s="44">
        <v>12</v>
      </c>
      <c r="B69" s="45">
        <v>21</v>
      </c>
      <c r="C69" s="46">
        <f t="shared" si="0"/>
        <v>3</v>
      </c>
      <c r="D69" s="40"/>
      <c r="E69" s="40"/>
    </row>
    <row r="70" spans="1:5">
      <c r="A70" s="44">
        <v>9</v>
      </c>
      <c r="B70" s="45">
        <v>22</v>
      </c>
      <c r="C70" s="46">
        <f t="shared" si="0"/>
        <v>0.2</v>
      </c>
      <c r="D70" s="40"/>
      <c r="E70" s="40"/>
    </row>
    <row r="71" spans="1:5">
      <c r="A71" s="44">
        <v>11</v>
      </c>
      <c r="B71" s="45">
        <v>23</v>
      </c>
      <c r="C71" s="46">
        <f t="shared" si="0"/>
        <v>1</v>
      </c>
      <c r="D71" s="40"/>
      <c r="E71" s="40"/>
    </row>
    <row r="72" spans="1:5">
      <c r="A72" s="44">
        <v>11</v>
      </c>
      <c r="B72" s="45">
        <v>24</v>
      </c>
      <c r="C72" s="46">
        <f t="shared" si="0"/>
        <v>1</v>
      </c>
      <c r="D72" s="40"/>
      <c r="E72" s="40"/>
    </row>
    <row r="73" spans="1:5">
      <c r="A73" s="44">
        <v>10</v>
      </c>
      <c r="B73" s="45">
        <v>25</v>
      </c>
      <c r="C73" s="46">
        <f t="shared" si="0"/>
        <v>0.33333333333333331</v>
      </c>
      <c r="D73" s="40"/>
      <c r="E73" s="40"/>
    </row>
    <row r="74" spans="1:5">
      <c r="A74" s="44">
        <v>12</v>
      </c>
      <c r="B74" s="45">
        <v>26</v>
      </c>
      <c r="C74" s="46">
        <f t="shared" si="0"/>
        <v>3</v>
      </c>
      <c r="D74" s="40"/>
      <c r="E74" s="40"/>
    </row>
    <row r="75" spans="1:5">
      <c r="A75" s="44">
        <v>12</v>
      </c>
      <c r="B75" s="45">
        <v>27</v>
      </c>
      <c r="C75" s="46">
        <f t="shared" si="0"/>
        <v>3</v>
      </c>
      <c r="D75" s="40"/>
      <c r="E75" s="40"/>
    </row>
    <row r="76" spans="1:5">
      <c r="A76" s="44">
        <v>10</v>
      </c>
      <c r="B76" s="45">
        <v>28</v>
      </c>
      <c r="C76" s="46">
        <f t="shared" si="0"/>
        <v>0.33333333333333331</v>
      </c>
      <c r="D76" s="40"/>
      <c r="E76" s="40"/>
    </row>
    <row r="77" spans="1:5">
      <c r="A77" s="44">
        <v>10</v>
      </c>
      <c r="B77" s="45">
        <v>29</v>
      </c>
      <c r="C77" s="46">
        <f t="shared" si="0"/>
        <v>0.33333333333333331</v>
      </c>
      <c r="D77" s="40"/>
      <c r="E77" s="40"/>
    </row>
    <row r="78" spans="1:5">
      <c r="A78" s="44">
        <v>11</v>
      </c>
      <c r="B78" s="45">
        <v>30</v>
      </c>
      <c r="C78" s="46">
        <f t="shared" si="0"/>
        <v>1</v>
      </c>
      <c r="D78" s="40"/>
      <c r="E78" s="40"/>
    </row>
    <row r="79" spans="1:5">
      <c r="A79" s="44">
        <v>12</v>
      </c>
      <c r="B79" s="45">
        <v>31</v>
      </c>
      <c r="C79" s="46">
        <f t="shared" si="0"/>
        <v>3</v>
      </c>
      <c r="D79" s="40"/>
      <c r="E79" s="40"/>
    </row>
    <row r="80" spans="1:5">
      <c r="A80" s="44">
        <v>10</v>
      </c>
      <c r="B80" s="45">
        <v>32</v>
      </c>
      <c r="C80" s="46">
        <f t="shared" si="0"/>
        <v>0.33333333333333331</v>
      </c>
      <c r="D80" s="40"/>
      <c r="E80" s="40"/>
    </row>
    <row r="81" spans="1:44">
      <c r="A81" s="44">
        <v>12</v>
      </c>
      <c r="B81" s="45">
        <v>33</v>
      </c>
      <c r="C81" s="46">
        <f t="shared" si="0"/>
        <v>3</v>
      </c>
      <c r="D81" s="40"/>
      <c r="E81" s="40"/>
    </row>
    <row r="82" spans="1:44">
      <c r="A82" s="44">
        <v>9</v>
      </c>
      <c r="B82" s="45">
        <v>34</v>
      </c>
      <c r="C82" s="46">
        <f t="shared" si="0"/>
        <v>0.2</v>
      </c>
      <c r="D82" s="40"/>
      <c r="E82" s="40"/>
    </row>
    <row r="83" spans="1:44">
      <c r="A83" s="44">
        <v>9</v>
      </c>
      <c r="B83" s="45">
        <v>35</v>
      </c>
      <c r="C83" s="46">
        <f t="shared" si="0"/>
        <v>0.2</v>
      </c>
      <c r="D83" s="40"/>
      <c r="E83" s="40"/>
    </row>
    <row r="84" spans="1:44">
      <c r="A84" s="44">
        <v>9</v>
      </c>
      <c r="B84" s="45">
        <v>36</v>
      </c>
      <c r="C84" s="46">
        <f t="shared" si="0"/>
        <v>0.2</v>
      </c>
      <c r="D84" s="40"/>
      <c r="E84" s="40"/>
    </row>
    <row r="85" spans="1:44">
      <c r="A85" s="44">
        <v>8</v>
      </c>
      <c r="B85" s="45">
        <v>37</v>
      </c>
      <c r="C85" s="46">
        <f t="shared" si="0"/>
        <v>0.2</v>
      </c>
      <c r="D85" s="40"/>
      <c r="E85" s="40"/>
    </row>
    <row r="86" spans="1:44">
      <c r="A86" s="44">
        <v>9</v>
      </c>
      <c r="B86" s="45">
        <v>38</v>
      </c>
      <c r="C86" s="46">
        <f t="shared" si="0"/>
        <v>0.2</v>
      </c>
      <c r="D86" s="40"/>
      <c r="E86" s="40"/>
    </row>
    <row r="87" spans="1:44">
      <c r="A87" s="44">
        <v>10</v>
      </c>
      <c r="B87" s="45">
        <v>39</v>
      </c>
      <c r="C87" s="46">
        <f t="shared" si="0"/>
        <v>0.33333333333333331</v>
      </c>
      <c r="D87" s="40"/>
      <c r="E87" s="40"/>
    </row>
    <row r="88" spans="1:44">
      <c r="A88" s="44">
        <v>10</v>
      </c>
      <c r="B88" s="45">
        <v>40</v>
      </c>
      <c r="C88" s="46">
        <f t="shared" si="0"/>
        <v>0.33333333333333331</v>
      </c>
      <c r="D88" s="40"/>
      <c r="E88" s="40"/>
    </row>
    <row r="89" spans="1:44">
      <c r="A89" s="44">
        <v>10</v>
      </c>
      <c r="B89" s="45">
        <v>41</v>
      </c>
      <c r="C89" s="46">
        <f t="shared" si="0"/>
        <v>0.33333333333333331</v>
      </c>
      <c r="D89" s="40"/>
      <c r="E89" s="40"/>
    </row>
    <row r="90" spans="1:44">
      <c r="A90" s="44">
        <v>10</v>
      </c>
      <c r="B90" s="45">
        <v>42</v>
      </c>
      <c r="C90" s="46">
        <f t="shared" si="0"/>
        <v>0.33333333333333331</v>
      </c>
      <c r="D90" s="40"/>
      <c r="E90" s="40"/>
    </row>
    <row r="91" spans="1:44">
      <c r="A91" s="44">
        <v>8</v>
      </c>
      <c r="B91" s="45">
        <v>43</v>
      </c>
      <c r="C91" s="46">
        <f t="shared" si="0"/>
        <v>0.2</v>
      </c>
      <c r="D91" s="40"/>
      <c r="E91" s="40"/>
    </row>
    <row r="93" spans="1:4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45"/>
  <sheetViews>
    <sheetView workbookViewId="0">
      <selection activeCell="D2" sqref="D2"/>
    </sheetView>
  </sheetViews>
  <sheetFormatPr defaultColWidth="14.42578125" defaultRowHeight="15.75" customHeight="1"/>
  <sheetData>
    <row r="1" spans="1:46" ht="165.75">
      <c r="A1" s="6" t="s">
        <v>53</v>
      </c>
      <c r="B1" s="36" t="s">
        <v>4</v>
      </c>
      <c r="C1" s="36" t="s">
        <v>5</v>
      </c>
      <c r="D1" s="36" t="s">
        <v>6</v>
      </c>
      <c r="E1" s="36" t="s">
        <v>7</v>
      </c>
      <c r="F1" s="36" t="s">
        <v>8</v>
      </c>
      <c r="G1" s="36" t="s">
        <v>9</v>
      </c>
      <c r="H1" s="36" t="s">
        <v>10</v>
      </c>
      <c r="I1" s="36" t="s">
        <v>11</v>
      </c>
      <c r="J1" s="36" t="s">
        <v>12</v>
      </c>
      <c r="K1" s="36" t="s">
        <v>13</v>
      </c>
      <c r="L1" s="36" t="s">
        <v>14</v>
      </c>
      <c r="M1" s="36" t="s">
        <v>15</v>
      </c>
      <c r="N1" s="36" t="s">
        <v>16</v>
      </c>
      <c r="O1" s="36" t="s">
        <v>17</v>
      </c>
      <c r="P1" s="36" t="s">
        <v>18</v>
      </c>
      <c r="Q1" s="36" t="s">
        <v>19</v>
      </c>
      <c r="R1" s="36" t="s">
        <v>20</v>
      </c>
      <c r="S1" s="36" t="s">
        <v>21</v>
      </c>
      <c r="T1" s="36" t="s">
        <v>22</v>
      </c>
      <c r="U1" s="36" t="s">
        <v>23</v>
      </c>
      <c r="V1" s="36" t="s">
        <v>24</v>
      </c>
      <c r="W1" s="36" t="s">
        <v>25</v>
      </c>
      <c r="X1" s="36" t="s">
        <v>26</v>
      </c>
      <c r="Y1" s="36" t="s">
        <v>27</v>
      </c>
      <c r="Z1" s="36" t="s">
        <v>28</v>
      </c>
      <c r="AA1" s="36" t="s">
        <v>29</v>
      </c>
      <c r="AB1" s="36" t="s">
        <v>30</v>
      </c>
      <c r="AC1" s="36" t="s">
        <v>31</v>
      </c>
      <c r="AD1" s="36" t="s">
        <v>32</v>
      </c>
      <c r="AE1" s="36" t="s">
        <v>33</v>
      </c>
      <c r="AF1" s="36" t="s">
        <v>34</v>
      </c>
      <c r="AG1" s="36" t="s">
        <v>35</v>
      </c>
      <c r="AH1" s="36" t="s">
        <v>36</v>
      </c>
      <c r="AI1" s="36" t="s">
        <v>37</v>
      </c>
      <c r="AJ1" s="36" t="s">
        <v>38</v>
      </c>
      <c r="AK1" s="36" t="s">
        <v>39</v>
      </c>
      <c r="AL1" s="36" t="s">
        <v>40</v>
      </c>
      <c r="AM1" s="36" t="s">
        <v>41</v>
      </c>
      <c r="AN1" s="36" t="s">
        <v>42</v>
      </c>
      <c r="AO1" s="36" t="s">
        <v>43</v>
      </c>
      <c r="AP1" s="36" t="s">
        <v>44</v>
      </c>
      <c r="AQ1" s="36" t="s">
        <v>45</v>
      </c>
      <c r="AR1" s="36" t="s">
        <v>46</v>
      </c>
      <c r="AS1" s="17" t="s">
        <v>70</v>
      </c>
      <c r="AT1" s="7" t="s">
        <v>71</v>
      </c>
    </row>
    <row r="2" spans="1:46" ht="76.5">
      <c r="A2" s="36" t="s">
        <v>4</v>
      </c>
      <c r="B2" s="37">
        <f>'AHP(Cost)'!B2/SUM('AHP(Cost)'!B$2:B$44)</f>
        <v>2.1897810218978089E-2</v>
      </c>
      <c r="C2" s="37">
        <f>'AHP(Cost)'!C2/SUM('AHP(Cost)'!C$2:C$44)</f>
        <v>3.5516969218626682E-2</v>
      </c>
      <c r="D2" s="37">
        <f>'AHP(Cost)'!D2/SUM('AHP(Cost)'!D$2:D$44)</f>
        <v>2.1897810218978089E-2</v>
      </c>
      <c r="E2" s="37">
        <f>'AHP(Cost)'!E2/SUM('AHP(Cost)'!E$2:E$44)</f>
        <v>2.564102564102564E-2</v>
      </c>
      <c r="F2" s="37">
        <f>'AHP(Cost)'!F2/SUM('AHP(Cost)'!F$2:F$44)</f>
        <v>3.7220843672456573E-2</v>
      </c>
      <c r="G2" s="37">
        <f>'AHP(Cost)'!G2/SUM('AHP(Cost)'!G$2:G$44)</f>
        <v>3.5516969218626682E-2</v>
      </c>
      <c r="H2" s="37">
        <f>'AHP(Cost)'!H2/SUM('AHP(Cost)'!H$2:H$44)</f>
        <v>1.9462465245597787E-2</v>
      </c>
      <c r="I2" s="37">
        <f>'AHP(Cost)'!I2/SUM('AHP(Cost)'!I$2:I$44)</f>
        <v>1.9462465245597787E-2</v>
      </c>
      <c r="J2" s="37">
        <f>'AHP(Cost)'!J2/SUM('AHP(Cost)'!J$2:J$44)</f>
        <v>2.564102564102564E-2</v>
      </c>
      <c r="K2" s="37">
        <f>'AHP(Cost)'!K2/SUM('AHP(Cost)'!K$2:K$44)</f>
        <v>3.7220843672456573E-2</v>
      </c>
      <c r="L2" s="37">
        <f>'AHP(Cost)'!L2/SUM('AHP(Cost)'!L$2:L$44)</f>
        <v>3.7220843672456573E-2</v>
      </c>
      <c r="M2" s="37">
        <f>'AHP(Cost)'!M2/SUM('AHP(Cost)'!M$2:M$44)</f>
        <v>3.7220843672456573E-2</v>
      </c>
      <c r="N2" s="37">
        <f>'AHP(Cost)'!N2/SUM('AHP(Cost)'!N$2:N$44)</f>
        <v>2.1897810218978089E-2</v>
      </c>
      <c r="O2" s="37">
        <f>'AHP(Cost)'!O2/SUM('AHP(Cost)'!O$2:O$44)</f>
        <v>1.6151361329026309E-2</v>
      </c>
      <c r="P2" s="37">
        <f>'AHP(Cost)'!P2/SUM('AHP(Cost)'!P$2:P$44)</f>
        <v>2.1897810218978089E-2</v>
      </c>
      <c r="Q2" s="37">
        <f>'AHP(Cost)'!Q2/SUM('AHP(Cost)'!Q$2:Q$44)</f>
        <v>3.7220843672456573E-2</v>
      </c>
      <c r="R2" s="37">
        <f>'AHP(Cost)'!R2/SUM('AHP(Cost)'!R$2:R$44)</f>
        <v>3.5516969218626682E-2</v>
      </c>
      <c r="S2" s="37">
        <f>'AHP(Cost)'!S2/SUM('AHP(Cost)'!S$2:S$44)</f>
        <v>3.7220843672456573E-2</v>
      </c>
      <c r="T2" s="37">
        <f>'AHP(Cost)'!T2/SUM('AHP(Cost)'!T$2:T$44)</f>
        <v>2.1897810218978089E-2</v>
      </c>
      <c r="U2" s="37">
        <f>'AHP(Cost)'!U2/SUM('AHP(Cost)'!U$2:U$44)</f>
        <v>1.6151361329026309E-2</v>
      </c>
      <c r="V2" s="37">
        <f>'AHP(Cost)'!V2/SUM('AHP(Cost)'!V$2:V$44)</f>
        <v>1.6151361329026309E-2</v>
      </c>
      <c r="W2" s="37">
        <f>'AHP(Cost)'!W2/SUM('AHP(Cost)'!W$2:W$44)</f>
        <v>3.7220843672456573E-2</v>
      </c>
      <c r="X2" s="37">
        <f>'AHP(Cost)'!X2/SUM('AHP(Cost)'!X$2:X$44)</f>
        <v>2.1897810218978089E-2</v>
      </c>
      <c r="Y2" s="37">
        <f>'AHP(Cost)'!Y2/SUM('AHP(Cost)'!Y$2:Y$44)</f>
        <v>2.1897810218978089E-2</v>
      </c>
      <c r="Z2" s="37">
        <f>'AHP(Cost)'!Z2/SUM('AHP(Cost)'!Z$2:Z$44)</f>
        <v>3.5516969218626682E-2</v>
      </c>
      <c r="AA2" s="37">
        <f>'AHP(Cost)'!AA2/SUM('AHP(Cost)'!AA$2:AA$44)</f>
        <v>1.6151361329026309E-2</v>
      </c>
      <c r="AB2" s="37">
        <f>'AHP(Cost)'!AB2/SUM('AHP(Cost)'!AB$2:AB$44)</f>
        <v>1.6151361329026309E-2</v>
      </c>
      <c r="AC2" s="37">
        <f>'AHP(Cost)'!AC2/SUM('AHP(Cost)'!AC$2:AC$44)</f>
        <v>3.5516969218626682E-2</v>
      </c>
      <c r="AD2" s="37">
        <f>'AHP(Cost)'!AD2/SUM('AHP(Cost)'!AD$2:AD$44)</f>
        <v>3.5516969218626682E-2</v>
      </c>
      <c r="AE2" s="37">
        <f>'AHP(Cost)'!AE2/SUM('AHP(Cost)'!AE$2:AE$44)</f>
        <v>2.1897810218978089E-2</v>
      </c>
      <c r="AF2" s="37">
        <f>'AHP(Cost)'!AF2/SUM('AHP(Cost)'!AF$2:AF$44)</f>
        <v>1.6151361329026309E-2</v>
      </c>
      <c r="AG2" s="37">
        <f>'AHP(Cost)'!AG2/SUM('AHP(Cost)'!AG$2:AG$44)</f>
        <v>3.5516969218626682E-2</v>
      </c>
      <c r="AH2" s="37">
        <f>'AHP(Cost)'!AH2/SUM('AHP(Cost)'!AH$2:AH$44)</f>
        <v>1.6151347711794297E-2</v>
      </c>
      <c r="AI2" s="37">
        <f>'AHP(Cost)'!AI2/SUM('AHP(Cost)'!AI$2:AI$44)</f>
        <v>3.7220844041894227E-2</v>
      </c>
      <c r="AJ2" s="37">
        <f>'AHP(Cost)'!AJ2/SUM('AHP(Cost)'!AJ$2:AJ$44)</f>
        <v>3.7220844041894227E-2</v>
      </c>
      <c r="AK2" s="37">
        <f>'AHP(Cost)'!AK2/SUM('AHP(Cost)'!AK$2:AK$44)</f>
        <v>3.7220844041894227E-2</v>
      </c>
      <c r="AL2" s="37">
        <f>'AHP(Cost)'!AL2/SUM('AHP(Cost)'!AL$2:AL$44)</f>
        <v>2.564102564102564E-2</v>
      </c>
      <c r="AM2" s="37">
        <f>'AHP(Cost)'!AM2/SUM('AHP(Cost)'!AM$2:AM$44)</f>
        <v>3.7220844041894227E-2</v>
      </c>
      <c r="AN2" s="37">
        <f>'AHP(Cost)'!AN2/SUM('AHP(Cost)'!AN$2:AN$44)</f>
        <v>3.5516970760405206E-2</v>
      </c>
      <c r="AO2" s="37">
        <f>'AHP(Cost)'!AO2/SUM('AHP(Cost)'!AO$2:AO$44)</f>
        <v>3.5516970760405206E-2</v>
      </c>
      <c r="AP2" s="37">
        <f>'AHP(Cost)'!AP2/SUM('AHP(Cost)'!AP$2:AP$44)</f>
        <v>3.5516970760405206E-2</v>
      </c>
      <c r="AQ2" s="37">
        <f>'AHP(Cost)'!AQ2/SUM('AHP(Cost)'!AQ$2:AQ$44)</f>
        <v>3.5516970760405206E-2</v>
      </c>
      <c r="AR2" s="37">
        <f>'AHP(Cost)'!AR2/SUM('AHP(Cost)'!AR$2:AR$44)</f>
        <v>2.564102564102564E-2</v>
      </c>
      <c r="AS2" s="47">
        <f t="shared" ref="AS2:AS44" si="0">SUM(B2:AR2)</f>
        <v>1.2298469799398553</v>
      </c>
      <c r="AT2" s="26">
        <f t="shared" ref="AT2:AT44" si="1">AS2/43</f>
        <v>2.8601092556740818E-2</v>
      </c>
    </row>
    <row r="3" spans="1:46" ht="89.25">
      <c r="A3" s="36" t="s">
        <v>5</v>
      </c>
      <c r="B3" s="37">
        <f>'AHP(Cost)'!B3/SUM('AHP(Cost)'!B$2:B$44)</f>
        <v>7.2992700729926962E-3</v>
      </c>
      <c r="C3" s="37">
        <f>'AHP(Cost)'!C3/SUM('AHP(Cost)'!C$2:C$44)</f>
        <v>1.1838989739542227E-2</v>
      </c>
      <c r="D3" s="37">
        <f>'AHP(Cost)'!D3/SUM('AHP(Cost)'!D$2:D$44)</f>
        <v>7.2992700729926962E-3</v>
      </c>
      <c r="E3" s="37">
        <f>'AHP(Cost)'!E3/SUM('AHP(Cost)'!E$2:E$44)</f>
        <v>2.564102564102564E-2</v>
      </c>
      <c r="F3" s="37">
        <f>'AHP(Cost)'!F3/SUM('AHP(Cost)'!F$2:F$44)</f>
        <v>2.2332506203473945E-2</v>
      </c>
      <c r="G3" s="37">
        <f>'AHP(Cost)'!G3/SUM('AHP(Cost)'!G$2:G$44)</f>
        <v>1.1838989739542227E-2</v>
      </c>
      <c r="H3" s="37">
        <f>'AHP(Cost)'!H3/SUM('AHP(Cost)'!H$2:H$44)</f>
        <v>1.9462465245597787E-2</v>
      </c>
      <c r="I3" s="37">
        <f>'AHP(Cost)'!I3/SUM('AHP(Cost)'!I$2:I$44)</f>
        <v>1.9462465245597787E-2</v>
      </c>
      <c r="J3" s="37">
        <f>'AHP(Cost)'!J3/SUM('AHP(Cost)'!J$2:J$44)</f>
        <v>2.564102564102564E-2</v>
      </c>
      <c r="K3" s="37">
        <f>'AHP(Cost)'!K3/SUM('AHP(Cost)'!K$2:K$44)</f>
        <v>2.2332506203473945E-2</v>
      </c>
      <c r="L3" s="37">
        <f>'AHP(Cost)'!L3/SUM('AHP(Cost)'!L$2:L$44)</f>
        <v>2.2332506203473945E-2</v>
      </c>
      <c r="M3" s="37">
        <f>'AHP(Cost)'!M3/SUM('AHP(Cost)'!M$2:M$44)</f>
        <v>2.2332506203473945E-2</v>
      </c>
      <c r="N3" s="37">
        <f>'AHP(Cost)'!N3/SUM('AHP(Cost)'!N$2:N$44)</f>
        <v>7.2992700729926962E-3</v>
      </c>
      <c r="O3" s="37">
        <f>'AHP(Cost)'!O3/SUM('AHP(Cost)'!O$2:O$44)</f>
        <v>9.6908167974157876E-3</v>
      </c>
      <c r="P3" s="37">
        <f>'AHP(Cost)'!P3/SUM('AHP(Cost)'!P$2:P$44)</f>
        <v>7.2992700729926962E-3</v>
      </c>
      <c r="Q3" s="37">
        <f>'AHP(Cost)'!Q3/SUM('AHP(Cost)'!Q$2:Q$44)</f>
        <v>2.2332506203473945E-2</v>
      </c>
      <c r="R3" s="37">
        <f>'AHP(Cost)'!R3/SUM('AHP(Cost)'!R$2:R$44)</f>
        <v>1.1838989739542227E-2</v>
      </c>
      <c r="S3" s="37">
        <f>'AHP(Cost)'!S3/SUM('AHP(Cost)'!S$2:S$44)</f>
        <v>2.2332506203473945E-2</v>
      </c>
      <c r="T3" s="37">
        <f>'AHP(Cost)'!T3/SUM('AHP(Cost)'!T$2:T$44)</f>
        <v>7.2992700729926962E-3</v>
      </c>
      <c r="U3" s="37">
        <f>'AHP(Cost)'!U3/SUM('AHP(Cost)'!U$2:U$44)</f>
        <v>9.6908167974157876E-3</v>
      </c>
      <c r="V3" s="37">
        <f>'AHP(Cost)'!V3/SUM('AHP(Cost)'!V$2:V$44)</f>
        <v>9.6908167974157876E-3</v>
      </c>
      <c r="W3" s="37">
        <f>'AHP(Cost)'!W3/SUM('AHP(Cost)'!W$2:W$44)</f>
        <v>2.2332506203473945E-2</v>
      </c>
      <c r="X3" s="37">
        <f>'AHP(Cost)'!X3/SUM('AHP(Cost)'!X$2:X$44)</f>
        <v>7.2992700729926962E-3</v>
      </c>
      <c r="Y3" s="37">
        <f>'AHP(Cost)'!Y3/SUM('AHP(Cost)'!Y$2:Y$44)</f>
        <v>7.2992700729926962E-3</v>
      </c>
      <c r="Z3" s="37">
        <f>'AHP(Cost)'!Z3/SUM('AHP(Cost)'!Z$2:Z$44)</f>
        <v>1.1838989739542227E-2</v>
      </c>
      <c r="AA3" s="37">
        <f>'AHP(Cost)'!AA3/SUM('AHP(Cost)'!AA$2:AA$44)</f>
        <v>9.6908167974157876E-3</v>
      </c>
      <c r="AB3" s="37">
        <f>'AHP(Cost)'!AB3/SUM('AHP(Cost)'!AB$2:AB$44)</f>
        <v>9.6908167974157876E-3</v>
      </c>
      <c r="AC3" s="37">
        <f>'AHP(Cost)'!AC3/SUM('AHP(Cost)'!AC$2:AC$44)</f>
        <v>1.1838989739542227E-2</v>
      </c>
      <c r="AD3" s="37">
        <f>'AHP(Cost)'!AD3/SUM('AHP(Cost)'!AD$2:AD$44)</f>
        <v>1.1838989739542227E-2</v>
      </c>
      <c r="AE3" s="37">
        <f>'AHP(Cost)'!AE3/SUM('AHP(Cost)'!AE$2:AE$44)</f>
        <v>7.2992700729926962E-3</v>
      </c>
      <c r="AF3" s="37">
        <f>'AHP(Cost)'!AF3/SUM('AHP(Cost)'!AF$2:AF$44)</f>
        <v>9.6908167974157876E-3</v>
      </c>
      <c r="AG3" s="37">
        <f>'AHP(Cost)'!AG3/SUM('AHP(Cost)'!AG$2:AG$44)</f>
        <v>1.1838989739542227E-2</v>
      </c>
      <c r="AH3" s="37">
        <f>'AHP(Cost)'!AH3/SUM('AHP(Cost)'!AH$2:AH$44)</f>
        <v>9.6908183178948983E-3</v>
      </c>
      <c r="AI3" s="37">
        <f>'AHP(Cost)'!AI3/SUM('AHP(Cost)'!AI$2:AI$44)</f>
        <v>2.2332506425136539E-2</v>
      </c>
      <c r="AJ3" s="37">
        <f>'AHP(Cost)'!AJ3/SUM('AHP(Cost)'!AJ$2:AJ$44)</f>
        <v>2.2332506425136539E-2</v>
      </c>
      <c r="AK3" s="37">
        <f>'AHP(Cost)'!AK3/SUM('AHP(Cost)'!AK$2:AK$44)</f>
        <v>2.2332506425136539E-2</v>
      </c>
      <c r="AL3" s="37">
        <f>'AHP(Cost)'!AL3/SUM('AHP(Cost)'!AL$2:AL$44)</f>
        <v>2.564102564102564E-2</v>
      </c>
      <c r="AM3" s="37">
        <f>'AHP(Cost)'!AM3/SUM('AHP(Cost)'!AM$2:AM$44)</f>
        <v>2.2332506425136539E-2</v>
      </c>
      <c r="AN3" s="37">
        <f>'AHP(Cost)'!AN3/SUM('AHP(Cost)'!AN$2:AN$44)</f>
        <v>1.1838990253468401E-2</v>
      </c>
      <c r="AO3" s="37">
        <f>'AHP(Cost)'!AO3/SUM('AHP(Cost)'!AO$2:AO$44)</f>
        <v>1.1838990253468401E-2</v>
      </c>
      <c r="AP3" s="37">
        <f>'AHP(Cost)'!AP3/SUM('AHP(Cost)'!AP$2:AP$44)</f>
        <v>1.1838990253468401E-2</v>
      </c>
      <c r="AQ3" s="37">
        <f>'AHP(Cost)'!AQ3/SUM('AHP(Cost)'!AQ$2:AQ$44)</f>
        <v>1.1838990253468401E-2</v>
      </c>
      <c r="AR3" s="37">
        <f>'AHP(Cost)'!AR3/SUM('AHP(Cost)'!AR$2:AR$44)</f>
        <v>2.564102564102564E-2</v>
      </c>
      <c r="AS3" s="47">
        <f t="shared" si="0"/>
        <v>0.64360537105716198</v>
      </c>
      <c r="AT3" s="26">
        <f t="shared" si="1"/>
        <v>1.4967566768771208E-2</v>
      </c>
    </row>
    <row r="4" spans="1:46" ht="76.5">
      <c r="A4" s="36" t="s">
        <v>6</v>
      </c>
      <c r="B4" s="37">
        <f>'AHP(Cost)'!B4/SUM('AHP(Cost)'!B$2:B$44)</f>
        <v>2.1897810218978089E-2</v>
      </c>
      <c r="C4" s="37">
        <f>'AHP(Cost)'!C4/SUM('AHP(Cost)'!C$2:C$44)</f>
        <v>3.5516969218626682E-2</v>
      </c>
      <c r="D4" s="37">
        <f>'AHP(Cost)'!D4/SUM('AHP(Cost)'!D$2:D$44)</f>
        <v>2.1897810218978089E-2</v>
      </c>
      <c r="E4" s="37">
        <f>'AHP(Cost)'!E4/SUM('AHP(Cost)'!E$2:E$44)</f>
        <v>2.564102564102564E-2</v>
      </c>
      <c r="F4" s="37">
        <f>'AHP(Cost)'!F4/SUM('AHP(Cost)'!F$2:F$44)</f>
        <v>3.7220843672456573E-2</v>
      </c>
      <c r="G4" s="37">
        <f>'AHP(Cost)'!G4/SUM('AHP(Cost)'!G$2:G$44)</f>
        <v>3.5516969218626682E-2</v>
      </c>
      <c r="H4" s="37">
        <f>'AHP(Cost)'!H4/SUM('AHP(Cost)'!H$2:H$44)</f>
        <v>1.9462465245597787E-2</v>
      </c>
      <c r="I4" s="37">
        <f>'AHP(Cost)'!I4/SUM('AHP(Cost)'!I$2:I$44)</f>
        <v>1.9462465245597787E-2</v>
      </c>
      <c r="J4" s="37">
        <f>'AHP(Cost)'!J4/SUM('AHP(Cost)'!J$2:J$44)</f>
        <v>2.564102564102564E-2</v>
      </c>
      <c r="K4" s="37">
        <f>'AHP(Cost)'!K4/SUM('AHP(Cost)'!K$2:K$44)</f>
        <v>3.7220843672456573E-2</v>
      </c>
      <c r="L4" s="37">
        <f>'AHP(Cost)'!L4/SUM('AHP(Cost)'!L$2:L$44)</f>
        <v>3.7220843672456573E-2</v>
      </c>
      <c r="M4" s="37">
        <f>'AHP(Cost)'!M4/SUM('AHP(Cost)'!M$2:M$44)</f>
        <v>3.7220843672456573E-2</v>
      </c>
      <c r="N4" s="37">
        <f>'AHP(Cost)'!N4/SUM('AHP(Cost)'!N$2:N$44)</f>
        <v>2.1897810218978089E-2</v>
      </c>
      <c r="O4" s="37">
        <f>'AHP(Cost)'!O4/SUM('AHP(Cost)'!O$2:O$44)</f>
        <v>1.6151361329026309E-2</v>
      </c>
      <c r="P4" s="37">
        <f>'AHP(Cost)'!P4/SUM('AHP(Cost)'!P$2:P$44)</f>
        <v>2.1897810218978089E-2</v>
      </c>
      <c r="Q4" s="37">
        <f>'AHP(Cost)'!Q4/SUM('AHP(Cost)'!Q$2:Q$44)</f>
        <v>3.7220843672456573E-2</v>
      </c>
      <c r="R4" s="37">
        <f>'AHP(Cost)'!R4/SUM('AHP(Cost)'!R$2:R$44)</f>
        <v>3.5516969218626682E-2</v>
      </c>
      <c r="S4" s="37">
        <f>'AHP(Cost)'!S4/SUM('AHP(Cost)'!S$2:S$44)</f>
        <v>3.7220843672456573E-2</v>
      </c>
      <c r="T4" s="37">
        <f>'AHP(Cost)'!T4/SUM('AHP(Cost)'!T$2:T$44)</f>
        <v>2.1897810218978089E-2</v>
      </c>
      <c r="U4" s="37">
        <f>'AHP(Cost)'!U4/SUM('AHP(Cost)'!U$2:U$44)</f>
        <v>1.6151361329026309E-2</v>
      </c>
      <c r="V4" s="37">
        <f>'AHP(Cost)'!V4/SUM('AHP(Cost)'!V$2:V$44)</f>
        <v>1.6151361329026309E-2</v>
      </c>
      <c r="W4" s="37">
        <f>'AHP(Cost)'!W4/SUM('AHP(Cost)'!W$2:W$44)</f>
        <v>3.7220843672456573E-2</v>
      </c>
      <c r="X4" s="37">
        <f>'AHP(Cost)'!X4/SUM('AHP(Cost)'!X$2:X$44)</f>
        <v>2.1897810218978089E-2</v>
      </c>
      <c r="Y4" s="37">
        <f>'AHP(Cost)'!Y4/SUM('AHP(Cost)'!Y$2:Y$44)</f>
        <v>2.1897810218978089E-2</v>
      </c>
      <c r="Z4" s="37">
        <f>'AHP(Cost)'!Z4/SUM('AHP(Cost)'!Z$2:Z$44)</f>
        <v>3.5516969218626682E-2</v>
      </c>
      <c r="AA4" s="37">
        <f>'AHP(Cost)'!AA4/SUM('AHP(Cost)'!AA$2:AA$44)</f>
        <v>1.6151361329026309E-2</v>
      </c>
      <c r="AB4" s="37">
        <f>'AHP(Cost)'!AB4/SUM('AHP(Cost)'!AB$2:AB$44)</f>
        <v>1.6151361329026309E-2</v>
      </c>
      <c r="AC4" s="37">
        <f>'AHP(Cost)'!AC4/SUM('AHP(Cost)'!AC$2:AC$44)</f>
        <v>3.5516969218626682E-2</v>
      </c>
      <c r="AD4" s="37">
        <f>'AHP(Cost)'!AD4/SUM('AHP(Cost)'!AD$2:AD$44)</f>
        <v>3.5516969218626682E-2</v>
      </c>
      <c r="AE4" s="37">
        <f>'AHP(Cost)'!AE4/SUM('AHP(Cost)'!AE$2:AE$44)</f>
        <v>2.1897810218978089E-2</v>
      </c>
      <c r="AF4" s="37">
        <f>'AHP(Cost)'!AF4/SUM('AHP(Cost)'!AF$2:AF$44)</f>
        <v>1.6151361329026309E-2</v>
      </c>
      <c r="AG4" s="37">
        <f>'AHP(Cost)'!AG4/SUM('AHP(Cost)'!AG$2:AG$44)</f>
        <v>3.5516969218626682E-2</v>
      </c>
      <c r="AH4" s="37">
        <f>'AHP(Cost)'!AH4/SUM('AHP(Cost)'!AH$2:AH$44)</f>
        <v>1.6151347711794297E-2</v>
      </c>
      <c r="AI4" s="37">
        <f>'AHP(Cost)'!AI4/SUM('AHP(Cost)'!AI$2:AI$44)</f>
        <v>3.7220844041894227E-2</v>
      </c>
      <c r="AJ4" s="37">
        <f>'AHP(Cost)'!AJ4/SUM('AHP(Cost)'!AJ$2:AJ$44)</f>
        <v>3.7220844041894227E-2</v>
      </c>
      <c r="AK4" s="37">
        <f>'AHP(Cost)'!AK4/SUM('AHP(Cost)'!AK$2:AK$44)</f>
        <v>3.7220844041894227E-2</v>
      </c>
      <c r="AL4" s="37">
        <f>'AHP(Cost)'!AL4/SUM('AHP(Cost)'!AL$2:AL$44)</f>
        <v>2.564102564102564E-2</v>
      </c>
      <c r="AM4" s="37">
        <f>'AHP(Cost)'!AM4/SUM('AHP(Cost)'!AM$2:AM$44)</f>
        <v>3.7220844041894227E-2</v>
      </c>
      <c r="AN4" s="37">
        <f>'AHP(Cost)'!AN4/SUM('AHP(Cost)'!AN$2:AN$44)</f>
        <v>3.5516970760405206E-2</v>
      </c>
      <c r="AO4" s="37">
        <f>'AHP(Cost)'!AO4/SUM('AHP(Cost)'!AO$2:AO$44)</f>
        <v>3.5516970760405206E-2</v>
      </c>
      <c r="AP4" s="37">
        <f>'AHP(Cost)'!AP4/SUM('AHP(Cost)'!AP$2:AP$44)</f>
        <v>3.5516970760405206E-2</v>
      </c>
      <c r="AQ4" s="37">
        <f>'AHP(Cost)'!AQ4/SUM('AHP(Cost)'!AQ$2:AQ$44)</f>
        <v>3.5516970760405206E-2</v>
      </c>
      <c r="AR4" s="37">
        <f>'AHP(Cost)'!AR4/SUM('AHP(Cost)'!AR$2:AR$44)</f>
        <v>2.564102564102564E-2</v>
      </c>
      <c r="AS4" s="47">
        <f t="shared" si="0"/>
        <v>1.2298469799398553</v>
      </c>
      <c r="AT4" s="26">
        <f t="shared" si="1"/>
        <v>2.8601092556740818E-2</v>
      </c>
    </row>
    <row r="5" spans="1:46" ht="51">
      <c r="A5" s="36" t="s">
        <v>7</v>
      </c>
      <c r="B5" s="37">
        <f>'AHP(Cost)'!B5/SUM('AHP(Cost)'!B$2:B$44)</f>
        <v>4.3795620437956182E-3</v>
      </c>
      <c r="C5" s="37">
        <f>'AHP(Cost)'!C5/SUM('AHP(Cost)'!C$2:C$44)</f>
        <v>2.3677979479084458E-3</v>
      </c>
      <c r="D5" s="37">
        <f>'AHP(Cost)'!D5/SUM('AHP(Cost)'!D$2:D$44)</f>
        <v>4.3795620437956182E-3</v>
      </c>
      <c r="E5" s="37">
        <f>'AHP(Cost)'!E5/SUM('AHP(Cost)'!E$2:E$44)</f>
        <v>5.1282051282051282E-3</v>
      </c>
      <c r="F5" s="37">
        <f>'AHP(Cost)'!F5/SUM('AHP(Cost)'!F$2:F$44)</f>
        <v>2.4813895781637713E-3</v>
      </c>
      <c r="G5" s="37">
        <f>'AHP(Cost)'!G5/SUM('AHP(Cost)'!G$2:G$44)</f>
        <v>2.3677979479084458E-3</v>
      </c>
      <c r="H5" s="37">
        <f>'AHP(Cost)'!H5/SUM('AHP(Cost)'!H$2:H$44)</f>
        <v>1.3901760889712702E-2</v>
      </c>
      <c r="I5" s="37">
        <f>'AHP(Cost)'!I5/SUM('AHP(Cost)'!I$2:I$44)</f>
        <v>1.3901760889712702E-2</v>
      </c>
      <c r="J5" s="37">
        <f>'AHP(Cost)'!J5/SUM('AHP(Cost)'!J$2:J$44)</f>
        <v>5.1282051282051282E-3</v>
      </c>
      <c r="K5" s="37">
        <f>'AHP(Cost)'!K5/SUM('AHP(Cost)'!K$2:K$44)</f>
        <v>2.4813895781637713E-3</v>
      </c>
      <c r="L5" s="37">
        <f>'AHP(Cost)'!L5/SUM('AHP(Cost)'!L$2:L$44)</f>
        <v>2.4813895781637713E-3</v>
      </c>
      <c r="M5" s="37">
        <f>'AHP(Cost)'!M5/SUM('AHP(Cost)'!M$2:M$44)</f>
        <v>2.4813895781637713E-3</v>
      </c>
      <c r="N5" s="37">
        <f>'AHP(Cost)'!N5/SUM('AHP(Cost)'!N$2:N$44)</f>
        <v>4.3795620437956182E-3</v>
      </c>
      <c r="O5" s="37">
        <f>'AHP(Cost)'!O5/SUM('AHP(Cost)'!O$2:O$44)</f>
        <v>6.9220119981541327E-3</v>
      </c>
      <c r="P5" s="37">
        <f>'AHP(Cost)'!P5/SUM('AHP(Cost)'!P$2:P$44)</f>
        <v>4.3795620437956182E-3</v>
      </c>
      <c r="Q5" s="37">
        <f>'AHP(Cost)'!Q5/SUM('AHP(Cost)'!Q$2:Q$44)</f>
        <v>2.4813895781637713E-3</v>
      </c>
      <c r="R5" s="37">
        <f>'AHP(Cost)'!R5/SUM('AHP(Cost)'!R$2:R$44)</f>
        <v>2.3677979479084458E-3</v>
      </c>
      <c r="S5" s="37">
        <f>'AHP(Cost)'!S5/SUM('AHP(Cost)'!S$2:S$44)</f>
        <v>2.4813895781637713E-3</v>
      </c>
      <c r="T5" s="37">
        <f>'AHP(Cost)'!T5/SUM('AHP(Cost)'!T$2:T$44)</f>
        <v>4.3795620437956182E-3</v>
      </c>
      <c r="U5" s="37">
        <f>'AHP(Cost)'!U5/SUM('AHP(Cost)'!U$2:U$44)</f>
        <v>6.9220119981541327E-3</v>
      </c>
      <c r="V5" s="37">
        <f>'AHP(Cost)'!V5/SUM('AHP(Cost)'!V$2:V$44)</f>
        <v>6.9220119981541327E-3</v>
      </c>
      <c r="W5" s="37">
        <f>'AHP(Cost)'!W5/SUM('AHP(Cost)'!W$2:W$44)</f>
        <v>2.4813895781637713E-3</v>
      </c>
      <c r="X5" s="37">
        <f>'AHP(Cost)'!X5/SUM('AHP(Cost)'!X$2:X$44)</f>
        <v>4.3795620437956182E-3</v>
      </c>
      <c r="Y5" s="37">
        <f>'AHP(Cost)'!Y5/SUM('AHP(Cost)'!Y$2:Y$44)</f>
        <v>4.3795620437956182E-3</v>
      </c>
      <c r="Z5" s="37">
        <f>'AHP(Cost)'!Z5/SUM('AHP(Cost)'!Z$2:Z$44)</f>
        <v>2.3677979479084458E-3</v>
      </c>
      <c r="AA5" s="37">
        <f>'AHP(Cost)'!AA5/SUM('AHP(Cost)'!AA$2:AA$44)</f>
        <v>6.9220119981541327E-3</v>
      </c>
      <c r="AB5" s="37">
        <f>'AHP(Cost)'!AB5/SUM('AHP(Cost)'!AB$2:AB$44)</f>
        <v>6.9220119981541327E-3</v>
      </c>
      <c r="AC5" s="37">
        <f>'AHP(Cost)'!AC5/SUM('AHP(Cost)'!AC$2:AC$44)</f>
        <v>2.3677979479084458E-3</v>
      </c>
      <c r="AD5" s="37">
        <f>'AHP(Cost)'!AD5/SUM('AHP(Cost)'!AD$2:AD$44)</f>
        <v>2.3677979479084458E-3</v>
      </c>
      <c r="AE5" s="37">
        <f>'AHP(Cost)'!AE5/SUM('AHP(Cost)'!AE$2:AE$44)</f>
        <v>4.3795620437956182E-3</v>
      </c>
      <c r="AF5" s="37">
        <f>'AHP(Cost)'!AF5/SUM('AHP(Cost)'!AF$2:AF$44)</f>
        <v>6.9220119981541327E-3</v>
      </c>
      <c r="AG5" s="37">
        <f>'AHP(Cost)'!AG5/SUM('AHP(Cost)'!AG$2:AG$44)</f>
        <v>2.3677979479084458E-3</v>
      </c>
      <c r="AH5" s="37">
        <f>'AHP(Cost)'!AH5/SUM('AHP(Cost)'!AH$2:AH$44)</f>
        <v>6.9220061621975571E-3</v>
      </c>
      <c r="AI5" s="37">
        <f>'AHP(Cost)'!AI5/SUM('AHP(Cost)'!AI$2:AI$44)</f>
        <v>2.481387121403346E-3</v>
      </c>
      <c r="AJ5" s="37">
        <f>'AHP(Cost)'!AJ5/SUM('AHP(Cost)'!AJ$2:AJ$44)</f>
        <v>2.481387121403346E-3</v>
      </c>
      <c r="AK5" s="37">
        <f>'AHP(Cost)'!AK5/SUM('AHP(Cost)'!AK$2:AK$44)</f>
        <v>2.481387121403346E-3</v>
      </c>
      <c r="AL5" s="37">
        <f>'AHP(Cost)'!AL5/SUM('AHP(Cost)'!AL$2:AL$44)</f>
        <v>5.1282051282051282E-3</v>
      </c>
      <c r="AM5" s="37">
        <f>'AHP(Cost)'!AM5/SUM('AHP(Cost)'!AM$2:AM$44)</f>
        <v>2.481387121403346E-3</v>
      </c>
      <c r="AN5" s="37">
        <f>'AHP(Cost)'!AN5/SUM('AHP(Cost)'!AN$2:AN$44)</f>
        <v>2.3677980506936805E-3</v>
      </c>
      <c r="AO5" s="37">
        <f>'AHP(Cost)'!AO5/SUM('AHP(Cost)'!AO$2:AO$44)</f>
        <v>2.3677980506936805E-3</v>
      </c>
      <c r="AP5" s="37">
        <f>'AHP(Cost)'!AP5/SUM('AHP(Cost)'!AP$2:AP$44)</f>
        <v>2.3677980506936805E-3</v>
      </c>
      <c r="AQ5" s="37">
        <f>'AHP(Cost)'!AQ5/SUM('AHP(Cost)'!AQ$2:AQ$44)</f>
        <v>2.3677980506936805E-3</v>
      </c>
      <c r="AR5" s="37">
        <f>'AHP(Cost)'!AR5/SUM('AHP(Cost)'!AR$2:AR$44)</f>
        <v>5.1282051282051282E-3</v>
      </c>
      <c r="AS5" s="47">
        <f t="shared" si="0"/>
        <v>0.18514797016462683</v>
      </c>
      <c r="AT5" s="26">
        <f t="shared" si="1"/>
        <v>4.3057667480145773E-3</v>
      </c>
    </row>
    <row r="6" spans="1:46" ht="63.75">
      <c r="A6" s="36" t="s">
        <v>8</v>
      </c>
      <c r="B6" s="37">
        <f>'AHP(Cost)'!B6/SUM('AHP(Cost)'!B$2:B$44)</f>
        <v>4.3795620437956182E-3</v>
      </c>
      <c r="C6" s="37">
        <f>'AHP(Cost)'!C6/SUM('AHP(Cost)'!C$2:C$44)</f>
        <v>3.9463299131807421E-3</v>
      </c>
      <c r="D6" s="37">
        <f>'AHP(Cost)'!D6/SUM('AHP(Cost)'!D$2:D$44)</f>
        <v>4.3795620437956182E-3</v>
      </c>
      <c r="E6" s="37">
        <f>'AHP(Cost)'!E6/SUM('AHP(Cost)'!E$2:E$44)</f>
        <v>1.5384615384615385E-2</v>
      </c>
      <c r="F6" s="37">
        <f>'AHP(Cost)'!F6/SUM('AHP(Cost)'!F$2:F$44)</f>
        <v>7.4441687344913143E-3</v>
      </c>
      <c r="G6" s="37">
        <f>'AHP(Cost)'!G6/SUM('AHP(Cost)'!G$2:G$44)</f>
        <v>3.9463299131807421E-3</v>
      </c>
      <c r="H6" s="37">
        <f>'AHP(Cost)'!H6/SUM('AHP(Cost)'!H$2:H$44)</f>
        <v>1.3901760889712702E-2</v>
      </c>
      <c r="I6" s="37">
        <f>'AHP(Cost)'!I6/SUM('AHP(Cost)'!I$2:I$44)</f>
        <v>1.3901760889712702E-2</v>
      </c>
      <c r="J6" s="37">
        <f>'AHP(Cost)'!J6/SUM('AHP(Cost)'!J$2:J$44)</f>
        <v>1.5384615384615385E-2</v>
      </c>
      <c r="K6" s="37">
        <f>'AHP(Cost)'!K6/SUM('AHP(Cost)'!K$2:K$44)</f>
        <v>7.4441687344913143E-3</v>
      </c>
      <c r="L6" s="37">
        <f>'AHP(Cost)'!L6/SUM('AHP(Cost)'!L$2:L$44)</f>
        <v>7.4441687344913143E-3</v>
      </c>
      <c r="M6" s="37">
        <f>'AHP(Cost)'!M6/SUM('AHP(Cost)'!M$2:M$44)</f>
        <v>7.4441687344913143E-3</v>
      </c>
      <c r="N6" s="37">
        <f>'AHP(Cost)'!N6/SUM('AHP(Cost)'!N$2:N$44)</f>
        <v>4.3795620437956182E-3</v>
      </c>
      <c r="O6" s="37">
        <f>'AHP(Cost)'!O6/SUM('AHP(Cost)'!O$2:O$44)</f>
        <v>9.6908167974157876E-3</v>
      </c>
      <c r="P6" s="37">
        <f>'AHP(Cost)'!P6/SUM('AHP(Cost)'!P$2:P$44)</f>
        <v>4.3795620437956182E-3</v>
      </c>
      <c r="Q6" s="37">
        <f>'AHP(Cost)'!Q6/SUM('AHP(Cost)'!Q$2:Q$44)</f>
        <v>7.4441687344913143E-3</v>
      </c>
      <c r="R6" s="37">
        <f>'AHP(Cost)'!R6/SUM('AHP(Cost)'!R$2:R$44)</f>
        <v>3.9463299131807421E-3</v>
      </c>
      <c r="S6" s="37">
        <f>'AHP(Cost)'!S6/SUM('AHP(Cost)'!S$2:S$44)</f>
        <v>7.4441687344913143E-3</v>
      </c>
      <c r="T6" s="37">
        <f>'AHP(Cost)'!T6/SUM('AHP(Cost)'!T$2:T$44)</f>
        <v>4.3795620437956182E-3</v>
      </c>
      <c r="U6" s="37">
        <f>'AHP(Cost)'!U6/SUM('AHP(Cost)'!U$2:U$44)</f>
        <v>9.6908167974157876E-3</v>
      </c>
      <c r="V6" s="37">
        <f>'AHP(Cost)'!V6/SUM('AHP(Cost)'!V$2:V$44)</f>
        <v>9.6908167974157876E-3</v>
      </c>
      <c r="W6" s="37">
        <f>'AHP(Cost)'!W6/SUM('AHP(Cost)'!W$2:W$44)</f>
        <v>7.4441687344913143E-3</v>
      </c>
      <c r="X6" s="37">
        <f>'AHP(Cost)'!X6/SUM('AHP(Cost)'!X$2:X$44)</f>
        <v>4.3795620437956182E-3</v>
      </c>
      <c r="Y6" s="37">
        <f>'AHP(Cost)'!Y6/SUM('AHP(Cost)'!Y$2:Y$44)</f>
        <v>4.3795620437956182E-3</v>
      </c>
      <c r="Z6" s="37">
        <f>'AHP(Cost)'!Z6/SUM('AHP(Cost)'!Z$2:Z$44)</f>
        <v>3.9463299131807421E-3</v>
      </c>
      <c r="AA6" s="37">
        <f>'AHP(Cost)'!AA6/SUM('AHP(Cost)'!AA$2:AA$44)</f>
        <v>9.6908167974157876E-3</v>
      </c>
      <c r="AB6" s="37">
        <f>'AHP(Cost)'!AB6/SUM('AHP(Cost)'!AB$2:AB$44)</f>
        <v>9.6908167974157876E-3</v>
      </c>
      <c r="AC6" s="37">
        <f>'AHP(Cost)'!AC6/SUM('AHP(Cost)'!AC$2:AC$44)</f>
        <v>3.9463299131807421E-3</v>
      </c>
      <c r="AD6" s="37">
        <f>'AHP(Cost)'!AD6/SUM('AHP(Cost)'!AD$2:AD$44)</f>
        <v>3.9463299131807421E-3</v>
      </c>
      <c r="AE6" s="37">
        <f>'AHP(Cost)'!AE6/SUM('AHP(Cost)'!AE$2:AE$44)</f>
        <v>4.3795620437956182E-3</v>
      </c>
      <c r="AF6" s="37">
        <f>'AHP(Cost)'!AF6/SUM('AHP(Cost)'!AF$2:AF$44)</f>
        <v>9.6908167974157876E-3</v>
      </c>
      <c r="AG6" s="37">
        <f>'AHP(Cost)'!AG6/SUM('AHP(Cost)'!AG$2:AG$44)</f>
        <v>3.9463299131807421E-3</v>
      </c>
      <c r="AH6" s="37">
        <f>'AHP(Cost)'!AH6/SUM('AHP(Cost)'!AH$2:AH$44)</f>
        <v>9.6908183178948983E-3</v>
      </c>
      <c r="AI6" s="37">
        <f>'AHP(Cost)'!AI6/SUM('AHP(Cost)'!AI$2:AI$44)</f>
        <v>7.4441688083788458E-3</v>
      </c>
      <c r="AJ6" s="37">
        <f>'AHP(Cost)'!AJ6/SUM('AHP(Cost)'!AJ$2:AJ$44)</f>
        <v>7.4441688083788458E-3</v>
      </c>
      <c r="AK6" s="37">
        <f>'AHP(Cost)'!AK6/SUM('AHP(Cost)'!AK$2:AK$44)</f>
        <v>7.4441688083788458E-3</v>
      </c>
      <c r="AL6" s="37">
        <f>'AHP(Cost)'!AL6/SUM('AHP(Cost)'!AL$2:AL$44)</f>
        <v>1.5384615384615385E-2</v>
      </c>
      <c r="AM6" s="37">
        <f>'AHP(Cost)'!AM6/SUM('AHP(Cost)'!AM$2:AM$44)</f>
        <v>7.4441688083788458E-3</v>
      </c>
      <c r="AN6" s="37">
        <f>'AHP(Cost)'!AN6/SUM('AHP(Cost)'!AN$2:AN$44)</f>
        <v>3.9463261381593824E-3</v>
      </c>
      <c r="AO6" s="37">
        <f>'AHP(Cost)'!AO6/SUM('AHP(Cost)'!AO$2:AO$44)</f>
        <v>3.9463261381593824E-3</v>
      </c>
      <c r="AP6" s="37">
        <f>'AHP(Cost)'!AP6/SUM('AHP(Cost)'!AP$2:AP$44)</f>
        <v>3.9463261381593824E-3</v>
      </c>
      <c r="AQ6" s="37">
        <f>'AHP(Cost)'!AQ6/SUM('AHP(Cost)'!AQ$2:AQ$44)</f>
        <v>3.9463261381593824E-3</v>
      </c>
      <c r="AR6" s="37">
        <f>'AHP(Cost)'!AR6/SUM('AHP(Cost)'!AR$2:AR$44)</f>
        <v>1.5384615384615385E-2</v>
      </c>
      <c r="AS6" s="47">
        <f t="shared" si="0"/>
        <v>0.31750966909049877</v>
      </c>
      <c r="AT6" s="26">
        <f t="shared" si="1"/>
        <v>7.3839457928022972E-3</v>
      </c>
    </row>
    <row r="7" spans="1:46" ht="63.75">
      <c r="A7" s="36" t="s">
        <v>9</v>
      </c>
      <c r="B7" s="37">
        <f>'AHP(Cost)'!B7/SUM('AHP(Cost)'!B$2:B$44)</f>
        <v>7.2992700729926962E-3</v>
      </c>
      <c r="C7" s="37">
        <f>'AHP(Cost)'!C7/SUM('AHP(Cost)'!C$2:C$44)</f>
        <v>1.1838989739542227E-2</v>
      </c>
      <c r="D7" s="37">
        <f>'AHP(Cost)'!D7/SUM('AHP(Cost)'!D$2:D$44)</f>
        <v>7.2992700729926962E-3</v>
      </c>
      <c r="E7" s="37">
        <f>'AHP(Cost)'!E7/SUM('AHP(Cost)'!E$2:E$44)</f>
        <v>2.564102564102564E-2</v>
      </c>
      <c r="F7" s="37">
        <f>'AHP(Cost)'!F7/SUM('AHP(Cost)'!F$2:F$44)</f>
        <v>2.2332506203473945E-2</v>
      </c>
      <c r="G7" s="37">
        <f>'AHP(Cost)'!G7/SUM('AHP(Cost)'!G$2:G$44)</f>
        <v>1.1838989739542227E-2</v>
      </c>
      <c r="H7" s="37">
        <f>'AHP(Cost)'!H7/SUM('AHP(Cost)'!H$2:H$44)</f>
        <v>1.9462465245597787E-2</v>
      </c>
      <c r="I7" s="37">
        <f>'AHP(Cost)'!I7/SUM('AHP(Cost)'!I$2:I$44)</f>
        <v>1.9462465245597787E-2</v>
      </c>
      <c r="J7" s="37">
        <f>'AHP(Cost)'!J7/SUM('AHP(Cost)'!J$2:J$44)</f>
        <v>2.564102564102564E-2</v>
      </c>
      <c r="K7" s="37">
        <f>'AHP(Cost)'!K7/SUM('AHP(Cost)'!K$2:K$44)</f>
        <v>2.2332506203473945E-2</v>
      </c>
      <c r="L7" s="37">
        <f>'AHP(Cost)'!L7/SUM('AHP(Cost)'!L$2:L$44)</f>
        <v>2.2332506203473945E-2</v>
      </c>
      <c r="M7" s="37">
        <f>'AHP(Cost)'!M7/SUM('AHP(Cost)'!M$2:M$44)</f>
        <v>2.2332506203473945E-2</v>
      </c>
      <c r="N7" s="37">
        <f>'AHP(Cost)'!N7/SUM('AHP(Cost)'!N$2:N$44)</f>
        <v>7.2992700729926962E-3</v>
      </c>
      <c r="O7" s="37">
        <f>'AHP(Cost)'!O7/SUM('AHP(Cost)'!O$2:O$44)</f>
        <v>9.6908167974157876E-3</v>
      </c>
      <c r="P7" s="37">
        <f>'AHP(Cost)'!P7/SUM('AHP(Cost)'!P$2:P$44)</f>
        <v>7.2992700729926962E-3</v>
      </c>
      <c r="Q7" s="37">
        <f>'AHP(Cost)'!Q7/SUM('AHP(Cost)'!Q$2:Q$44)</f>
        <v>2.2332506203473945E-2</v>
      </c>
      <c r="R7" s="37">
        <f>'AHP(Cost)'!R7/SUM('AHP(Cost)'!R$2:R$44)</f>
        <v>1.1838989739542227E-2</v>
      </c>
      <c r="S7" s="37">
        <f>'AHP(Cost)'!S7/SUM('AHP(Cost)'!S$2:S$44)</f>
        <v>2.2332506203473945E-2</v>
      </c>
      <c r="T7" s="37">
        <f>'AHP(Cost)'!T7/SUM('AHP(Cost)'!T$2:T$44)</f>
        <v>7.2992700729926962E-3</v>
      </c>
      <c r="U7" s="37">
        <f>'AHP(Cost)'!U7/SUM('AHP(Cost)'!U$2:U$44)</f>
        <v>9.6908167974157876E-3</v>
      </c>
      <c r="V7" s="37">
        <f>'AHP(Cost)'!V7/SUM('AHP(Cost)'!V$2:V$44)</f>
        <v>9.6908167974157876E-3</v>
      </c>
      <c r="W7" s="37">
        <f>'AHP(Cost)'!W7/SUM('AHP(Cost)'!W$2:W$44)</f>
        <v>2.2332506203473945E-2</v>
      </c>
      <c r="X7" s="37">
        <f>'AHP(Cost)'!X7/SUM('AHP(Cost)'!X$2:X$44)</f>
        <v>7.2992700729926962E-3</v>
      </c>
      <c r="Y7" s="37">
        <f>'AHP(Cost)'!Y7/SUM('AHP(Cost)'!Y$2:Y$44)</f>
        <v>7.2992700729926962E-3</v>
      </c>
      <c r="Z7" s="37">
        <f>'AHP(Cost)'!Z7/SUM('AHP(Cost)'!Z$2:Z$44)</f>
        <v>1.1838989739542227E-2</v>
      </c>
      <c r="AA7" s="37">
        <f>'AHP(Cost)'!AA7/SUM('AHP(Cost)'!AA$2:AA$44)</f>
        <v>9.6908167974157876E-3</v>
      </c>
      <c r="AB7" s="37">
        <f>'AHP(Cost)'!AB7/SUM('AHP(Cost)'!AB$2:AB$44)</f>
        <v>9.6908167974157876E-3</v>
      </c>
      <c r="AC7" s="37">
        <f>'AHP(Cost)'!AC7/SUM('AHP(Cost)'!AC$2:AC$44)</f>
        <v>1.1838989739542227E-2</v>
      </c>
      <c r="AD7" s="37">
        <f>'AHP(Cost)'!AD7/SUM('AHP(Cost)'!AD$2:AD$44)</f>
        <v>1.1838989739542227E-2</v>
      </c>
      <c r="AE7" s="37">
        <f>'AHP(Cost)'!AE7/SUM('AHP(Cost)'!AE$2:AE$44)</f>
        <v>7.2992700729926962E-3</v>
      </c>
      <c r="AF7" s="37">
        <f>'AHP(Cost)'!AF7/SUM('AHP(Cost)'!AF$2:AF$44)</f>
        <v>9.6908167974157876E-3</v>
      </c>
      <c r="AG7" s="37">
        <f>'AHP(Cost)'!AG7/SUM('AHP(Cost)'!AG$2:AG$44)</f>
        <v>1.1838989739542227E-2</v>
      </c>
      <c r="AH7" s="37">
        <f>'AHP(Cost)'!AH7/SUM('AHP(Cost)'!AH$2:AH$44)</f>
        <v>9.6908183178948983E-3</v>
      </c>
      <c r="AI7" s="37">
        <f>'AHP(Cost)'!AI7/SUM('AHP(Cost)'!AI$2:AI$44)</f>
        <v>2.2332506425136539E-2</v>
      </c>
      <c r="AJ7" s="37">
        <f>'AHP(Cost)'!AJ7/SUM('AHP(Cost)'!AJ$2:AJ$44)</f>
        <v>2.2332506425136539E-2</v>
      </c>
      <c r="AK7" s="37">
        <f>'AHP(Cost)'!AK7/SUM('AHP(Cost)'!AK$2:AK$44)</f>
        <v>2.2332506425136539E-2</v>
      </c>
      <c r="AL7" s="37">
        <f>'AHP(Cost)'!AL7/SUM('AHP(Cost)'!AL$2:AL$44)</f>
        <v>2.564102564102564E-2</v>
      </c>
      <c r="AM7" s="37">
        <f>'AHP(Cost)'!AM7/SUM('AHP(Cost)'!AM$2:AM$44)</f>
        <v>2.2332506425136539E-2</v>
      </c>
      <c r="AN7" s="37">
        <f>'AHP(Cost)'!AN7/SUM('AHP(Cost)'!AN$2:AN$44)</f>
        <v>1.1838990253468401E-2</v>
      </c>
      <c r="AO7" s="37">
        <f>'AHP(Cost)'!AO7/SUM('AHP(Cost)'!AO$2:AO$44)</f>
        <v>1.1838990253468401E-2</v>
      </c>
      <c r="AP7" s="37">
        <f>'AHP(Cost)'!AP7/SUM('AHP(Cost)'!AP$2:AP$44)</f>
        <v>1.1838990253468401E-2</v>
      </c>
      <c r="AQ7" s="37">
        <f>'AHP(Cost)'!AQ7/SUM('AHP(Cost)'!AQ$2:AQ$44)</f>
        <v>1.1838990253468401E-2</v>
      </c>
      <c r="AR7" s="37">
        <f>'AHP(Cost)'!AR7/SUM('AHP(Cost)'!AR$2:AR$44)</f>
        <v>2.564102564102564E-2</v>
      </c>
      <c r="AS7" s="47">
        <f t="shared" si="0"/>
        <v>0.64360537105716198</v>
      </c>
      <c r="AT7" s="26">
        <f t="shared" si="1"/>
        <v>1.4967566768771208E-2</v>
      </c>
    </row>
    <row r="8" spans="1:46" ht="76.5">
      <c r="A8" s="36" t="s">
        <v>10</v>
      </c>
      <c r="B8" s="37">
        <f>'AHP(Cost)'!B8/SUM('AHP(Cost)'!B$2:B$44)</f>
        <v>0.10948905109489045</v>
      </c>
      <c r="C8" s="37">
        <f>'AHP(Cost)'!C8/SUM('AHP(Cost)'!C$2:C$44)</f>
        <v>5.9194948697711136E-2</v>
      </c>
      <c r="D8" s="37">
        <f>'AHP(Cost)'!D8/SUM('AHP(Cost)'!D$2:D$44)</f>
        <v>0.10948905109489045</v>
      </c>
      <c r="E8" s="37">
        <f>'AHP(Cost)'!E8/SUM('AHP(Cost)'!E$2:E$44)</f>
        <v>3.5897435897435895E-2</v>
      </c>
      <c r="F8" s="37">
        <f>'AHP(Cost)'!F8/SUM('AHP(Cost)'!F$2:F$44)</f>
        <v>5.2109181141439205E-2</v>
      </c>
      <c r="G8" s="37">
        <f>'AHP(Cost)'!G8/SUM('AHP(Cost)'!G$2:G$44)</f>
        <v>5.9194948697711136E-2</v>
      </c>
      <c r="H8" s="37">
        <f>'AHP(Cost)'!H8/SUM('AHP(Cost)'!H$2:H$44)</f>
        <v>9.7312326227988924E-2</v>
      </c>
      <c r="I8" s="37">
        <f>'AHP(Cost)'!I8/SUM('AHP(Cost)'!I$2:I$44)</f>
        <v>9.7312326227988924E-2</v>
      </c>
      <c r="J8" s="37">
        <f>'AHP(Cost)'!J8/SUM('AHP(Cost)'!J$2:J$44)</f>
        <v>3.5897435897435895E-2</v>
      </c>
      <c r="K8" s="37">
        <f>'AHP(Cost)'!K8/SUM('AHP(Cost)'!K$2:K$44)</f>
        <v>5.2109181141439205E-2</v>
      </c>
      <c r="L8" s="37">
        <f>'AHP(Cost)'!L8/SUM('AHP(Cost)'!L$2:L$44)</f>
        <v>5.2109181141439205E-2</v>
      </c>
      <c r="M8" s="37">
        <f>'AHP(Cost)'!M8/SUM('AHP(Cost)'!M$2:M$44)</f>
        <v>5.2109181141439205E-2</v>
      </c>
      <c r="N8" s="37">
        <f>'AHP(Cost)'!N8/SUM('AHP(Cost)'!N$2:N$44)</f>
        <v>0.10948905109489045</v>
      </c>
      <c r="O8" s="37">
        <f>'AHP(Cost)'!O8/SUM('AHP(Cost)'!O$2:O$44)</f>
        <v>0.14536225196123681</v>
      </c>
      <c r="P8" s="37">
        <f>'AHP(Cost)'!P8/SUM('AHP(Cost)'!P$2:P$44)</f>
        <v>0.10948905109489045</v>
      </c>
      <c r="Q8" s="37">
        <f>'AHP(Cost)'!Q8/SUM('AHP(Cost)'!Q$2:Q$44)</f>
        <v>5.2109181141439205E-2</v>
      </c>
      <c r="R8" s="37">
        <f>'AHP(Cost)'!R8/SUM('AHP(Cost)'!R$2:R$44)</f>
        <v>5.9194948697711136E-2</v>
      </c>
      <c r="S8" s="37">
        <f>'AHP(Cost)'!S8/SUM('AHP(Cost)'!S$2:S$44)</f>
        <v>5.2109181141439205E-2</v>
      </c>
      <c r="T8" s="37">
        <f>'AHP(Cost)'!T8/SUM('AHP(Cost)'!T$2:T$44)</f>
        <v>0.10948905109489045</v>
      </c>
      <c r="U8" s="37">
        <f>'AHP(Cost)'!U8/SUM('AHP(Cost)'!U$2:U$44)</f>
        <v>0.14536225196123681</v>
      </c>
      <c r="V8" s="37">
        <f>'AHP(Cost)'!V8/SUM('AHP(Cost)'!V$2:V$44)</f>
        <v>0.14536225196123681</v>
      </c>
      <c r="W8" s="37">
        <f>'AHP(Cost)'!W8/SUM('AHP(Cost)'!W$2:W$44)</f>
        <v>5.2109181141439205E-2</v>
      </c>
      <c r="X8" s="37">
        <f>'AHP(Cost)'!X8/SUM('AHP(Cost)'!X$2:X$44)</f>
        <v>0.10948905109489045</v>
      </c>
      <c r="Y8" s="37">
        <f>'AHP(Cost)'!Y8/SUM('AHP(Cost)'!Y$2:Y$44)</f>
        <v>0.10948905109489045</v>
      </c>
      <c r="Z8" s="37">
        <f>'AHP(Cost)'!Z8/SUM('AHP(Cost)'!Z$2:Z$44)</f>
        <v>5.9194948697711136E-2</v>
      </c>
      <c r="AA8" s="37">
        <f>'AHP(Cost)'!AA8/SUM('AHP(Cost)'!AA$2:AA$44)</f>
        <v>0.14536225196123681</v>
      </c>
      <c r="AB8" s="37">
        <f>'AHP(Cost)'!AB8/SUM('AHP(Cost)'!AB$2:AB$44)</f>
        <v>0.14536225196123681</v>
      </c>
      <c r="AC8" s="37">
        <f>'AHP(Cost)'!AC8/SUM('AHP(Cost)'!AC$2:AC$44)</f>
        <v>5.9194948697711136E-2</v>
      </c>
      <c r="AD8" s="37">
        <f>'AHP(Cost)'!AD8/SUM('AHP(Cost)'!AD$2:AD$44)</f>
        <v>5.9194948697711136E-2</v>
      </c>
      <c r="AE8" s="37">
        <f>'AHP(Cost)'!AE8/SUM('AHP(Cost)'!AE$2:AE$44)</f>
        <v>0.10948905109489045</v>
      </c>
      <c r="AF8" s="37">
        <f>'AHP(Cost)'!AF8/SUM('AHP(Cost)'!AF$2:AF$44)</f>
        <v>0.14536225196123681</v>
      </c>
      <c r="AG8" s="37">
        <f>'AHP(Cost)'!AG8/SUM('AHP(Cost)'!AG$2:AG$44)</f>
        <v>5.9194948697711136E-2</v>
      </c>
      <c r="AH8" s="37">
        <f>'AHP(Cost)'!AH8/SUM('AHP(Cost)'!AH$2:AH$44)</f>
        <v>0.14536227476842345</v>
      </c>
      <c r="AI8" s="37">
        <f>'AHP(Cost)'!AI8/SUM('AHP(Cost)'!AI$2:AI$44)</f>
        <v>5.2109181658651922E-2</v>
      </c>
      <c r="AJ8" s="37">
        <f>'AHP(Cost)'!AJ8/SUM('AHP(Cost)'!AJ$2:AJ$44)</f>
        <v>5.2109181658651922E-2</v>
      </c>
      <c r="AK8" s="37">
        <f>'AHP(Cost)'!AK8/SUM('AHP(Cost)'!AK$2:AK$44)</f>
        <v>5.2109181658651922E-2</v>
      </c>
      <c r="AL8" s="37">
        <f>'AHP(Cost)'!AL8/SUM('AHP(Cost)'!AL$2:AL$44)</f>
        <v>3.5897435897435895E-2</v>
      </c>
      <c r="AM8" s="37">
        <f>'AHP(Cost)'!AM8/SUM('AHP(Cost)'!AM$2:AM$44)</f>
        <v>5.2109181658651922E-2</v>
      </c>
      <c r="AN8" s="37">
        <f>'AHP(Cost)'!AN8/SUM('AHP(Cost)'!AN$2:AN$44)</f>
        <v>5.9194951267342005E-2</v>
      </c>
      <c r="AO8" s="37">
        <f>'AHP(Cost)'!AO8/SUM('AHP(Cost)'!AO$2:AO$44)</f>
        <v>5.9194951267342005E-2</v>
      </c>
      <c r="AP8" s="37">
        <f>'AHP(Cost)'!AP8/SUM('AHP(Cost)'!AP$2:AP$44)</f>
        <v>5.9194951267342005E-2</v>
      </c>
      <c r="AQ8" s="37">
        <f>'AHP(Cost)'!AQ8/SUM('AHP(Cost)'!AQ$2:AQ$44)</f>
        <v>5.9194951267342005E-2</v>
      </c>
      <c r="AR8" s="37">
        <f>'AHP(Cost)'!AR8/SUM('AHP(Cost)'!AR$2:AR$44)</f>
        <v>3.5897435897435895E-2</v>
      </c>
      <c r="AS8" s="47">
        <f t="shared" si="0"/>
        <v>3.4560080319187172</v>
      </c>
      <c r="AT8" s="26">
        <f t="shared" si="1"/>
        <v>8.0372279812063185E-2</v>
      </c>
    </row>
    <row r="9" spans="1:46" ht="76.5">
      <c r="A9" s="36" t="s">
        <v>11</v>
      </c>
      <c r="B9" s="37">
        <f>'AHP(Cost)'!B9/SUM('AHP(Cost)'!B$2:B$44)</f>
        <v>0.10948905109489045</v>
      </c>
      <c r="C9" s="37">
        <f>'AHP(Cost)'!C9/SUM('AHP(Cost)'!C$2:C$44)</f>
        <v>5.9194948697711136E-2</v>
      </c>
      <c r="D9" s="37">
        <f>'AHP(Cost)'!D9/SUM('AHP(Cost)'!D$2:D$44)</f>
        <v>0.10948905109489045</v>
      </c>
      <c r="E9" s="37">
        <f>'AHP(Cost)'!E9/SUM('AHP(Cost)'!E$2:E$44)</f>
        <v>3.5897435897435895E-2</v>
      </c>
      <c r="F9" s="37">
        <f>'AHP(Cost)'!F9/SUM('AHP(Cost)'!F$2:F$44)</f>
        <v>5.2109181141439205E-2</v>
      </c>
      <c r="G9" s="37">
        <f>'AHP(Cost)'!G9/SUM('AHP(Cost)'!G$2:G$44)</f>
        <v>5.9194948697711136E-2</v>
      </c>
      <c r="H9" s="37">
        <f>'AHP(Cost)'!H9/SUM('AHP(Cost)'!H$2:H$44)</f>
        <v>9.7312326227988924E-2</v>
      </c>
      <c r="I9" s="37">
        <f>'AHP(Cost)'!I9/SUM('AHP(Cost)'!I$2:I$44)</f>
        <v>9.7312326227988924E-2</v>
      </c>
      <c r="J9" s="37">
        <f>'AHP(Cost)'!J9/SUM('AHP(Cost)'!J$2:J$44)</f>
        <v>3.5897435897435895E-2</v>
      </c>
      <c r="K9" s="37">
        <f>'AHP(Cost)'!K9/SUM('AHP(Cost)'!K$2:K$44)</f>
        <v>5.2109181141439205E-2</v>
      </c>
      <c r="L9" s="37">
        <f>'AHP(Cost)'!L9/SUM('AHP(Cost)'!L$2:L$44)</f>
        <v>5.2109181141439205E-2</v>
      </c>
      <c r="M9" s="37">
        <f>'AHP(Cost)'!M9/SUM('AHP(Cost)'!M$2:M$44)</f>
        <v>5.2109181141439205E-2</v>
      </c>
      <c r="N9" s="37">
        <f>'AHP(Cost)'!N9/SUM('AHP(Cost)'!N$2:N$44)</f>
        <v>0.10948905109489045</v>
      </c>
      <c r="O9" s="37">
        <f>'AHP(Cost)'!O9/SUM('AHP(Cost)'!O$2:O$44)</f>
        <v>0.14536225196123681</v>
      </c>
      <c r="P9" s="37">
        <f>'AHP(Cost)'!P9/SUM('AHP(Cost)'!P$2:P$44)</f>
        <v>0.10948905109489045</v>
      </c>
      <c r="Q9" s="37">
        <f>'AHP(Cost)'!Q9/SUM('AHP(Cost)'!Q$2:Q$44)</f>
        <v>5.2109181141439205E-2</v>
      </c>
      <c r="R9" s="37">
        <f>'AHP(Cost)'!R9/SUM('AHP(Cost)'!R$2:R$44)</f>
        <v>5.9194948697711136E-2</v>
      </c>
      <c r="S9" s="37">
        <f>'AHP(Cost)'!S9/SUM('AHP(Cost)'!S$2:S$44)</f>
        <v>5.2109181141439205E-2</v>
      </c>
      <c r="T9" s="37">
        <f>'AHP(Cost)'!T9/SUM('AHP(Cost)'!T$2:T$44)</f>
        <v>0.10948905109489045</v>
      </c>
      <c r="U9" s="37">
        <f>'AHP(Cost)'!U9/SUM('AHP(Cost)'!U$2:U$44)</f>
        <v>0.14536225196123681</v>
      </c>
      <c r="V9" s="37">
        <f>'AHP(Cost)'!V9/SUM('AHP(Cost)'!V$2:V$44)</f>
        <v>0.14536225196123681</v>
      </c>
      <c r="W9" s="37">
        <f>'AHP(Cost)'!W9/SUM('AHP(Cost)'!W$2:W$44)</f>
        <v>5.2109181141439205E-2</v>
      </c>
      <c r="X9" s="37">
        <f>'AHP(Cost)'!X9/SUM('AHP(Cost)'!X$2:X$44)</f>
        <v>0.10948905109489045</v>
      </c>
      <c r="Y9" s="37">
        <f>'AHP(Cost)'!Y9/SUM('AHP(Cost)'!Y$2:Y$44)</f>
        <v>0.10948905109489045</v>
      </c>
      <c r="Z9" s="37">
        <f>'AHP(Cost)'!Z9/SUM('AHP(Cost)'!Z$2:Z$44)</f>
        <v>5.9194948697711136E-2</v>
      </c>
      <c r="AA9" s="37">
        <f>'AHP(Cost)'!AA9/SUM('AHP(Cost)'!AA$2:AA$44)</f>
        <v>0.14536225196123681</v>
      </c>
      <c r="AB9" s="37">
        <f>'AHP(Cost)'!AB9/SUM('AHP(Cost)'!AB$2:AB$44)</f>
        <v>0.14536225196123681</v>
      </c>
      <c r="AC9" s="37">
        <f>'AHP(Cost)'!AC9/SUM('AHP(Cost)'!AC$2:AC$44)</f>
        <v>5.9194948697711136E-2</v>
      </c>
      <c r="AD9" s="37">
        <f>'AHP(Cost)'!AD9/SUM('AHP(Cost)'!AD$2:AD$44)</f>
        <v>5.9194948697711136E-2</v>
      </c>
      <c r="AE9" s="37">
        <f>'AHP(Cost)'!AE9/SUM('AHP(Cost)'!AE$2:AE$44)</f>
        <v>0.10948905109489045</v>
      </c>
      <c r="AF9" s="37">
        <f>'AHP(Cost)'!AF9/SUM('AHP(Cost)'!AF$2:AF$44)</f>
        <v>0.14536225196123681</v>
      </c>
      <c r="AG9" s="37">
        <f>'AHP(Cost)'!AG9/SUM('AHP(Cost)'!AG$2:AG$44)</f>
        <v>5.9194948697711136E-2</v>
      </c>
      <c r="AH9" s="37">
        <f>'AHP(Cost)'!AH9/SUM('AHP(Cost)'!AH$2:AH$44)</f>
        <v>0.14536227476842345</v>
      </c>
      <c r="AI9" s="37">
        <f>'AHP(Cost)'!AI9/SUM('AHP(Cost)'!AI$2:AI$44)</f>
        <v>5.2109181658651922E-2</v>
      </c>
      <c r="AJ9" s="37">
        <f>'AHP(Cost)'!AJ9/SUM('AHP(Cost)'!AJ$2:AJ$44)</f>
        <v>5.2109181658651922E-2</v>
      </c>
      <c r="AK9" s="37">
        <f>'AHP(Cost)'!AK9/SUM('AHP(Cost)'!AK$2:AK$44)</f>
        <v>5.2109181658651922E-2</v>
      </c>
      <c r="AL9" s="37">
        <f>'AHP(Cost)'!AL9/SUM('AHP(Cost)'!AL$2:AL$44)</f>
        <v>3.5897435897435895E-2</v>
      </c>
      <c r="AM9" s="37">
        <f>'AHP(Cost)'!AM9/SUM('AHP(Cost)'!AM$2:AM$44)</f>
        <v>5.2109181658651922E-2</v>
      </c>
      <c r="AN9" s="37">
        <f>'AHP(Cost)'!AN9/SUM('AHP(Cost)'!AN$2:AN$44)</f>
        <v>5.9194951267342005E-2</v>
      </c>
      <c r="AO9" s="37">
        <f>'AHP(Cost)'!AO9/SUM('AHP(Cost)'!AO$2:AO$44)</f>
        <v>5.9194951267342005E-2</v>
      </c>
      <c r="AP9" s="37">
        <f>'AHP(Cost)'!AP9/SUM('AHP(Cost)'!AP$2:AP$44)</f>
        <v>5.9194951267342005E-2</v>
      </c>
      <c r="AQ9" s="37">
        <f>'AHP(Cost)'!AQ9/SUM('AHP(Cost)'!AQ$2:AQ$44)</f>
        <v>5.9194951267342005E-2</v>
      </c>
      <c r="AR9" s="37">
        <f>'AHP(Cost)'!AR9/SUM('AHP(Cost)'!AR$2:AR$44)</f>
        <v>3.5897435897435895E-2</v>
      </c>
      <c r="AS9" s="47">
        <f t="shared" si="0"/>
        <v>3.4560080319187172</v>
      </c>
      <c r="AT9" s="26">
        <f t="shared" si="1"/>
        <v>8.0372279812063185E-2</v>
      </c>
    </row>
    <row r="10" spans="1:46" ht="89.25">
      <c r="A10" s="36" t="s">
        <v>12</v>
      </c>
      <c r="B10" s="37">
        <f>'AHP(Cost)'!B10/SUM('AHP(Cost)'!B$2:B$44)</f>
        <v>4.3795620437956182E-3</v>
      </c>
      <c r="C10" s="37">
        <f>'AHP(Cost)'!C10/SUM('AHP(Cost)'!C$2:C$44)</f>
        <v>2.3677979479084458E-3</v>
      </c>
      <c r="D10" s="37">
        <f>'AHP(Cost)'!D10/SUM('AHP(Cost)'!D$2:D$44)</f>
        <v>4.3795620437956182E-3</v>
      </c>
      <c r="E10" s="37">
        <f>'AHP(Cost)'!E10/SUM('AHP(Cost)'!E$2:E$44)</f>
        <v>5.1282051282051282E-3</v>
      </c>
      <c r="F10" s="37">
        <f>'AHP(Cost)'!F10/SUM('AHP(Cost)'!F$2:F$44)</f>
        <v>2.4813895781637713E-3</v>
      </c>
      <c r="G10" s="37">
        <f>'AHP(Cost)'!G10/SUM('AHP(Cost)'!G$2:G$44)</f>
        <v>2.3677979479084458E-3</v>
      </c>
      <c r="H10" s="37">
        <f>'AHP(Cost)'!H10/SUM('AHP(Cost)'!H$2:H$44)</f>
        <v>1.3901760889712702E-2</v>
      </c>
      <c r="I10" s="37">
        <f>'AHP(Cost)'!I10/SUM('AHP(Cost)'!I$2:I$44)</f>
        <v>1.3901760889712702E-2</v>
      </c>
      <c r="J10" s="37">
        <f>'AHP(Cost)'!J10/SUM('AHP(Cost)'!J$2:J$44)</f>
        <v>5.1282051282051282E-3</v>
      </c>
      <c r="K10" s="37">
        <f>'AHP(Cost)'!K10/SUM('AHP(Cost)'!K$2:K$44)</f>
        <v>2.4813895781637713E-3</v>
      </c>
      <c r="L10" s="37">
        <f>'AHP(Cost)'!L10/SUM('AHP(Cost)'!L$2:L$44)</f>
        <v>2.4813895781637713E-3</v>
      </c>
      <c r="M10" s="37">
        <f>'AHP(Cost)'!M10/SUM('AHP(Cost)'!M$2:M$44)</f>
        <v>2.4813895781637713E-3</v>
      </c>
      <c r="N10" s="37">
        <f>'AHP(Cost)'!N10/SUM('AHP(Cost)'!N$2:N$44)</f>
        <v>4.3795620437956182E-3</v>
      </c>
      <c r="O10" s="37">
        <f>'AHP(Cost)'!O10/SUM('AHP(Cost)'!O$2:O$44)</f>
        <v>6.9220119981541327E-3</v>
      </c>
      <c r="P10" s="37">
        <f>'AHP(Cost)'!P10/SUM('AHP(Cost)'!P$2:P$44)</f>
        <v>4.3795620437956182E-3</v>
      </c>
      <c r="Q10" s="37">
        <f>'AHP(Cost)'!Q10/SUM('AHP(Cost)'!Q$2:Q$44)</f>
        <v>2.4813895781637713E-3</v>
      </c>
      <c r="R10" s="37">
        <f>'AHP(Cost)'!R10/SUM('AHP(Cost)'!R$2:R$44)</f>
        <v>2.3677979479084458E-3</v>
      </c>
      <c r="S10" s="37">
        <f>'AHP(Cost)'!S10/SUM('AHP(Cost)'!S$2:S$44)</f>
        <v>2.4813895781637713E-3</v>
      </c>
      <c r="T10" s="37">
        <f>'AHP(Cost)'!T10/SUM('AHP(Cost)'!T$2:T$44)</f>
        <v>4.3795620437956182E-3</v>
      </c>
      <c r="U10" s="37">
        <f>'AHP(Cost)'!U10/SUM('AHP(Cost)'!U$2:U$44)</f>
        <v>6.9220119981541327E-3</v>
      </c>
      <c r="V10" s="37">
        <f>'AHP(Cost)'!V10/SUM('AHP(Cost)'!V$2:V$44)</f>
        <v>6.9220119981541327E-3</v>
      </c>
      <c r="W10" s="37">
        <f>'AHP(Cost)'!W10/SUM('AHP(Cost)'!W$2:W$44)</f>
        <v>2.4813895781637713E-3</v>
      </c>
      <c r="X10" s="37">
        <f>'AHP(Cost)'!X10/SUM('AHP(Cost)'!X$2:X$44)</f>
        <v>4.3795620437956182E-3</v>
      </c>
      <c r="Y10" s="37">
        <f>'AHP(Cost)'!Y10/SUM('AHP(Cost)'!Y$2:Y$44)</f>
        <v>4.3795620437956182E-3</v>
      </c>
      <c r="Z10" s="37">
        <f>'AHP(Cost)'!Z10/SUM('AHP(Cost)'!Z$2:Z$44)</f>
        <v>2.3677979479084458E-3</v>
      </c>
      <c r="AA10" s="37">
        <f>'AHP(Cost)'!AA10/SUM('AHP(Cost)'!AA$2:AA$44)</f>
        <v>6.9220119981541327E-3</v>
      </c>
      <c r="AB10" s="37">
        <f>'AHP(Cost)'!AB10/SUM('AHP(Cost)'!AB$2:AB$44)</f>
        <v>6.9220119981541327E-3</v>
      </c>
      <c r="AC10" s="37">
        <f>'AHP(Cost)'!AC10/SUM('AHP(Cost)'!AC$2:AC$44)</f>
        <v>2.3677979479084458E-3</v>
      </c>
      <c r="AD10" s="37">
        <f>'AHP(Cost)'!AD10/SUM('AHP(Cost)'!AD$2:AD$44)</f>
        <v>2.3677979479084458E-3</v>
      </c>
      <c r="AE10" s="37">
        <f>'AHP(Cost)'!AE10/SUM('AHP(Cost)'!AE$2:AE$44)</f>
        <v>4.3795620437956182E-3</v>
      </c>
      <c r="AF10" s="37">
        <f>'AHP(Cost)'!AF10/SUM('AHP(Cost)'!AF$2:AF$44)</f>
        <v>6.9220119981541327E-3</v>
      </c>
      <c r="AG10" s="37">
        <f>'AHP(Cost)'!AG10/SUM('AHP(Cost)'!AG$2:AG$44)</f>
        <v>2.3677979479084458E-3</v>
      </c>
      <c r="AH10" s="37">
        <f>'AHP(Cost)'!AH10/SUM('AHP(Cost)'!AH$2:AH$44)</f>
        <v>6.9220061621975571E-3</v>
      </c>
      <c r="AI10" s="37">
        <f>'AHP(Cost)'!AI10/SUM('AHP(Cost)'!AI$2:AI$44)</f>
        <v>2.481387121403346E-3</v>
      </c>
      <c r="AJ10" s="37">
        <f>'AHP(Cost)'!AJ10/SUM('AHP(Cost)'!AJ$2:AJ$44)</f>
        <v>2.481387121403346E-3</v>
      </c>
      <c r="AK10" s="37">
        <f>'AHP(Cost)'!AK10/SUM('AHP(Cost)'!AK$2:AK$44)</f>
        <v>2.481387121403346E-3</v>
      </c>
      <c r="AL10" s="37">
        <f>'AHP(Cost)'!AL10/SUM('AHP(Cost)'!AL$2:AL$44)</f>
        <v>5.1282051282051282E-3</v>
      </c>
      <c r="AM10" s="37">
        <f>'AHP(Cost)'!AM10/SUM('AHP(Cost)'!AM$2:AM$44)</f>
        <v>2.481387121403346E-3</v>
      </c>
      <c r="AN10" s="37">
        <f>'AHP(Cost)'!AN10/SUM('AHP(Cost)'!AN$2:AN$44)</f>
        <v>2.3677980506936805E-3</v>
      </c>
      <c r="AO10" s="37">
        <f>'AHP(Cost)'!AO10/SUM('AHP(Cost)'!AO$2:AO$44)</f>
        <v>2.3677980506936805E-3</v>
      </c>
      <c r="AP10" s="37">
        <f>'AHP(Cost)'!AP10/SUM('AHP(Cost)'!AP$2:AP$44)</f>
        <v>2.3677980506936805E-3</v>
      </c>
      <c r="AQ10" s="37">
        <f>'AHP(Cost)'!AQ10/SUM('AHP(Cost)'!AQ$2:AQ$44)</f>
        <v>2.3677980506936805E-3</v>
      </c>
      <c r="AR10" s="37">
        <f>'AHP(Cost)'!AR10/SUM('AHP(Cost)'!AR$2:AR$44)</f>
        <v>5.1282051282051282E-3</v>
      </c>
      <c r="AS10" s="47">
        <f t="shared" si="0"/>
        <v>0.18514797016462683</v>
      </c>
      <c r="AT10" s="26">
        <f t="shared" si="1"/>
        <v>4.3057667480145773E-3</v>
      </c>
    </row>
    <row r="11" spans="1:46" ht="127.5">
      <c r="A11" s="36" t="s">
        <v>13</v>
      </c>
      <c r="B11" s="37">
        <f>'AHP(Cost)'!B11/SUM('AHP(Cost)'!B$2:B$44)</f>
        <v>4.3795620437956182E-3</v>
      </c>
      <c r="C11" s="37">
        <f>'AHP(Cost)'!C11/SUM('AHP(Cost)'!C$2:C$44)</f>
        <v>3.9463299131807421E-3</v>
      </c>
      <c r="D11" s="37">
        <f>'AHP(Cost)'!D11/SUM('AHP(Cost)'!D$2:D$44)</f>
        <v>4.3795620437956182E-3</v>
      </c>
      <c r="E11" s="37">
        <f>'AHP(Cost)'!E11/SUM('AHP(Cost)'!E$2:E$44)</f>
        <v>1.5384615384615385E-2</v>
      </c>
      <c r="F11" s="37">
        <f>'AHP(Cost)'!F11/SUM('AHP(Cost)'!F$2:F$44)</f>
        <v>7.4441687344913143E-3</v>
      </c>
      <c r="G11" s="37">
        <f>'AHP(Cost)'!G11/SUM('AHP(Cost)'!G$2:G$44)</f>
        <v>3.9463299131807421E-3</v>
      </c>
      <c r="H11" s="37">
        <f>'AHP(Cost)'!H11/SUM('AHP(Cost)'!H$2:H$44)</f>
        <v>1.3901760889712702E-2</v>
      </c>
      <c r="I11" s="37">
        <f>'AHP(Cost)'!I11/SUM('AHP(Cost)'!I$2:I$44)</f>
        <v>1.3901760889712702E-2</v>
      </c>
      <c r="J11" s="37">
        <f>'AHP(Cost)'!J11/SUM('AHP(Cost)'!J$2:J$44)</f>
        <v>1.5384615384615385E-2</v>
      </c>
      <c r="K11" s="37">
        <f>'AHP(Cost)'!K11/SUM('AHP(Cost)'!K$2:K$44)</f>
        <v>7.4441687344913143E-3</v>
      </c>
      <c r="L11" s="37">
        <f>'AHP(Cost)'!L11/SUM('AHP(Cost)'!L$2:L$44)</f>
        <v>7.4441687344913143E-3</v>
      </c>
      <c r="M11" s="37">
        <f>'AHP(Cost)'!M11/SUM('AHP(Cost)'!M$2:M$44)</f>
        <v>7.4441687344913143E-3</v>
      </c>
      <c r="N11" s="37">
        <f>'AHP(Cost)'!N11/SUM('AHP(Cost)'!N$2:N$44)</f>
        <v>4.3795620437956182E-3</v>
      </c>
      <c r="O11" s="37">
        <f>'AHP(Cost)'!O11/SUM('AHP(Cost)'!O$2:O$44)</f>
        <v>9.6908167974157876E-3</v>
      </c>
      <c r="P11" s="37">
        <f>'AHP(Cost)'!P11/SUM('AHP(Cost)'!P$2:P$44)</f>
        <v>4.3795620437956182E-3</v>
      </c>
      <c r="Q11" s="37">
        <f>'AHP(Cost)'!Q11/SUM('AHP(Cost)'!Q$2:Q$44)</f>
        <v>7.4441687344913143E-3</v>
      </c>
      <c r="R11" s="37">
        <f>'AHP(Cost)'!R11/SUM('AHP(Cost)'!R$2:R$44)</f>
        <v>3.9463299131807421E-3</v>
      </c>
      <c r="S11" s="37">
        <f>'AHP(Cost)'!S11/SUM('AHP(Cost)'!S$2:S$44)</f>
        <v>7.4441687344913143E-3</v>
      </c>
      <c r="T11" s="37">
        <f>'AHP(Cost)'!T11/SUM('AHP(Cost)'!T$2:T$44)</f>
        <v>4.3795620437956182E-3</v>
      </c>
      <c r="U11" s="37">
        <f>'AHP(Cost)'!U11/SUM('AHP(Cost)'!U$2:U$44)</f>
        <v>9.6908167974157876E-3</v>
      </c>
      <c r="V11" s="37">
        <f>'AHP(Cost)'!V11/SUM('AHP(Cost)'!V$2:V$44)</f>
        <v>9.6908167974157876E-3</v>
      </c>
      <c r="W11" s="37">
        <f>'AHP(Cost)'!W11/SUM('AHP(Cost)'!W$2:W$44)</f>
        <v>7.4441687344913143E-3</v>
      </c>
      <c r="X11" s="37">
        <f>'AHP(Cost)'!X11/SUM('AHP(Cost)'!X$2:X$44)</f>
        <v>4.3795620437956182E-3</v>
      </c>
      <c r="Y11" s="37">
        <f>'AHP(Cost)'!Y11/SUM('AHP(Cost)'!Y$2:Y$44)</f>
        <v>4.3795620437956182E-3</v>
      </c>
      <c r="Z11" s="37">
        <f>'AHP(Cost)'!Z11/SUM('AHP(Cost)'!Z$2:Z$44)</f>
        <v>3.9463299131807421E-3</v>
      </c>
      <c r="AA11" s="37">
        <f>'AHP(Cost)'!AA11/SUM('AHP(Cost)'!AA$2:AA$44)</f>
        <v>9.6908167974157876E-3</v>
      </c>
      <c r="AB11" s="37">
        <f>'AHP(Cost)'!AB11/SUM('AHP(Cost)'!AB$2:AB$44)</f>
        <v>9.6908167974157876E-3</v>
      </c>
      <c r="AC11" s="37">
        <f>'AHP(Cost)'!AC11/SUM('AHP(Cost)'!AC$2:AC$44)</f>
        <v>3.9463299131807421E-3</v>
      </c>
      <c r="AD11" s="37">
        <f>'AHP(Cost)'!AD11/SUM('AHP(Cost)'!AD$2:AD$44)</f>
        <v>3.9463299131807421E-3</v>
      </c>
      <c r="AE11" s="37">
        <f>'AHP(Cost)'!AE11/SUM('AHP(Cost)'!AE$2:AE$44)</f>
        <v>4.3795620437956182E-3</v>
      </c>
      <c r="AF11" s="37">
        <f>'AHP(Cost)'!AF11/SUM('AHP(Cost)'!AF$2:AF$44)</f>
        <v>9.6908167974157876E-3</v>
      </c>
      <c r="AG11" s="37">
        <f>'AHP(Cost)'!AG11/SUM('AHP(Cost)'!AG$2:AG$44)</f>
        <v>3.9463299131807421E-3</v>
      </c>
      <c r="AH11" s="37">
        <f>'AHP(Cost)'!AH11/SUM('AHP(Cost)'!AH$2:AH$44)</f>
        <v>9.6908183178948983E-3</v>
      </c>
      <c r="AI11" s="37">
        <f>'AHP(Cost)'!AI11/SUM('AHP(Cost)'!AI$2:AI$44)</f>
        <v>7.4441688083788458E-3</v>
      </c>
      <c r="AJ11" s="37">
        <f>'AHP(Cost)'!AJ11/SUM('AHP(Cost)'!AJ$2:AJ$44)</f>
        <v>7.4441688083788458E-3</v>
      </c>
      <c r="AK11" s="37">
        <f>'AHP(Cost)'!AK11/SUM('AHP(Cost)'!AK$2:AK$44)</f>
        <v>7.4441688083788458E-3</v>
      </c>
      <c r="AL11" s="37">
        <f>'AHP(Cost)'!AL11/SUM('AHP(Cost)'!AL$2:AL$44)</f>
        <v>1.5384615384615385E-2</v>
      </c>
      <c r="AM11" s="37">
        <f>'AHP(Cost)'!AM11/SUM('AHP(Cost)'!AM$2:AM$44)</f>
        <v>7.4441688083788458E-3</v>
      </c>
      <c r="AN11" s="37">
        <f>'AHP(Cost)'!AN11/SUM('AHP(Cost)'!AN$2:AN$44)</f>
        <v>3.9463261381593824E-3</v>
      </c>
      <c r="AO11" s="37">
        <f>'AHP(Cost)'!AO11/SUM('AHP(Cost)'!AO$2:AO$44)</f>
        <v>3.9463261381593824E-3</v>
      </c>
      <c r="AP11" s="37">
        <f>'AHP(Cost)'!AP11/SUM('AHP(Cost)'!AP$2:AP$44)</f>
        <v>3.9463261381593824E-3</v>
      </c>
      <c r="AQ11" s="37">
        <f>'AHP(Cost)'!AQ11/SUM('AHP(Cost)'!AQ$2:AQ$44)</f>
        <v>3.9463261381593824E-3</v>
      </c>
      <c r="AR11" s="37">
        <f>'AHP(Cost)'!AR11/SUM('AHP(Cost)'!AR$2:AR$44)</f>
        <v>1.5384615384615385E-2</v>
      </c>
      <c r="AS11" s="47">
        <f t="shared" si="0"/>
        <v>0.31750966909049877</v>
      </c>
      <c r="AT11" s="26">
        <f t="shared" si="1"/>
        <v>7.3839457928022972E-3</v>
      </c>
    </row>
    <row r="12" spans="1:46" ht="127.5">
      <c r="A12" s="36" t="s">
        <v>14</v>
      </c>
      <c r="B12" s="37">
        <f>'AHP(Cost)'!B12/SUM('AHP(Cost)'!B$2:B$44)</f>
        <v>4.3795620437956182E-3</v>
      </c>
      <c r="C12" s="37">
        <f>'AHP(Cost)'!C12/SUM('AHP(Cost)'!C$2:C$44)</f>
        <v>3.9463299131807421E-3</v>
      </c>
      <c r="D12" s="37">
        <f>'AHP(Cost)'!D12/SUM('AHP(Cost)'!D$2:D$44)</f>
        <v>4.3795620437956182E-3</v>
      </c>
      <c r="E12" s="37">
        <f>'AHP(Cost)'!E12/SUM('AHP(Cost)'!E$2:E$44)</f>
        <v>1.5384615384615385E-2</v>
      </c>
      <c r="F12" s="37">
        <f>'AHP(Cost)'!F12/SUM('AHP(Cost)'!F$2:F$44)</f>
        <v>7.4441687344913143E-3</v>
      </c>
      <c r="G12" s="37">
        <f>'AHP(Cost)'!G12/SUM('AHP(Cost)'!G$2:G$44)</f>
        <v>3.9463299131807421E-3</v>
      </c>
      <c r="H12" s="37">
        <f>'AHP(Cost)'!H12/SUM('AHP(Cost)'!H$2:H$44)</f>
        <v>1.3901760889712702E-2</v>
      </c>
      <c r="I12" s="37">
        <f>'AHP(Cost)'!I12/SUM('AHP(Cost)'!I$2:I$44)</f>
        <v>1.3901760889712702E-2</v>
      </c>
      <c r="J12" s="37">
        <f>'AHP(Cost)'!J12/SUM('AHP(Cost)'!J$2:J$44)</f>
        <v>1.5384615384615385E-2</v>
      </c>
      <c r="K12" s="37">
        <f>'AHP(Cost)'!K12/SUM('AHP(Cost)'!K$2:K$44)</f>
        <v>7.4441687344913143E-3</v>
      </c>
      <c r="L12" s="37">
        <f>'AHP(Cost)'!L12/SUM('AHP(Cost)'!L$2:L$44)</f>
        <v>7.4441687344913143E-3</v>
      </c>
      <c r="M12" s="37">
        <f>'AHP(Cost)'!M12/SUM('AHP(Cost)'!M$2:M$44)</f>
        <v>7.4441687344913143E-3</v>
      </c>
      <c r="N12" s="37">
        <f>'AHP(Cost)'!N12/SUM('AHP(Cost)'!N$2:N$44)</f>
        <v>4.3795620437956182E-3</v>
      </c>
      <c r="O12" s="37">
        <f>'AHP(Cost)'!O12/SUM('AHP(Cost)'!O$2:O$44)</f>
        <v>9.6908167974157876E-3</v>
      </c>
      <c r="P12" s="37">
        <f>'AHP(Cost)'!P12/SUM('AHP(Cost)'!P$2:P$44)</f>
        <v>4.3795620437956182E-3</v>
      </c>
      <c r="Q12" s="37">
        <f>'AHP(Cost)'!Q12/SUM('AHP(Cost)'!Q$2:Q$44)</f>
        <v>7.4441687344913143E-3</v>
      </c>
      <c r="R12" s="37">
        <f>'AHP(Cost)'!R12/SUM('AHP(Cost)'!R$2:R$44)</f>
        <v>3.9463299131807421E-3</v>
      </c>
      <c r="S12" s="37">
        <f>'AHP(Cost)'!S12/SUM('AHP(Cost)'!S$2:S$44)</f>
        <v>7.4441687344913143E-3</v>
      </c>
      <c r="T12" s="37">
        <f>'AHP(Cost)'!T12/SUM('AHP(Cost)'!T$2:T$44)</f>
        <v>4.3795620437956182E-3</v>
      </c>
      <c r="U12" s="37">
        <f>'AHP(Cost)'!U12/SUM('AHP(Cost)'!U$2:U$44)</f>
        <v>9.6908167974157876E-3</v>
      </c>
      <c r="V12" s="37">
        <f>'AHP(Cost)'!V12/SUM('AHP(Cost)'!V$2:V$44)</f>
        <v>9.6908167974157876E-3</v>
      </c>
      <c r="W12" s="37">
        <f>'AHP(Cost)'!W12/SUM('AHP(Cost)'!W$2:W$44)</f>
        <v>7.4441687344913143E-3</v>
      </c>
      <c r="X12" s="37">
        <f>'AHP(Cost)'!X12/SUM('AHP(Cost)'!X$2:X$44)</f>
        <v>4.3795620437956182E-3</v>
      </c>
      <c r="Y12" s="37">
        <f>'AHP(Cost)'!Y12/SUM('AHP(Cost)'!Y$2:Y$44)</f>
        <v>4.3795620437956182E-3</v>
      </c>
      <c r="Z12" s="37">
        <f>'AHP(Cost)'!Z12/SUM('AHP(Cost)'!Z$2:Z$44)</f>
        <v>3.9463299131807421E-3</v>
      </c>
      <c r="AA12" s="37">
        <f>'AHP(Cost)'!AA12/SUM('AHP(Cost)'!AA$2:AA$44)</f>
        <v>9.6908167974157876E-3</v>
      </c>
      <c r="AB12" s="37">
        <f>'AHP(Cost)'!AB12/SUM('AHP(Cost)'!AB$2:AB$44)</f>
        <v>9.6908167974157876E-3</v>
      </c>
      <c r="AC12" s="37">
        <f>'AHP(Cost)'!AC12/SUM('AHP(Cost)'!AC$2:AC$44)</f>
        <v>3.9463299131807421E-3</v>
      </c>
      <c r="AD12" s="37">
        <f>'AHP(Cost)'!AD12/SUM('AHP(Cost)'!AD$2:AD$44)</f>
        <v>3.9463299131807421E-3</v>
      </c>
      <c r="AE12" s="37">
        <f>'AHP(Cost)'!AE12/SUM('AHP(Cost)'!AE$2:AE$44)</f>
        <v>4.3795620437956182E-3</v>
      </c>
      <c r="AF12" s="37">
        <f>'AHP(Cost)'!AF12/SUM('AHP(Cost)'!AF$2:AF$44)</f>
        <v>9.6908167974157876E-3</v>
      </c>
      <c r="AG12" s="37">
        <f>'AHP(Cost)'!AG12/SUM('AHP(Cost)'!AG$2:AG$44)</f>
        <v>3.9463299131807421E-3</v>
      </c>
      <c r="AH12" s="37">
        <f>'AHP(Cost)'!AH12/SUM('AHP(Cost)'!AH$2:AH$44)</f>
        <v>9.6908183178948983E-3</v>
      </c>
      <c r="AI12" s="37">
        <f>'AHP(Cost)'!AI12/SUM('AHP(Cost)'!AI$2:AI$44)</f>
        <v>7.4441688083788458E-3</v>
      </c>
      <c r="AJ12" s="37">
        <f>'AHP(Cost)'!AJ12/SUM('AHP(Cost)'!AJ$2:AJ$44)</f>
        <v>7.4441688083788458E-3</v>
      </c>
      <c r="AK12" s="37">
        <f>'AHP(Cost)'!AK12/SUM('AHP(Cost)'!AK$2:AK$44)</f>
        <v>7.4441688083788458E-3</v>
      </c>
      <c r="AL12" s="37">
        <f>'AHP(Cost)'!AL12/SUM('AHP(Cost)'!AL$2:AL$44)</f>
        <v>1.5384615384615385E-2</v>
      </c>
      <c r="AM12" s="37">
        <f>'AHP(Cost)'!AM12/SUM('AHP(Cost)'!AM$2:AM$44)</f>
        <v>7.4441688083788458E-3</v>
      </c>
      <c r="AN12" s="37">
        <f>'AHP(Cost)'!AN12/SUM('AHP(Cost)'!AN$2:AN$44)</f>
        <v>3.9463261381593824E-3</v>
      </c>
      <c r="AO12" s="37">
        <f>'AHP(Cost)'!AO12/SUM('AHP(Cost)'!AO$2:AO$44)</f>
        <v>3.9463261381593824E-3</v>
      </c>
      <c r="AP12" s="37">
        <f>'AHP(Cost)'!AP12/SUM('AHP(Cost)'!AP$2:AP$44)</f>
        <v>3.9463261381593824E-3</v>
      </c>
      <c r="AQ12" s="37">
        <f>'AHP(Cost)'!AQ12/SUM('AHP(Cost)'!AQ$2:AQ$44)</f>
        <v>3.9463261381593824E-3</v>
      </c>
      <c r="AR12" s="37">
        <f>'AHP(Cost)'!AR12/SUM('AHP(Cost)'!AR$2:AR$44)</f>
        <v>1.5384615384615385E-2</v>
      </c>
      <c r="AS12" s="47">
        <f t="shared" si="0"/>
        <v>0.31750966909049877</v>
      </c>
      <c r="AT12" s="26">
        <f t="shared" si="1"/>
        <v>7.3839457928022972E-3</v>
      </c>
    </row>
    <row r="13" spans="1:46" ht="76.5">
      <c r="A13" s="36" t="s">
        <v>15</v>
      </c>
      <c r="B13" s="37">
        <f>'AHP(Cost)'!B13/SUM('AHP(Cost)'!B$2:B$44)</f>
        <v>4.3795620437956182E-3</v>
      </c>
      <c r="C13" s="37">
        <f>'AHP(Cost)'!C13/SUM('AHP(Cost)'!C$2:C$44)</f>
        <v>3.9463299131807421E-3</v>
      </c>
      <c r="D13" s="37">
        <f>'AHP(Cost)'!D13/SUM('AHP(Cost)'!D$2:D$44)</f>
        <v>4.3795620437956182E-3</v>
      </c>
      <c r="E13" s="37">
        <f>'AHP(Cost)'!E13/SUM('AHP(Cost)'!E$2:E$44)</f>
        <v>1.5384615384615385E-2</v>
      </c>
      <c r="F13" s="37">
        <f>'AHP(Cost)'!F13/SUM('AHP(Cost)'!F$2:F$44)</f>
        <v>7.4441687344913143E-3</v>
      </c>
      <c r="G13" s="37">
        <f>'AHP(Cost)'!G13/SUM('AHP(Cost)'!G$2:G$44)</f>
        <v>3.9463299131807421E-3</v>
      </c>
      <c r="H13" s="37">
        <f>'AHP(Cost)'!H13/SUM('AHP(Cost)'!H$2:H$44)</f>
        <v>1.3901760889712702E-2</v>
      </c>
      <c r="I13" s="37">
        <f>'AHP(Cost)'!I13/SUM('AHP(Cost)'!I$2:I$44)</f>
        <v>1.3901760889712702E-2</v>
      </c>
      <c r="J13" s="37">
        <f>'AHP(Cost)'!J13/SUM('AHP(Cost)'!J$2:J$44)</f>
        <v>1.5384615384615385E-2</v>
      </c>
      <c r="K13" s="37">
        <f>'AHP(Cost)'!K13/SUM('AHP(Cost)'!K$2:K$44)</f>
        <v>7.4441687344913143E-3</v>
      </c>
      <c r="L13" s="37">
        <f>'AHP(Cost)'!L13/SUM('AHP(Cost)'!L$2:L$44)</f>
        <v>7.4441687344913143E-3</v>
      </c>
      <c r="M13" s="37">
        <f>'AHP(Cost)'!M13/SUM('AHP(Cost)'!M$2:M$44)</f>
        <v>7.4441687344913143E-3</v>
      </c>
      <c r="N13" s="37">
        <f>'AHP(Cost)'!N13/SUM('AHP(Cost)'!N$2:N$44)</f>
        <v>4.3795620437956182E-3</v>
      </c>
      <c r="O13" s="37">
        <f>'AHP(Cost)'!O13/SUM('AHP(Cost)'!O$2:O$44)</f>
        <v>9.6908167974157876E-3</v>
      </c>
      <c r="P13" s="37">
        <f>'AHP(Cost)'!P13/SUM('AHP(Cost)'!P$2:P$44)</f>
        <v>4.3795620437956182E-3</v>
      </c>
      <c r="Q13" s="37">
        <f>'AHP(Cost)'!Q13/SUM('AHP(Cost)'!Q$2:Q$44)</f>
        <v>7.4441687344913143E-3</v>
      </c>
      <c r="R13" s="37">
        <f>'AHP(Cost)'!R13/SUM('AHP(Cost)'!R$2:R$44)</f>
        <v>3.9463299131807421E-3</v>
      </c>
      <c r="S13" s="37">
        <f>'AHP(Cost)'!S13/SUM('AHP(Cost)'!S$2:S$44)</f>
        <v>7.4441687344913143E-3</v>
      </c>
      <c r="T13" s="37">
        <f>'AHP(Cost)'!T13/SUM('AHP(Cost)'!T$2:T$44)</f>
        <v>4.3795620437956182E-3</v>
      </c>
      <c r="U13" s="37">
        <f>'AHP(Cost)'!U13/SUM('AHP(Cost)'!U$2:U$44)</f>
        <v>9.6908167974157876E-3</v>
      </c>
      <c r="V13" s="37">
        <f>'AHP(Cost)'!V13/SUM('AHP(Cost)'!V$2:V$44)</f>
        <v>9.6908167974157876E-3</v>
      </c>
      <c r="W13" s="37">
        <f>'AHP(Cost)'!W13/SUM('AHP(Cost)'!W$2:W$44)</f>
        <v>7.4441687344913143E-3</v>
      </c>
      <c r="X13" s="37">
        <f>'AHP(Cost)'!X13/SUM('AHP(Cost)'!X$2:X$44)</f>
        <v>4.3795620437956182E-3</v>
      </c>
      <c r="Y13" s="37">
        <f>'AHP(Cost)'!Y13/SUM('AHP(Cost)'!Y$2:Y$44)</f>
        <v>4.3795620437956182E-3</v>
      </c>
      <c r="Z13" s="37">
        <f>'AHP(Cost)'!Z13/SUM('AHP(Cost)'!Z$2:Z$44)</f>
        <v>3.9463299131807421E-3</v>
      </c>
      <c r="AA13" s="37">
        <f>'AHP(Cost)'!AA13/SUM('AHP(Cost)'!AA$2:AA$44)</f>
        <v>9.6908167974157876E-3</v>
      </c>
      <c r="AB13" s="37">
        <f>'AHP(Cost)'!AB13/SUM('AHP(Cost)'!AB$2:AB$44)</f>
        <v>9.6908167974157876E-3</v>
      </c>
      <c r="AC13" s="37">
        <f>'AHP(Cost)'!AC13/SUM('AHP(Cost)'!AC$2:AC$44)</f>
        <v>3.9463299131807421E-3</v>
      </c>
      <c r="AD13" s="37">
        <f>'AHP(Cost)'!AD13/SUM('AHP(Cost)'!AD$2:AD$44)</f>
        <v>3.9463299131807421E-3</v>
      </c>
      <c r="AE13" s="37">
        <f>'AHP(Cost)'!AE13/SUM('AHP(Cost)'!AE$2:AE$44)</f>
        <v>4.3795620437956182E-3</v>
      </c>
      <c r="AF13" s="37">
        <f>'AHP(Cost)'!AF13/SUM('AHP(Cost)'!AF$2:AF$44)</f>
        <v>9.6908167974157876E-3</v>
      </c>
      <c r="AG13" s="37">
        <f>'AHP(Cost)'!AG13/SUM('AHP(Cost)'!AG$2:AG$44)</f>
        <v>3.9463299131807421E-3</v>
      </c>
      <c r="AH13" s="37">
        <f>'AHP(Cost)'!AH13/SUM('AHP(Cost)'!AH$2:AH$44)</f>
        <v>9.6908183178948983E-3</v>
      </c>
      <c r="AI13" s="37">
        <f>'AHP(Cost)'!AI13/SUM('AHP(Cost)'!AI$2:AI$44)</f>
        <v>7.4441688083788458E-3</v>
      </c>
      <c r="AJ13" s="37">
        <f>'AHP(Cost)'!AJ13/SUM('AHP(Cost)'!AJ$2:AJ$44)</f>
        <v>7.4441688083788458E-3</v>
      </c>
      <c r="AK13" s="37">
        <f>'AHP(Cost)'!AK13/SUM('AHP(Cost)'!AK$2:AK$44)</f>
        <v>7.4441688083788458E-3</v>
      </c>
      <c r="AL13" s="37">
        <f>'AHP(Cost)'!AL13/SUM('AHP(Cost)'!AL$2:AL$44)</f>
        <v>1.5384615384615385E-2</v>
      </c>
      <c r="AM13" s="37">
        <f>'AHP(Cost)'!AM13/SUM('AHP(Cost)'!AM$2:AM$44)</f>
        <v>7.4441688083788458E-3</v>
      </c>
      <c r="AN13" s="37">
        <f>'AHP(Cost)'!AN13/SUM('AHP(Cost)'!AN$2:AN$44)</f>
        <v>3.9463261381593824E-3</v>
      </c>
      <c r="AO13" s="37">
        <f>'AHP(Cost)'!AO13/SUM('AHP(Cost)'!AO$2:AO$44)</f>
        <v>3.9463261381593824E-3</v>
      </c>
      <c r="AP13" s="37">
        <f>'AHP(Cost)'!AP13/SUM('AHP(Cost)'!AP$2:AP$44)</f>
        <v>3.9463261381593824E-3</v>
      </c>
      <c r="AQ13" s="37">
        <f>'AHP(Cost)'!AQ13/SUM('AHP(Cost)'!AQ$2:AQ$44)</f>
        <v>3.9463261381593824E-3</v>
      </c>
      <c r="AR13" s="37">
        <f>'AHP(Cost)'!AR13/SUM('AHP(Cost)'!AR$2:AR$44)</f>
        <v>1.5384615384615385E-2</v>
      </c>
      <c r="AS13" s="47">
        <f t="shared" si="0"/>
        <v>0.31750966909049877</v>
      </c>
      <c r="AT13" s="26">
        <f t="shared" si="1"/>
        <v>7.3839457928022972E-3</v>
      </c>
    </row>
    <row r="14" spans="1:46" ht="76.5">
      <c r="A14" s="36" t="s">
        <v>16</v>
      </c>
      <c r="B14" s="37">
        <f>'AHP(Cost)'!B14/SUM('AHP(Cost)'!B$2:B$44)</f>
        <v>2.1897810218978089E-2</v>
      </c>
      <c r="C14" s="37">
        <f>'AHP(Cost)'!C14/SUM('AHP(Cost)'!C$2:C$44)</f>
        <v>3.5516969218626682E-2</v>
      </c>
      <c r="D14" s="37">
        <f>'AHP(Cost)'!D14/SUM('AHP(Cost)'!D$2:D$44)</f>
        <v>2.1897810218978089E-2</v>
      </c>
      <c r="E14" s="37">
        <f>'AHP(Cost)'!E14/SUM('AHP(Cost)'!E$2:E$44)</f>
        <v>2.564102564102564E-2</v>
      </c>
      <c r="F14" s="37">
        <f>'AHP(Cost)'!F14/SUM('AHP(Cost)'!F$2:F$44)</f>
        <v>3.7220843672456573E-2</v>
      </c>
      <c r="G14" s="37">
        <f>'AHP(Cost)'!G14/SUM('AHP(Cost)'!G$2:G$44)</f>
        <v>3.5516969218626682E-2</v>
      </c>
      <c r="H14" s="37">
        <f>'AHP(Cost)'!H14/SUM('AHP(Cost)'!H$2:H$44)</f>
        <v>1.9462465245597787E-2</v>
      </c>
      <c r="I14" s="37">
        <f>'AHP(Cost)'!I14/SUM('AHP(Cost)'!I$2:I$44)</f>
        <v>1.9462465245597787E-2</v>
      </c>
      <c r="J14" s="37">
        <f>'AHP(Cost)'!J14/SUM('AHP(Cost)'!J$2:J$44)</f>
        <v>2.564102564102564E-2</v>
      </c>
      <c r="K14" s="37">
        <f>'AHP(Cost)'!K14/SUM('AHP(Cost)'!K$2:K$44)</f>
        <v>3.7220843672456573E-2</v>
      </c>
      <c r="L14" s="37">
        <f>'AHP(Cost)'!L14/SUM('AHP(Cost)'!L$2:L$44)</f>
        <v>3.7220843672456573E-2</v>
      </c>
      <c r="M14" s="37">
        <f>'AHP(Cost)'!M14/SUM('AHP(Cost)'!M$2:M$44)</f>
        <v>3.7220843672456573E-2</v>
      </c>
      <c r="N14" s="37">
        <f>'AHP(Cost)'!N14/SUM('AHP(Cost)'!N$2:N$44)</f>
        <v>2.1897810218978089E-2</v>
      </c>
      <c r="O14" s="37">
        <f>'AHP(Cost)'!O14/SUM('AHP(Cost)'!O$2:O$44)</f>
        <v>1.6151361329026309E-2</v>
      </c>
      <c r="P14" s="37">
        <f>'AHP(Cost)'!P14/SUM('AHP(Cost)'!P$2:P$44)</f>
        <v>2.1897810218978089E-2</v>
      </c>
      <c r="Q14" s="37">
        <f>'AHP(Cost)'!Q14/SUM('AHP(Cost)'!Q$2:Q$44)</f>
        <v>3.7220843672456573E-2</v>
      </c>
      <c r="R14" s="37">
        <f>'AHP(Cost)'!R14/SUM('AHP(Cost)'!R$2:R$44)</f>
        <v>3.5516969218626682E-2</v>
      </c>
      <c r="S14" s="37">
        <f>'AHP(Cost)'!S14/SUM('AHP(Cost)'!S$2:S$44)</f>
        <v>3.7220843672456573E-2</v>
      </c>
      <c r="T14" s="37">
        <f>'AHP(Cost)'!T14/SUM('AHP(Cost)'!T$2:T$44)</f>
        <v>2.1897810218978089E-2</v>
      </c>
      <c r="U14" s="37">
        <f>'AHP(Cost)'!U14/SUM('AHP(Cost)'!U$2:U$44)</f>
        <v>1.6151361329026309E-2</v>
      </c>
      <c r="V14" s="37">
        <f>'AHP(Cost)'!V14/SUM('AHP(Cost)'!V$2:V$44)</f>
        <v>1.6151361329026309E-2</v>
      </c>
      <c r="W14" s="37">
        <f>'AHP(Cost)'!W14/SUM('AHP(Cost)'!W$2:W$44)</f>
        <v>3.7220843672456573E-2</v>
      </c>
      <c r="X14" s="37">
        <f>'AHP(Cost)'!X14/SUM('AHP(Cost)'!X$2:X$44)</f>
        <v>2.1897810218978089E-2</v>
      </c>
      <c r="Y14" s="37">
        <f>'AHP(Cost)'!Y14/SUM('AHP(Cost)'!Y$2:Y$44)</f>
        <v>2.1897810218978089E-2</v>
      </c>
      <c r="Z14" s="37">
        <f>'AHP(Cost)'!Z14/SUM('AHP(Cost)'!Z$2:Z$44)</f>
        <v>3.5516969218626682E-2</v>
      </c>
      <c r="AA14" s="37">
        <f>'AHP(Cost)'!AA14/SUM('AHP(Cost)'!AA$2:AA$44)</f>
        <v>1.6151361329026309E-2</v>
      </c>
      <c r="AB14" s="37">
        <f>'AHP(Cost)'!AB14/SUM('AHP(Cost)'!AB$2:AB$44)</f>
        <v>1.6151361329026309E-2</v>
      </c>
      <c r="AC14" s="37">
        <f>'AHP(Cost)'!AC14/SUM('AHP(Cost)'!AC$2:AC$44)</f>
        <v>3.5516969218626682E-2</v>
      </c>
      <c r="AD14" s="37">
        <f>'AHP(Cost)'!AD14/SUM('AHP(Cost)'!AD$2:AD$44)</f>
        <v>3.5516969218626682E-2</v>
      </c>
      <c r="AE14" s="37">
        <f>'AHP(Cost)'!AE14/SUM('AHP(Cost)'!AE$2:AE$44)</f>
        <v>2.1897810218978089E-2</v>
      </c>
      <c r="AF14" s="37">
        <f>'AHP(Cost)'!AF14/SUM('AHP(Cost)'!AF$2:AF$44)</f>
        <v>1.6151361329026309E-2</v>
      </c>
      <c r="AG14" s="37">
        <f>'AHP(Cost)'!AG14/SUM('AHP(Cost)'!AG$2:AG$44)</f>
        <v>3.5516969218626682E-2</v>
      </c>
      <c r="AH14" s="37">
        <f>'AHP(Cost)'!AH14/SUM('AHP(Cost)'!AH$2:AH$44)</f>
        <v>1.6151347711794297E-2</v>
      </c>
      <c r="AI14" s="37">
        <f>'AHP(Cost)'!AI14/SUM('AHP(Cost)'!AI$2:AI$44)</f>
        <v>3.7220844041894227E-2</v>
      </c>
      <c r="AJ14" s="37">
        <f>'AHP(Cost)'!AJ14/SUM('AHP(Cost)'!AJ$2:AJ$44)</f>
        <v>3.7220844041894227E-2</v>
      </c>
      <c r="AK14" s="37">
        <f>'AHP(Cost)'!AK14/SUM('AHP(Cost)'!AK$2:AK$44)</f>
        <v>3.7220844041894227E-2</v>
      </c>
      <c r="AL14" s="37">
        <f>'AHP(Cost)'!AL14/SUM('AHP(Cost)'!AL$2:AL$44)</f>
        <v>2.564102564102564E-2</v>
      </c>
      <c r="AM14" s="37">
        <f>'AHP(Cost)'!AM14/SUM('AHP(Cost)'!AM$2:AM$44)</f>
        <v>3.7220844041894227E-2</v>
      </c>
      <c r="AN14" s="37">
        <f>'AHP(Cost)'!AN14/SUM('AHP(Cost)'!AN$2:AN$44)</f>
        <v>3.5516970760405206E-2</v>
      </c>
      <c r="AO14" s="37">
        <f>'AHP(Cost)'!AO14/SUM('AHP(Cost)'!AO$2:AO$44)</f>
        <v>3.5516970760405206E-2</v>
      </c>
      <c r="AP14" s="37">
        <f>'AHP(Cost)'!AP14/SUM('AHP(Cost)'!AP$2:AP$44)</f>
        <v>3.5516970760405206E-2</v>
      </c>
      <c r="AQ14" s="37">
        <f>'AHP(Cost)'!AQ14/SUM('AHP(Cost)'!AQ$2:AQ$44)</f>
        <v>3.5516970760405206E-2</v>
      </c>
      <c r="AR14" s="37">
        <f>'AHP(Cost)'!AR14/SUM('AHP(Cost)'!AR$2:AR$44)</f>
        <v>2.564102564102564E-2</v>
      </c>
      <c r="AS14" s="47">
        <f t="shared" si="0"/>
        <v>1.2298469799398553</v>
      </c>
      <c r="AT14" s="26">
        <f t="shared" si="1"/>
        <v>2.8601092556740818E-2</v>
      </c>
    </row>
    <row r="15" spans="1:46" ht="89.25">
      <c r="A15" s="36" t="s">
        <v>17</v>
      </c>
      <c r="B15" s="37">
        <f>'AHP(Cost)'!B15/SUM('AHP(Cost)'!B$2:B$44)</f>
        <v>6.5693430656934268E-2</v>
      </c>
      <c r="C15" s="37">
        <f>'AHP(Cost)'!C15/SUM('AHP(Cost)'!C$2:C$44)</f>
        <v>5.9194948697711136E-2</v>
      </c>
      <c r="D15" s="37">
        <f>'AHP(Cost)'!D15/SUM('AHP(Cost)'!D$2:D$44)</f>
        <v>6.5693430656934268E-2</v>
      </c>
      <c r="E15" s="37">
        <f>'AHP(Cost)'!E15/SUM('AHP(Cost)'!E$2:E$44)</f>
        <v>3.5897435897435895E-2</v>
      </c>
      <c r="F15" s="37">
        <f>'AHP(Cost)'!F15/SUM('AHP(Cost)'!F$2:F$44)</f>
        <v>3.7220843672456573E-2</v>
      </c>
      <c r="G15" s="37">
        <f>'AHP(Cost)'!G15/SUM('AHP(Cost)'!G$2:G$44)</f>
        <v>5.9194948697711136E-2</v>
      </c>
      <c r="H15" s="37">
        <f>'AHP(Cost)'!H15/SUM('AHP(Cost)'!H$2:H$44)</f>
        <v>3.2437442075996303E-2</v>
      </c>
      <c r="I15" s="37">
        <f>'AHP(Cost)'!I15/SUM('AHP(Cost)'!I$2:I$44)</f>
        <v>3.2437442075996303E-2</v>
      </c>
      <c r="J15" s="37">
        <f>'AHP(Cost)'!J15/SUM('AHP(Cost)'!J$2:J$44)</f>
        <v>3.5897435897435895E-2</v>
      </c>
      <c r="K15" s="37">
        <f>'AHP(Cost)'!K15/SUM('AHP(Cost)'!K$2:K$44)</f>
        <v>3.7220843672456573E-2</v>
      </c>
      <c r="L15" s="37">
        <f>'AHP(Cost)'!L15/SUM('AHP(Cost)'!L$2:L$44)</f>
        <v>3.7220843672456573E-2</v>
      </c>
      <c r="M15" s="37">
        <f>'AHP(Cost)'!M15/SUM('AHP(Cost)'!M$2:M$44)</f>
        <v>3.7220843672456573E-2</v>
      </c>
      <c r="N15" s="37">
        <f>'AHP(Cost)'!N15/SUM('AHP(Cost)'!N$2:N$44)</f>
        <v>6.5693430656934268E-2</v>
      </c>
      <c r="O15" s="37">
        <f>'AHP(Cost)'!O15/SUM('AHP(Cost)'!O$2:O$44)</f>
        <v>4.8454083987078934E-2</v>
      </c>
      <c r="P15" s="37">
        <f>'AHP(Cost)'!P15/SUM('AHP(Cost)'!P$2:P$44)</f>
        <v>6.5693430656934268E-2</v>
      </c>
      <c r="Q15" s="37">
        <f>'AHP(Cost)'!Q15/SUM('AHP(Cost)'!Q$2:Q$44)</f>
        <v>3.7220843672456573E-2</v>
      </c>
      <c r="R15" s="37">
        <f>'AHP(Cost)'!R15/SUM('AHP(Cost)'!R$2:R$44)</f>
        <v>5.9194948697711136E-2</v>
      </c>
      <c r="S15" s="37">
        <f>'AHP(Cost)'!S15/SUM('AHP(Cost)'!S$2:S$44)</f>
        <v>3.7220843672456573E-2</v>
      </c>
      <c r="T15" s="37">
        <f>'AHP(Cost)'!T15/SUM('AHP(Cost)'!T$2:T$44)</f>
        <v>6.5693430656934268E-2</v>
      </c>
      <c r="U15" s="37">
        <f>'AHP(Cost)'!U15/SUM('AHP(Cost)'!U$2:U$44)</f>
        <v>4.8454083987078934E-2</v>
      </c>
      <c r="V15" s="37">
        <f>'AHP(Cost)'!V15/SUM('AHP(Cost)'!V$2:V$44)</f>
        <v>4.8454083987078934E-2</v>
      </c>
      <c r="W15" s="37">
        <f>'AHP(Cost)'!W15/SUM('AHP(Cost)'!W$2:W$44)</f>
        <v>3.7220843672456573E-2</v>
      </c>
      <c r="X15" s="37">
        <f>'AHP(Cost)'!X15/SUM('AHP(Cost)'!X$2:X$44)</f>
        <v>6.5693430656934268E-2</v>
      </c>
      <c r="Y15" s="37">
        <f>'AHP(Cost)'!Y15/SUM('AHP(Cost)'!Y$2:Y$44)</f>
        <v>6.5693430656934268E-2</v>
      </c>
      <c r="Z15" s="37">
        <f>'AHP(Cost)'!Z15/SUM('AHP(Cost)'!Z$2:Z$44)</f>
        <v>5.9194948697711136E-2</v>
      </c>
      <c r="AA15" s="37">
        <f>'AHP(Cost)'!AA15/SUM('AHP(Cost)'!AA$2:AA$44)</f>
        <v>4.8454083987078934E-2</v>
      </c>
      <c r="AB15" s="37">
        <f>'AHP(Cost)'!AB15/SUM('AHP(Cost)'!AB$2:AB$44)</f>
        <v>4.8454083987078934E-2</v>
      </c>
      <c r="AC15" s="37">
        <f>'AHP(Cost)'!AC15/SUM('AHP(Cost)'!AC$2:AC$44)</f>
        <v>5.9194948697711136E-2</v>
      </c>
      <c r="AD15" s="37">
        <f>'AHP(Cost)'!AD15/SUM('AHP(Cost)'!AD$2:AD$44)</f>
        <v>5.9194948697711136E-2</v>
      </c>
      <c r="AE15" s="37">
        <f>'AHP(Cost)'!AE15/SUM('AHP(Cost)'!AE$2:AE$44)</f>
        <v>6.5693430656934268E-2</v>
      </c>
      <c r="AF15" s="37">
        <f>'AHP(Cost)'!AF15/SUM('AHP(Cost)'!AF$2:AF$44)</f>
        <v>4.8454083987078934E-2</v>
      </c>
      <c r="AG15" s="37">
        <f>'AHP(Cost)'!AG15/SUM('AHP(Cost)'!AG$2:AG$44)</f>
        <v>5.9194948697711136E-2</v>
      </c>
      <c r="AH15" s="37">
        <f>'AHP(Cost)'!AH15/SUM('AHP(Cost)'!AH$2:AH$44)</f>
        <v>4.8454091589474488E-2</v>
      </c>
      <c r="AI15" s="37">
        <f>'AHP(Cost)'!AI15/SUM('AHP(Cost)'!AI$2:AI$44)</f>
        <v>3.7220844041894227E-2</v>
      </c>
      <c r="AJ15" s="37">
        <f>'AHP(Cost)'!AJ15/SUM('AHP(Cost)'!AJ$2:AJ$44)</f>
        <v>3.7220844041894227E-2</v>
      </c>
      <c r="AK15" s="37">
        <f>'AHP(Cost)'!AK15/SUM('AHP(Cost)'!AK$2:AK$44)</f>
        <v>3.7220844041894227E-2</v>
      </c>
      <c r="AL15" s="37">
        <f>'AHP(Cost)'!AL15/SUM('AHP(Cost)'!AL$2:AL$44)</f>
        <v>3.5897435897435895E-2</v>
      </c>
      <c r="AM15" s="37">
        <f>'AHP(Cost)'!AM15/SUM('AHP(Cost)'!AM$2:AM$44)</f>
        <v>3.7220844041894227E-2</v>
      </c>
      <c r="AN15" s="37">
        <f>'AHP(Cost)'!AN15/SUM('AHP(Cost)'!AN$2:AN$44)</f>
        <v>5.9194951267342005E-2</v>
      </c>
      <c r="AO15" s="37">
        <f>'AHP(Cost)'!AO15/SUM('AHP(Cost)'!AO$2:AO$44)</f>
        <v>5.9194951267342005E-2</v>
      </c>
      <c r="AP15" s="37">
        <f>'AHP(Cost)'!AP15/SUM('AHP(Cost)'!AP$2:AP$44)</f>
        <v>5.9194951267342005E-2</v>
      </c>
      <c r="AQ15" s="37">
        <f>'AHP(Cost)'!AQ15/SUM('AHP(Cost)'!AQ$2:AQ$44)</f>
        <v>5.9194951267342005E-2</v>
      </c>
      <c r="AR15" s="37">
        <f>'AHP(Cost)'!AR15/SUM('AHP(Cost)'!AR$2:AR$44)</f>
        <v>3.5897435897435895E-2</v>
      </c>
      <c r="AS15" s="47">
        <f t="shared" si="0"/>
        <v>2.1337643963372774</v>
      </c>
      <c r="AT15" s="26">
        <f t="shared" si="1"/>
        <v>4.9622427821797148E-2</v>
      </c>
    </row>
    <row r="16" spans="1:46" ht="102">
      <c r="A16" s="36" t="s">
        <v>18</v>
      </c>
      <c r="B16" s="37">
        <f>'AHP(Cost)'!B16/SUM('AHP(Cost)'!B$2:B$44)</f>
        <v>2.1897810218978089E-2</v>
      </c>
      <c r="C16" s="37">
        <f>'AHP(Cost)'!C16/SUM('AHP(Cost)'!C$2:C$44)</f>
        <v>3.5516969218626682E-2</v>
      </c>
      <c r="D16" s="37">
        <f>'AHP(Cost)'!D16/SUM('AHP(Cost)'!D$2:D$44)</f>
        <v>2.1897810218978089E-2</v>
      </c>
      <c r="E16" s="37">
        <f>'AHP(Cost)'!E16/SUM('AHP(Cost)'!E$2:E$44)</f>
        <v>2.564102564102564E-2</v>
      </c>
      <c r="F16" s="37">
        <f>'AHP(Cost)'!F16/SUM('AHP(Cost)'!F$2:F$44)</f>
        <v>3.7220843672456573E-2</v>
      </c>
      <c r="G16" s="37">
        <f>'AHP(Cost)'!G16/SUM('AHP(Cost)'!G$2:G$44)</f>
        <v>3.5516969218626682E-2</v>
      </c>
      <c r="H16" s="37">
        <f>'AHP(Cost)'!H16/SUM('AHP(Cost)'!H$2:H$44)</f>
        <v>1.9462465245597787E-2</v>
      </c>
      <c r="I16" s="37">
        <f>'AHP(Cost)'!I16/SUM('AHP(Cost)'!I$2:I$44)</f>
        <v>1.9462465245597787E-2</v>
      </c>
      <c r="J16" s="37">
        <f>'AHP(Cost)'!J16/SUM('AHP(Cost)'!J$2:J$44)</f>
        <v>2.564102564102564E-2</v>
      </c>
      <c r="K16" s="37">
        <f>'AHP(Cost)'!K16/SUM('AHP(Cost)'!K$2:K$44)</f>
        <v>3.7220843672456573E-2</v>
      </c>
      <c r="L16" s="37">
        <f>'AHP(Cost)'!L16/SUM('AHP(Cost)'!L$2:L$44)</f>
        <v>3.7220843672456573E-2</v>
      </c>
      <c r="M16" s="37">
        <f>'AHP(Cost)'!M16/SUM('AHP(Cost)'!M$2:M$44)</f>
        <v>3.7220843672456573E-2</v>
      </c>
      <c r="N16" s="37">
        <f>'AHP(Cost)'!N16/SUM('AHP(Cost)'!N$2:N$44)</f>
        <v>2.1897810218978089E-2</v>
      </c>
      <c r="O16" s="37">
        <f>'AHP(Cost)'!O16/SUM('AHP(Cost)'!O$2:O$44)</f>
        <v>1.6151361329026309E-2</v>
      </c>
      <c r="P16" s="37">
        <f>'AHP(Cost)'!P16/SUM('AHP(Cost)'!P$2:P$44)</f>
        <v>2.1897810218978089E-2</v>
      </c>
      <c r="Q16" s="37">
        <f>'AHP(Cost)'!Q16/SUM('AHP(Cost)'!Q$2:Q$44)</f>
        <v>3.7220843672456573E-2</v>
      </c>
      <c r="R16" s="37">
        <f>'AHP(Cost)'!R16/SUM('AHP(Cost)'!R$2:R$44)</f>
        <v>3.5516969218626682E-2</v>
      </c>
      <c r="S16" s="37">
        <f>'AHP(Cost)'!S16/SUM('AHP(Cost)'!S$2:S$44)</f>
        <v>3.7220843672456573E-2</v>
      </c>
      <c r="T16" s="37">
        <f>'AHP(Cost)'!T16/SUM('AHP(Cost)'!T$2:T$44)</f>
        <v>2.1897810218978089E-2</v>
      </c>
      <c r="U16" s="37">
        <f>'AHP(Cost)'!U16/SUM('AHP(Cost)'!U$2:U$44)</f>
        <v>1.6151361329026309E-2</v>
      </c>
      <c r="V16" s="37">
        <f>'AHP(Cost)'!V16/SUM('AHP(Cost)'!V$2:V$44)</f>
        <v>1.6151361329026309E-2</v>
      </c>
      <c r="W16" s="37">
        <f>'AHP(Cost)'!W16/SUM('AHP(Cost)'!W$2:W$44)</f>
        <v>3.7220843672456573E-2</v>
      </c>
      <c r="X16" s="37">
        <f>'AHP(Cost)'!X16/SUM('AHP(Cost)'!X$2:X$44)</f>
        <v>2.1897810218978089E-2</v>
      </c>
      <c r="Y16" s="37">
        <f>'AHP(Cost)'!Y16/SUM('AHP(Cost)'!Y$2:Y$44)</f>
        <v>2.1897810218978089E-2</v>
      </c>
      <c r="Z16" s="37">
        <f>'AHP(Cost)'!Z16/SUM('AHP(Cost)'!Z$2:Z$44)</f>
        <v>3.5516969218626682E-2</v>
      </c>
      <c r="AA16" s="37">
        <f>'AHP(Cost)'!AA16/SUM('AHP(Cost)'!AA$2:AA$44)</f>
        <v>1.6151361329026309E-2</v>
      </c>
      <c r="AB16" s="37">
        <f>'AHP(Cost)'!AB16/SUM('AHP(Cost)'!AB$2:AB$44)</f>
        <v>1.6151361329026309E-2</v>
      </c>
      <c r="AC16" s="37">
        <f>'AHP(Cost)'!AC16/SUM('AHP(Cost)'!AC$2:AC$44)</f>
        <v>3.5516969218626682E-2</v>
      </c>
      <c r="AD16" s="37">
        <f>'AHP(Cost)'!AD16/SUM('AHP(Cost)'!AD$2:AD$44)</f>
        <v>3.5516969218626682E-2</v>
      </c>
      <c r="AE16" s="37">
        <f>'AHP(Cost)'!AE16/SUM('AHP(Cost)'!AE$2:AE$44)</f>
        <v>2.1897810218978089E-2</v>
      </c>
      <c r="AF16" s="37">
        <f>'AHP(Cost)'!AF16/SUM('AHP(Cost)'!AF$2:AF$44)</f>
        <v>1.6151361329026309E-2</v>
      </c>
      <c r="AG16" s="37">
        <f>'AHP(Cost)'!AG16/SUM('AHP(Cost)'!AG$2:AG$44)</f>
        <v>3.5516969218626682E-2</v>
      </c>
      <c r="AH16" s="37">
        <f>'AHP(Cost)'!AH16/SUM('AHP(Cost)'!AH$2:AH$44)</f>
        <v>1.6151347711794297E-2</v>
      </c>
      <c r="AI16" s="37">
        <f>'AHP(Cost)'!AI16/SUM('AHP(Cost)'!AI$2:AI$44)</f>
        <v>3.7220844041894227E-2</v>
      </c>
      <c r="AJ16" s="37">
        <f>'AHP(Cost)'!AJ16/SUM('AHP(Cost)'!AJ$2:AJ$44)</f>
        <v>3.7220844041894227E-2</v>
      </c>
      <c r="AK16" s="37">
        <f>'AHP(Cost)'!AK16/SUM('AHP(Cost)'!AK$2:AK$44)</f>
        <v>3.7220844041894227E-2</v>
      </c>
      <c r="AL16" s="37">
        <f>'AHP(Cost)'!AL16/SUM('AHP(Cost)'!AL$2:AL$44)</f>
        <v>2.564102564102564E-2</v>
      </c>
      <c r="AM16" s="37">
        <f>'AHP(Cost)'!AM16/SUM('AHP(Cost)'!AM$2:AM$44)</f>
        <v>3.7220844041894227E-2</v>
      </c>
      <c r="AN16" s="37">
        <f>'AHP(Cost)'!AN16/SUM('AHP(Cost)'!AN$2:AN$44)</f>
        <v>3.5516970760405206E-2</v>
      </c>
      <c r="AO16" s="37">
        <f>'AHP(Cost)'!AO16/SUM('AHP(Cost)'!AO$2:AO$44)</f>
        <v>3.5516970760405206E-2</v>
      </c>
      <c r="AP16" s="37">
        <f>'AHP(Cost)'!AP16/SUM('AHP(Cost)'!AP$2:AP$44)</f>
        <v>3.5516970760405206E-2</v>
      </c>
      <c r="AQ16" s="37">
        <f>'AHP(Cost)'!AQ16/SUM('AHP(Cost)'!AQ$2:AQ$44)</f>
        <v>3.5516970760405206E-2</v>
      </c>
      <c r="AR16" s="37">
        <f>'AHP(Cost)'!AR16/SUM('AHP(Cost)'!AR$2:AR$44)</f>
        <v>2.564102564102564E-2</v>
      </c>
      <c r="AS16" s="47">
        <f t="shared" si="0"/>
        <v>1.2298469799398553</v>
      </c>
      <c r="AT16" s="26">
        <f t="shared" si="1"/>
        <v>2.8601092556740818E-2</v>
      </c>
    </row>
    <row r="17" spans="1:46" ht="51">
      <c r="A17" s="36" t="s">
        <v>19</v>
      </c>
      <c r="B17" s="37">
        <f>'AHP(Cost)'!B17/SUM('AHP(Cost)'!B$2:B$44)</f>
        <v>4.3795620437956182E-3</v>
      </c>
      <c r="C17" s="37">
        <f>'AHP(Cost)'!C17/SUM('AHP(Cost)'!C$2:C$44)</f>
        <v>3.9463299131807421E-3</v>
      </c>
      <c r="D17" s="37">
        <f>'AHP(Cost)'!D17/SUM('AHP(Cost)'!D$2:D$44)</f>
        <v>4.3795620437956182E-3</v>
      </c>
      <c r="E17" s="37">
        <f>'AHP(Cost)'!E17/SUM('AHP(Cost)'!E$2:E$44)</f>
        <v>1.5384615384615385E-2</v>
      </c>
      <c r="F17" s="37">
        <f>'AHP(Cost)'!F17/SUM('AHP(Cost)'!F$2:F$44)</f>
        <v>7.4441687344913143E-3</v>
      </c>
      <c r="G17" s="37">
        <f>'AHP(Cost)'!G17/SUM('AHP(Cost)'!G$2:G$44)</f>
        <v>3.9463299131807421E-3</v>
      </c>
      <c r="H17" s="37">
        <f>'AHP(Cost)'!H17/SUM('AHP(Cost)'!H$2:H$44)</f>
        <v>1.3901760889712702E-2</v>
      </c>
      <c r="I17" s="37">
        <f>'AHP(Cost)'!I17/SUM('AHP(Cost)'!I$2:I$44)</f>
        <v>1.3901760889712702E-2</v>
      </c>
      <c r="J17" s="37">
        <f>'AHP(Cost)'!J17/SUM('AHP(Cost)'!J$2:J$44)</f>
        <v>1.5384615384615385E-2</v>
      </c>
      <c r="K17" s="37">
        <f>'AHP(Cost)'!K17/SUM('AHP(Cost)'!K$2:K$44)</f>
        <v>7.4441687344913143E-3</v>
      </c>
      <c r="L17" s="37">
        <f>'AHP(Cost)'!L17/SUM('AHP(Cost)'!L$2:L$44)</f>
        <v>7.4441687344913143E-3</v>
      </c>
      <c r="M17" s="37">
        <f>'AHP(Cost)'!M17/SUM('AHP(Cost)'!M$2:M$44)</f>
        <v>7.4441687344913143E-3</v>
      </c>
      <c r="N17" s="37">
        <f>'AHP(Cost)'!N17/SUM('AHP(Cost)'!N$2:N$44)</f>
        <v>4.3795620437956182E-3</v>
      </c>
      <c r="O17" s="37">
        <f>'AHP(Cost)'!O17/SUM('AHP(Cost)'!O$2:O$44)</f>
        <v>9.6908167974157876E-3</v>
      </c>
      <c r="P17" s="37">
        <f>'AHP(Cost)'!P17/SUM('AHP(Cost)'!P$2:P$44)</f>
        <v>4.3795620437956182E-3</v>
      </c>
      <c r="Q17" s="37">
        <f>'AHP(Cost)'!Q17/SUM('AHP(Cost)'!Q$2:Q$44)</f>
        <v>7.4441687344913143E-3</v>
      </c>
      <c r="R17" s="37">
        <f>'AHP(Cost)'!R17/SUM('AHP(Cost)'!R$2:R$44)</f>
        <v>3.9463299131807421E-3</v>
      </c>
      <c r="S17" s="37">
        <f>'AHP(Cost)'!S17/SUM('AHP(Cost)'!S$2:S$44)</f>
        <v>7.4441687344913143E-3</v>
      </c>
      <c r="T17" s="37">
        <f>'AHP(Cost)'!T17/SUM('AHP(Cost)'!T$2:T$44)</f>
        <v>4.3795620437956182E-3</v>
      </c>
      <c r="U17" s="37">
        <f>'AHP(Cost)'!U17/SUM('AHP(Cost)'!U$2:U$44)</f>
        <v>9.6908167974157876E-3</v>
      </c>
      <c r="V17" s="37">
        <f>'AHP(Cost)'!V17/SUM('AHP(Cost)'!V$2:V$44)</f>
        <v>9.6908167974157876E-3</v>
      </c>
      <c r="W17" s="37">
        <f>'AHP(Cost)'!W17/SUM('AHP(Cost)'!W$2:W$44)</f>
        <v>7.4441687344913143E-3</v>
      </c>
      <c r="X17" s="37">
        <f>'AHP(Cost)'!X17/SUM('AHP(Cost)'!X$2:X$44)</f>
        <v>4.3795620437956182E-3</v>
      </c>
      <c r="Y17" s="37">
        <f>'AHP(Cost)'!Y17/SUM('AHP(Cost)'!Y$2:Y$44)</f>
        <v>4.3795620437956182E-3</v>
      </c>
      <c r="Z17" s="37">
        <f>'AHP(Cost)'!Z17/SUM('AHP(Cost)'!Z$2:Z$44)</f>
        <v>3.9463299131807421E-3</v>
      </c>
      <c r="AA17" s="37">
        <f>'AHP(Cost)'!AA17/SUM('AHP(Cost)'!AA$2:AA$44)</f>
        <v>9.6908167974157876E-3</v>
      </c>
      <c r="AB17" s="37">
        <f>'AHP(Cost)'!AB17/SUM('AHP(Cost)'!AB$2:AB$44)</f>
        <v>9.6908167974157876E-3</v>
      </c>
      <c r="AC17" s="37">
        <f>'AHP(Cost)'!AC17/SUM('AHP(Cost)'!AC$2:AC$44)</f>
        <v>3.9463299131807421E-3</v>
      </c>
      <c r="AD17" s="37">
        <f>'AHP(Cost)'!AD17/SUM('AHP(Cost)'!AD$2:AD$44)</f>
        <v>3.9463299131807421E-3</v>
      </c>
      <c r="AE17" s="37">
        <f>'AHP(Cost)'!AE17/SUM('AHP(Cost)'!AE$2:AE$44)</f>
        <v>4.3795620437956182E-3</v>
      </c>
      <c r="AF17" s="37">
        <f>'AHP(Cost)'!AF17/SUM('AHP(Cost)'!AF$2:AF$44)</f>
        <v>9.6908167974157876E-3</v>
      </c>
      <c r="AG17" s="37">
        <f>'AHP(Cost)'!AG17/SUM('AHP(Cost)'!AG$2:AG$44)</f>
        <v>3.9463299131807421E-3</v>
      </c>
      <c r="AH17" s="37">
        <f>'AHP(Cost)'!AH17/SUM('AHP(Cost)'!AH$2:AH$44)</f>
        <v>9.6908183178948983E-3</v>
      </c>
      <c r="AI17" s="37">
        <f>'AHP(Cost)'!AI17/SUM('AHP(Cost)'!AI$2:AI$44)</f>
        <v>7.4441688083788458E-3</v>
      </c>
      <c r="AJ17" s="37">
        <f>'AHP(Cost)'!AJ17/SUM('AHP(Cost)'!AJ$2:AJ$44)</f>
        <v>7.4441688083788458E-3</v>
      </c>
      <c r="AK17" s="37">
        <f>'AHP(Cost)'!AK17/SUM('AHP(Cost)'!AK$2:AK$44)</f>
        <v>7.4441688083788458E-3</v>
      </c>
      <c r="AL17" s="37">
        <f>'AHP(Cost)'!AL17/SUM('AHP(Cost)'!AL$2:AL$44)</f>
        <v>1.5384615384615385E-2</v>
      </c>
      <c r="AM17" s="37">
        <f>'AHP(Cost)'!AM17/SUM('AHP(Cost)'!AM$2:AM$44)</f>
        <v>7.4441688083788458E-3</v>
      </c>
      <c r="AN17" s="37">
        <f>'AHP(Cost)'!AN17/SUM('AHP(Cost)'!AN$2:AN$44)</f>
        <v>3.9463261381593824E-3</v>
      </c>
      <c r="AO17" s="37">
        <f>'AHP(Cost)'!AO17/SUM('AHP(Cost)'!AO$2:AO$44)</f>
        <v>3.9463261381593824E-3</v>
      </c>
      <c r="AP17" s="37">
        <f>'AHP(Cost)'!AP17/SUM('AHP(Cost)'!AP$2:AP$44)</f>
        <v>3.9463261381593824E-3</v>
      </c>
      <c r="AQ17" s="37">
        <f>'AHP(Cost)'!AQ17/SUM('AHP(Cost)'!AQ$2:AQ$44)</f>
        <v>3.9463261381593824E-3</v>
      </c>
      <c r="AR17" s="37">
        <f>'AHP(Cost)'!AR17/SUM('AHP(Cost)'!AR$2:AR$44)</f>
        <v>1.5384615384615385E-2</v>
      </c>
      <c r="AS17" s="47">
        <f t="shared" si="0"/>
        <v>0.31750966909049877</v>
      </c>
      <c r="AT17" s="26">
        <f t="shared" si="1"/>
        <v>7.3839457928022972E-3</v>
      </c>
    </row>
    <row r="18" spans="1:46" ht="102">
      <c r="A18" s="36" t="s">
        <v>20</v>
      </c>
      <c r="B18" s="37">
        <f>'AHP(Cost)'!B18/SUM('AHP(Cost)'!B$2:B$44)</f>
        <v>7.2992700729926962E-3</v>
      </c>
      <c r="C18" s="37">
        <f>'AHP(Cost)'!C18/SUM('AHP(Cost)'!C$2:C$44)</f>
        <v>1.1838989739542227E-2</v>
      </c>
      <c r="D18" s="37">
        <f>'AHP(Cost)'!D18/SUM('AHP(Cost)'!D$2:D$44)</f>
        <v>7.2992700729926962E-3</v>
      </c>
      <c r="E18" s="37">
        <f>'AHP(Cost)'!E18/SUM('AHP(Cost)'!E$2:E$44)</f>
        <v>2.564102564102564E-2</v>
      </c>
      <c r="F18" s="37">
        <f>'AHP(Cost)'!F18/SUM('AHP(Cost)'!F$2:F$44)</f>
        <v>2.2332506203473945E-2</v>
      </c>
      <c r="G18" s="37">
        <f>'AHP(Cost)'!G18/SUM('AHP(Cost)'!G$2:G$44)</f>
        <v>1.1838989739542227E-2</v>
      </c>
      <c r="H18" s="37">
        <f>'AHP(Cost)'!H18/SUM('AHP(Cost)'!H$2:H$44)</f>
        <v>1.9462465245597787E-2</v>
      </c>
      <c r="I18" s="37">
        <f>'AHP(Cost)'!I18/SUM('AHP(Cost)'!I$2:I$44)</f>
        <v>1.9462465245597787E-2</v>
      </c>
      <c r="J18" s="37">
        <f>'AHP(Cost)'!J18/SUM('AHP(Cost)'!J$2:J$44)</f>
        <v>2.564102564102564E-2</v>
      </c>
      <c r="K18" s="37">
        <f>'AHP(Cost)'!K18/SUM('AHP(Cost)'!K$2:K$44)</f>
        <v>2.2332506203473945E-2</v>
      </c>
      <c r="L18" s="37">
        <f>'AHP(Cost)'!L18/SUM('AHP(Cost)'!L$2:L$44)</f>
        <v>2.2332506203473945E-2</v>
      </c>
      <c r="M18" s="37">
        <f>'AHP(Cost)'!M18/SUM('AHP(Cost)'!M$2:M$44)</f>
        <v>2.2332506203473945E-2</v>
      </c>
      <c r="N18" s="37">
        <f>'AHP(Cost)'!N18/SUM('AHP(Cost)'!N$2:N$44)</f>
        <v>7.2992700729926962E-3</v>
      </c>
      <c r="O18" s="37">
        <f>'AHP(Cost)'!O18/SUM('AHP(Cost)'!O$2:O$44)</f>
        <v>9.6908167974157876E-3</v>
      </c>
      <c r="P18" s="37">
        <f>'AHP(Cost)'!P18/SUM('AHP(Cost)'!P$2:P$44)</f>
        <v>7.2992700729926962E-3</v>
      </c>
      <c r="Q18" s="37">
        <f>'AHP(Cost)'!Q18/SUM('AHP(Cost)'!Q$2:Q$44)</f>
        <v>2.2332506203473945E-2</v>
      </c>
      <c r="R18" s="37">
        <f>'AHP(Cost)'!R18/SUM('AHP(Cost)'!R$2:R$44)</f>
        <v>1.1838989739542227E-2</v>
      </c>
      <c r="S18" s="37">
        <f>'AHP(Cost)'!S18/SUM('AHP(Cost)'!S$2:S$44)</f>
        <v>2.2332506203473945E-2</v>
      </c>
      <c r="T18" s="37">
        <f>'AHP(Cost)'!T18/SUM('AHP(Cost)'!T$2:T$44)</f>
        <v>7.2992700729926962E-3</v>
      </c>
      <c r="U18" s="37">
        <f>'AHP(Cost)'!U18/SUM('AHP(Cost)'!U$2:U$44)</f>
        <v>9.6908167974157876E-3</v>
      </c>
      <c r="V18" s="37">
        <f>'AHP(Cost)'!V18/SUM('AHP(Cost)'!V$2:V$44)</f>
        <v>9.6908167974157876E-3</v>
      </c>
      <c r="W18" s="37">
        <f>'AHP(Cost)'!W18/SUM('AHP(Cost)'!W$2:W$44)</f>
        <v>2.2332506203473945E-2</v>
      </c>
      <c r="X18" s="37">
        <f>'AHP(Cost)'!X18/SUM('AHP(Cost)'!X$2:X$44)</f>
        <v>7.2992700729926962E-3</v>
      </c>
      <c r="Y18" s="37">
        <f>'AHP(Cost)'!Y18/SUM('AHP(Cost)'!Y$2:Y$44)</f>
        <v>7.2992700729926962E-3</v>
      </c>
      <c r="Z18" s="37">
        <f>'AHP(Cost)'!Z18/SUM('AHP(Cost)'!Z$2:Z$44)</f>
        <v>1.1838989739542227E-2</v>
      </c>
      <c r="AA18" s="37">
        <f>'AHP(Cost)'!AA18/SUM('AHP(Cost)'!AA$2:AA$44)</f>
        <v>9.6908167974157876E-3</v>
      </c>
      <c r="AB18" s="37">
        <f>'AHP(Cost)'!AB18/SUM('AHP(Cost)'!AB$2:AB$44)</f>
        <v>9.6908167974157876E-3</v>
      </c>
      <c r="AC18" s="37">
        <f>'AHP(Cost)'!AC18/SUM('AHP(Cost)'!AC$2:AC$44)</f>
        <v>1.1838989739542227E-2</v>
      </c>
      <c r="AD18" s="37">
        <f>'AHP(Cost)'!AD18/SUM('AHP(Cost)'!AD$2:AD$44)</f>
        <v>1.1838989739542227E-2</v>
      </c>
      <c r="AE18" s="37">
        <f>'AHP(Cost)'!AE18/SUM('AHP(Cost)'!AE$2:AE$44)</f>
        <v>7.2992700729926962E-3</v>
      </c>
      <c r="AF18" s="37">
        <f>'AHP(Cost)'!AF18/SUM('AHP(Cost)'!AF$2:AF$44)</f>
        <v>9.6908167974157876E-3</v>
      </c>
      <c r="AG18" s="37">
        <f>'AHP(Cost)'!AG18/SUM('AHP(Cost)'!AG$2:AG$44)</f>
        <v>1.1838989739542227E-2</v>
      </c>
      <c r="AH18" s="37">
        <f>'AHP(Cost)'!AH18/SUM('AHP(Cost)'!AH$2:AH$44)</f>
        <v>9.6908183178948983E-3</v>
      </c>
      <c r="AI18" s="37">
        <f>'AHP(Cost)'!AI18/SUM('AHP(Cost)'!AI$2:AI$44)</f>
        <v>2.2332506425136539E-2</v>
      </c>
      <c r="AJ18" s="37">
        <f>'AHP(Cost)'!AJ18/SUM('AHP(Cost)'!AJ$2:AJ$44)</f>
        <v>2.2332506425136539E-2</v>
      </c>
      <c r="AK18" s="37">
        <f>'AHP(Cost)'!AK18/SUM('AHP(Cost)'!AK$2:AK$44)</f>
        <v>2.2332506425136539E-2</v>
      </c>
      <c r="AL18" s="37">
        <f>'AHP(Cost)'!AL18/SUM('AHP(Cost)'!AL$2:AL$44)</f>
        <v>2.564102564102564E-2</v>
      </c>
      <c r="AM18" s="37">
        <f>'AHP(Cost)'!AM18/SUM('AHP(Cost)'!AM$2:AM$44)</f>
        <v>2.2332506425136539E-2</v>
      </c>
      <c r="AN18" s="37">
        <f>'AHP(Cost)'!AN18/SUM('AHP(Cost)'!AN$2:AN$44)</f>
        <v>1.1838990253468401E-2</v>
      </c>
      <c r="AO18" s="37">
        <f>'AHP(Cost)'!AO18/SUM('AHP(Cost)'!AO$2:AO$44)</f>
        <v>1.1838990253468401E-2</v>
      </c>
      <c r="AP18" s="37">
        <f>'AHP(Cost)'!AP18/SUM('AHP(Cost)'!AP$2:AP$44)</f>
        <v>1.1838990253468401E-2</v>
      </c>
      <c r="AQ18" s="37">
        <f>'AHP(Cost)'!AQ18/SUM('AHP(Cost)'!AQ$2:AQ$44)</f>
        <v>1.1838990253468401E-2</v>
      </c>
      <c r="AR18" s="37">
        <f>'AHP(Cost)'!AR18/SUM('AHP(Cost)'!AR$2:AR$44)</f>
        <v>2.564102564102564E-2</v>
      </c>
      <c r="AS18" s="47">
        <f t="shared" si="0"/>
        <v>0.64360537105716198</v>
      </c>
      <c r="AT18" s="26">
        <f t="shared" si="1"/>
        <v>1.4967566768771208E-2</v>
      </c>
    </row>
    <row r="19" spans="1:46" ht="51">
      <c r="A19" s="36" t="s">
        <v>21</v>
      </c>
      <c r="B19" s="37">
        <f>'AHP(Cost)'!B19/SUM('AHP(Cost)'!B$2:B$44)</f>
        <v>4.3795620437956182E-3</v>
      </c>
      <c r="C19" s="37">
        <f>'AHP(Cost)'!C19/SUM('AHP(Cost)'!C$2:C$44)</f>
        <v>3.9463299131807421E-3</v>
      </c>
      <c r="D19" s="37">
        <f>'AHP(Cost)'!D19/SUM('AHP(Cost)'!D$2:D$44)</f>
        <v>4.3795620437956182E-3</v>
      </c>
      <c r="E19" s="37">
        <f>'AHP(Cost)'!E19/SUM('AHP(Cost)'!E$2:E$44)</f>
        <v>1.5384615384615385E-2</v>
      </c>
      <c r="F19" s="37">
        <f>'AHP(Cost)'!F19/SUM('AHP(Cost)'!F$2:F$44)</f>
        <v>7.4441687344913143E-3</v>
      </c>
      <c r="G19" s="37">
        <f>'AHP(Cost)'!G19/SUM('AHP(Cost)'!G$2:G$44)</f>
        <v>3.9463299131807421E-3</v>
      </c>
      <c r="H19" s="37">
        <f>'AHP(Cost)'!H19/SUM('AHP(Cost)'!H$2:H$44)</f>
        <v>1.3901760889712702E-2</v>
      </c>
      <c r="I19" s="37">
        <f>'AHP(Cost)'!I19/SUM('AHP(Cost)'!I$2:I$44)</f>
        <v>1.3901760889712702E-2</v>
      </c>
      <c r="J19" s="37">
        <f>'AHP(Cost)'!J19/SUM('AHP(Cost)'!J$2:J$44)</f>
        <v>1.5384615384615385E-2</v>
      </c>
      <c r="K19" s="37">
        <f>'AHP(Cost)'!K19/SUM('AHP(Cost)'!K$2:K$44)</f>
        <v>7.4441687344913143E-3</v>
      </c>
      <c r="L19" s="37">
        <f>'AHP(Cost)'!L19/SUM('AHP(Cost)'!L$2:L$44)</f>
        <v>7.4441687344913143E-3</v>
      </c>
      <c r="M19" s="37">
        <f>'AHP(Cost)'!M19/SUM('AHP(Cost)'!M$2:M$44)</f>
        <v>7.4441687344913143E-3</v>
      </c>
      <c r="N19" s="37">
        <f>'AHP(Cost)'!N19/SUM('AHP(Cost)'!N$2:N$44)</f>
        <v>4.3795620437956182E-3</v>
      </c>
      <c r="O19" s="37">
        <f>'AHP(Cost)'!O19/SUM('AHP(Cost)'!O$2:O$44)</f>
        <v>9.6908167974157876E-3</v>
      </c>
      <c r="P19" s="37">
        <f>'AHP(Cost)'!P19/SUM('AHP(Cost)'!P$2:P$44)</f>
        <v>4.3795620437956182E-3</v>
      </c>
      <c r="Q19" s="37">
        <f>'AHP(Cost)'!Q19/SUM('AHP(Cost)'!Q$2:Q$44)</f>
        <v>7.4441687344913143E-3</v>
      </c>
      <c r="R19" s="37">
        <f>'AHP(Cost)'!R19/SUM('AHP(Cost)'!R$2:R$44)</f>
        <v>3.9463299131807421E-3</v>
      </c>
      <c r="S19" s="37">
        <f>'AHP(Cost)'!S19/SUM('AHP(Cost)'!S$2:S$44)</f>
        <v>7.4441687344913143E-3</v>
      </c>
      <c r="T19" s="37">
        <f>'AHP(Cost)'!T19/SUM('AHP(Cost)'!T$2:T$44)</f>
        <v>4.3795620437956182E-3</v>
      </c>
      <c r="U19" s="37">
        <f>'AHP(Cost)'!U19/SUM('AHP(Cost)'!U$2:U$44)</f>
        <v>9.6908167974157876E-3</v>
      </c>
      <c r="V19" s="37">
        <f>'AHP(Cost)'!V19/SUM('AHP(Cost)'!V$2:V$44)</f>
        <v>9.6908167974157876E-3</v>
      </c>
      <c r="W19" s="37">
        <f>'AHP(Cost)'!W19/SUM('AHP(Cost)'!W$2:W$44)</f>
        <v>7.4441687344913143E-3</v>
      </c>
      <c r="X19" s="37">
        <f>'AHP(Cost)'!X19/SUM('AHP(Cost)'!X$2:X$44)</f>
        <v>4.3795620437956182E-3</v>
      </c>
      <c r="Y19" s="37">
        <f>'AHP(Cost)'!Y19/SUM('AHP(Cost)'!Y$2:Y$44)</f>
        <v>4.3795620437956182E-3</v>
      </c>
      <c r="Z19" s="37">
        <f>'AHP(Cost)'!Z19/SUM('AHP(Cost)'!Z$2:Z$44)</f>
        <v>3.9463299131807421E-3</v>
      </c>
      <c r="AA19" s="37">
        <f>'AHP(Cost)'!AA19/SUM('AHP(Cost)'!AA$2:AA$44)</f>
        <v>9.6908167974157876E-3</v>
      </c>
      <c r="AB19" s="37">
        <f>'AHP(Cost)'!AB19/SUM('AHP(Cost)'!AB$2:AB$44)</f>
        <v>9.6908167974157876E-3</v>
      </c>
      <c r="AC19" s="37">
        <f>'AHP(Cost)'!AC19/SUM('AHP(Cost)'!AC$2:AC$44)</f>
        <v>3.9463299131807421E-3</v>
      </c>
      <c r="AD19" s="37">
        <f>'AHP(Cost)'!AD19/SUM('AHP(Cost)'!AD$2:AD$44)</f>
        <v>3.9463299131807421E-3</v>
      </c>
      <c r="AE19" s="37">
        <f>'AHP(Cost)'!AE19/SUM('AHP(Cost)'!AE$2:AE$44)</f>
        <v>4.3795620437956182E-3</v>
      </c>
      <c r="AF19" s="37">
        <f>'AHP(Cost)'!AF19/SUM('AHP(Cost)'!AF$2:AF$44)</f>
        <v>9.6908167974157876E-3</v>
      </c>
      <c r="AG19" s="37">
        <f>'AHP(Cost)'!AG19/SUM('AHP(Cost)'!AG$2:AG$44)</f>
        <v>3.9463299131807421E-3</v>
      </c>
      <c r="AH19" s="37">
        <f>'AHP(Cost)'!AH19/SUM('AHP(Cost)'!AH$2:AH$44)</f>
        <v>9.6908183178948983E-3</v>
      </c>
      <c r="AI19" s="37">
        <f>'AHP(Cost)'!AI19/SUM('AHP(Cost)'!AI$2:AI$44)</f>
        <v>7.4441688083788458E-3</v>
      </c>
      <c r="AJ19" s="37">
        <f>'AHP(Cost)'!AJ19/SUM('AHP(Cost)'!AJ$2:AJ$44)</f>
        <v>7.4441688083788458E-3</v>
      </c>
      <c r="AK19" s="37">
        <f>'AHP(Cost)'!AK19/SUM('AHP(Cost)'!AK$2:AK$44)</f>
        <v>7.4441688083788458E-3</v>
      </c>
      <c r="AL19" s="37">
        <f>'AHP(Cost)'!AL19/SUM('AHP(Cost)'!AL$2:AL$44)</f>
        <v>1.5384615384615385E-2</v>
      </c>
      <c r="AM19" s="37">
        <f>'AHP(Cost)'!AM19/SUM('AHP(Cost)'!AM$2:AM$44)</f>
        <v>7.4441688083788458E-3</v>
      </c>
      <c r="AN19" s="37">
        <f>'AHP(Cost)'!AN19/SUM('AHP(Cost)'!AN$2:AN$44)</f>
        <v>3.9463261381593824E-3</v>
      </c>
      <c r="AO19" s="37">
        <f>'AHP(Cost)'!AO19/SUM('AHP(Cost)'!AO$2:AO$44)</f>
        <v>3.9463261381593824E-3</v>
      </c>
      <c r="AP19" s="37">
        <f>'AHP(Cost)'!AP19/SUM('AHP(Cost)'!AP$2:AP$44)</f>
        <v>3.9463261381593824E-3</v>
      </c>
      <c r="AQ19" s="37">
        <f>'AHP(Cost)'!AQ19/SUM('AHP(Cost)'!AQ$2:AQ$44)</f>
        <v>3.9463261381593824E-3</v>
      </c>
      <c r="AR19" s="37">
        <f>'AHP(Cost)'!AR19/SUM('AHP(Cost)'!AR$2:AR$44)</f>
        <v>1.5384615384615385E-2</v>
      </c>
      <c r="AS19" s="47">
        <f t="shared" si="0"/>
        <v>0.31750966909049877</v>
      </c>
      <c r="AT19" s="26">
        <f t="shared" si="1"/>
        <v>7.3839457928022972E-3</v>
      </c>
    </row>
    <row r="20" spans="1:46" ht="76.5">
      <c r="A20" s="36" t="s">
        <v>22</v>
      </c>
      <c r="B20" s="37">
        <f>'AHP(Cost)'!B20/SUM('AHP(Cost)'!B$2:B$44)</f>
        <v>2.1897810218978089E-2</v>
      </c>
      <c r="C20" s="37">
        <f>'AHP(Cost)'!C20/SUM('AHP(Cost)'!C$2:C$44)</f>
        <v>3.5516969218626682E-2</v>
      </c>
      <c r="D20" s="37">
        <f>'AHP(Cost)'!D20/SUM('AHP(Cost)'!D$2:D$44)</f>
        <v>2.1897810218978089E-2</v>
      </c>
      <c r="E20" s="37">
        <f>'AHP(Cost)'!E20/SUM('AHP(Cost)'!E$2:E$44)</f>
        <v>2.564102564102564E-2</v>
      </c>
      <c r="F20" s="37">
        <f>'AHP(Cost)'!F20/SUM('AHP(Cost)'!F$2:F$44)</f>
        <v>3.7220843672456573E-2</v>
      </c>
      <c r="G20" s="37">
        <f>'AHP(Cost)'!G20/SUM('AHP(Cost)'!G$2:G$44)</f>
        <v>3.5516969218626682E-2</v>
      </c>
      <c r="H20" s="37">
        <f>'AHP(Cost)'!H20/SUM('AHP(Cost)'!H$2:H$44)</f>
        <v>1.9462465245597787E-2</v>
      </c>
      <c r="I20" s="37">
        <f>'AHP(Cost)'!I20/SUM('AHP(Cost)'!I$2:I$44)</f>
        <v>1.9462465245597787E-2</v>
      </c>
      <c r="J20" s="37">
        <f>'AHP(Cost)'!J20/SUM('AHP(Cost)'!J$2:J$44)</f>
        <v>2.564102564102564E-2</v>
      </c>
      <c r="K20" s="37">
        <f>'AHP(Cost)'!K20/SUM('AHP(Cost)'!K$2:K$44)</f>
        <v>3.7220843672456573E-2</v>
      </c>
      <c r="L20" s="37">
        <f>'AHP(Cost)'!L20/SUM('AHP(Cost)'!L$2:L$44)</f>
        <v>3.7220843672456573E-2</v>
      </c>
      <c r="M20" s="37">
        <f>'AHP(Cost)'!M20/SUM('AHP(Cost)'!M$2:M$44)</f>
        <v>3.7220843672456573E-2</v>
      </c>
      <c r="N20" s="37">
        <f>'AHP(Cost)'!N20/SUM('AHP(Cost)'!N$2:N$44)</f>
        <v>2.1897810218978089E-2</v>
      </c>
      <c r="O20" s="37">
        <f>'AHP(Cost)'!O20/SUM('AHP(Cost)'!O$2:O$44)</f>
        <v>1.6151361329026309E-2</v>
      </c>
      <c r="P20" s="37">
        <f>'AHP(Cost)'!P20/SUM('AHP(Cost)'!P$2:P$44)</f>
        <v>2.1897810218978089E-2</v>
      </c>
      <c r="Q20" s="37">
        <f>'AHP(Cost)'!Q20/SUM('AHP(Cost)'!Q$2:Q$44)</f>
        <v>3.7220843672456573E-2</v>
      </c>
      <c r="R20" s="37">
        <f>'AHP(Cost)'!R20/SUM('AHP(Cost)'!R$2:R$44)</f>
        <v>3.5516969218626682E-2</v>
      </c>
      <c r="S20" s="37">
        <f>'AHP(Cost)'!S20/SUM('AHP(Cost)'!S$2:S$44)</f>
        <v>3.7220843672456573E-2</v>
      </c>
      <c r="T20" s="37">
        <f>'AHP(Cost)'!T20/SUM('AHP(Cost)'!T$2:T$44)</f>
        <v>2.1897810218978089E-2</v>
      </c>
      <c r="U20" s="37">
        <f>'AHP(Cost)'!U20/SUM('AHP(Cost)'!U$2:U$44)</f>
        <v>1.6151361329026309E-2</v>
      </c>
      <c r="V20" s="37">
        <f>'AHP(Cost)'!V20/SUM('AHP(Cost)'!V$2:V$44)</f>
        <v>1.6151361329026309E-2</v>
      </c>
      <c r="W20" s="37">
        <f>'AHP(Cost)'!W20/SUM('AHP(Cost)'!W$2:W$44)</f>
        <v>3.7220843672456573E-2</v>
      </c>
      <c r="X20" s="37">
        <f>'AHP(Cost)'!X20/SUM('AHP(Cost)'!X$2:X$44)</f>
        <v>2.1897810218978089E-2</v>
      </c>
      <c r="Y20" s="37">
        <f>'AHP(Cost)'!Y20/SUM('AHP(Cost)'!Y$2:Y$44)</f>
        <v>2.1897810218978089E-2</v>
      </c>
      <c r="Z20" s="37">
        <f>'AHP(Cost)'!Z20/SUM('AHP(Cost)'!Z$2:Z$44)</f>
        <v>3.5516969218626682E-2</v>
      </c>
      <c r="AA20" s="37">
        <f>'AHP(Cost)'!AA20/SUM('AHP(Cost)'!AA$2:AA$44)</f>
        <v>1.6151361329026309E-2</v>
      </c>
      <c r="AB20" s="37">
        <f>'AHP(Cost)'!AB20/SUM('AHP(Cost)'!AB$2:AB$44)</f>
        <v>1.6151361329026309E-2</v>
      </c>
      <c r="AC20" s="37">
        <f>'AHP(Cost)'!AC20/SUM('AHP(Cost)'!AC$2:AC$44)</f>
        <v>3.5516969218626682E-2</v>
      </c>
      <c r="AD20" s="37">
        <f>'AHP(Cost)'!AD20/SUM('AHP(Cost)'!AD$2:AD$44)</f>
        <v>3.5516969218626682E-2</v>
      </c>
      <c r="AE20" s="37">
        <f>'AHP(Cost)'!AE20/SUM('AHP(Cost)'!AE$2:AE$44)</f>
        <v>2.1897810218978089E-2</v>
      </c>
      <c r="AF20" s="37">
        <f>'AHP(Cost)'!AF20/SUM('AHP(Cost)'!AF$2:AF$44)</f>
        <v>1.6151361329026309E-2</v>
      </c>
      <c r="AG20" s="37">
        <f>'AHP(Cost)'!AG20/SUM('AHP(Cost)'!AG$2:AG$44)</f>
        <v>3.5516969218626682E-2</v>
      </c>
      <c r="AH20" s="37">
        <f>'AHP(Cost)'!AH20/SUM('AHP(Cost)'!AH$2:AH$44)</f>
        <v>1.6151347711794297E-2</v>
      </c>
      <c r="AI20" s="37">
        <f>'AHP(Cost)'!AI20/SUM('AHP(Cost)'!AI$2:AI$44)</f>
        <v>3.7220844041894227E-2</v>
      </c>
      <c r="AJ20" s="37">
        <f>'AHP(Cost)'!AJ20/SUM('AHP(Cost)'!AJ$2:AJ$44)</f>
        <v>3.7220844041894227E-2</v>
      </c>
      <c r="AK20" s="37">
        <f>'AHP(Cost)'!AK20/SUM('AHP(Cost)'!AK$2:AK$44)</f>
        <v>3.7220844041894227E-2</v>
      </c>
      <c r="AL20" s="37">
        <f>'AHP(Cost)'!AL20/SUM('AHP(Cost)'!AL$2:AL$44)</f>
        <v>2.564102564102564E-2</v>
      </c>
      <c r="AM20" s="37">
        <f>'AHP(Cost)'!AM20/SUM('AHP(Cost)'!AM$2:AM$44)</f>
        <v>3.7220844041894227E-2</v>
      </c>
      <c r="AN20" s="37">
        <f>'AHP(Cost)'!AN20/SUM('AHP(Cost)'!AN$2:AN$44)</f>
        <v>3.5516970760405206E-2</v>
      </c>
      <c r="AO20" s="37">
        <f>'AHP(Cost)'!AO20/SUM('AHP(Cost)'!AO$2:AO$44)</f>
        <v>3.5516970760405206E-2</v>
      </c>
      <c r="AP20" s="37">
        <f>'AHP(Cost)'!AP20/SUM('AHP(Cost)'!AP$2:AP$44)</f>
        <v>3.5516970760405206E-2</v>
      </c>
      <c r="AQ20" s="37">
        <f>'AHP(Cost)'!AQ20/SUM('AHP(Cost)'!AQ$2:AQ$44)</f>
        <v>3.5516970760405206E-2</v>
      </c>
      <c r="AR20" s="37">
        <f>'AHP(Cost)'!AR20/SUM('AHP(Cost)'!AR$2:AR$44)</f>
        <v>2.564102564102564E-2</v>
      </c>
      <c r="AS20" s="47">
        <f t="shared" si="0"/>
        <v>1.2298469799398553</v>
      </c>
      <c r="AT20" s="26">
        <f t="shared" si="1"/>
        <v>2.8601092556740818E-2</v>
      </c>
    </row>
    <row r="21" spans="1:46" ht="51">
      <c r="A21" s="36" t="s">
        <v>23</v>
      </c>
      <c r="B21" s="37">
        <f>'AHP(Cost)'!B21/SUM('AHP(Cost)'!B$2:B$44)</f>
        <v>6.5693430656934268E-2</v>
      </c>
      <c r="C21" s="37">
        <f>'AHP(Cost)'!C21/SUM('AHP(Cost)'!C$2:C$44)</f>
        <v>5.9194948697711136E-2</v>
      </c>
      <c r="D21" s="37">
        <f>'AHP(Cost)'!D21/SUM('AHP(Cost)'!D$2:D$44)</f>
        <v>6.5693430656934268E-2</v>
      </c>
      <c r="E21" s="37">
        <f>'AHP(Cost)'!E21/SUM('AHP(Cost)'!E$2:E$44)</f>
        <v>3.5897435897435895E-2</v>
      </c>
      <c r="F21" s="37">
        <f>'AHP(Cost)'!F21/SUM('AHP(Cost)'!F$2:F$44)</f>
        <v>3.7220843672456573E-2</v>
      </c>
      <c r="G21" s="37">
        <f>'AHP(Cost)'!G21/SUM('AHP(Cost)'!G$2:G$44)</f>
        <v>5.9194948697711136E-2</v>
      </c>
      <c r="H21" s="37">
        <f>'AHP(Cost)'!H21/SUM('AHP(Cost)'!H$2:H$44)</f>
        <v>3.2437442075996303E-2</v>
      </c>
      <c r="I21" s="37">
        <f>'AHP(Cost)'!I21/SUM('AHP(Cost)'!I$2:I$44)</f>
        <v>3.2437442075996303E-2</v>
      </c>
      <c r="J21" s="37">
        <f>'AHP(Cost)'!J21/SUM('AHP(Cost)'!J$2:J$44)</f>
        <v>3.5897435897435895E-2</v>
      </c>
      <c r="K21" s="37">
        <f>'AHP(Cost)'!K21/SUM('AHP(Cost)'!K$2:K$44)</f>
        <v>3.7220843672456573E-2</v>
      </c>
      <c r="L21" s="37">
        <f>'AHP(Cost)'!L21/SUM('AHP(Cost)'!L$2:L$44)</f>
        <v>3.7220843672456573E-2</v>
      </c>
      <c r="M21" s="37">
        <f>'AHP(Cost)'!M21/SUM('AHP(Cost)'!M$2:M$44)</f>
        <v>3.7220843672456573E-2</v>
      </c>
      <c r="N21" s="37">
        <f>'AHP(Cost)'!N21/SUM('AHP(Cost)'!N$2:N$44)</f>
        <v>6.5693430656934268E-2</v>
      </c>
      <c r="O21" s="37">
        <f>'AHP(Cost)'!O21/SUM('AHP(Cost)'!O$2:O$44)</f>
        <v>4.8454083987078934E-2</v>
      </c>
      <c r="P21" s="37">
        <f>'AHP(Cost)'!P21/SUM('AHP(Cost)'!P$2:P$44)</f>
        <v>6.5693430656934268E-2</v>
      </c>
      <c r="Q21" s="37">
        <f>'AHP(Cost)'!Q21/SUM('AHP(Cost)'!Q$2:Q$44)</f>
        <v>3.7220843672456573E-2</v>
      </c>
      <c r="R21" s="37">
        <f>'AHP(Cost)'!R21/SUM('AHP(Cost)'!R$2:R$44)</f>
        <v>5.9194948697711136E-2</v>
      </c>
      <c r="S21" s="37">
        <f>'AHP(Cost)'!S21/SUM('AHP(Cost)'!S$2:S$44)</f>
        <v>3.7220843672456573E-2</v>
      </c>
      <c r="T21" s="37">
        <f>'AHP(Cost)'!T21/SUM('AHP(Cost)'!T$2:T$44)</f>
        <v>6.5693430656934268E-2</v>
      </c>
      <c r="U21" s="37">
        <f>'AHP(Cost)'!U21/SUM('AHP(Cost)'!U$2:U$44)</f>
        <v>4.8454083987078934E-2</v>
      </c>
      <c r="V21" s="37">
        <f>'AHP(Cost)'!V21/SUM('AHP(Cost)'!V$2:V$44)</f>
        <v>4.8454083987078934E-2</v>
      </c>
      <c r="W21" s="37">
        <f>'AHP(Cost)'!W21/SUM('AHP(Cost)'!W$2:W$44)</f>
        <v>3.7220843672456573E-2</v>
      </c>
      <c r="X21" s="37">
        <f>'AHP(Cost)'!X21/SUM('AHP(Cost)'!X$2:X$44)</f>
        <v>6.5693430656934268E-2</v>
      </c>
      <c r="Y21" s="37">
        <f>'AHP(Cost)'!Y21/SUM('AHP(Cost)'!Y$2:Y$44)</f>
        <v>6.5693430656934268E-2</v>
      </c>
      <c r="Z21" s="37">
        <f>'AHP(Cost)'!Z21/SUM('AHP(Cost)'!Z$2:Z$44)</f>
        <v>5.9194948697711136E-2</v>
      </c>
      <c r="AA21" s="37">
        <f>'AHP(Cost)'!AA21/SUM('AHP(Cost)'!AA$2:AA$44)</f>
        <v>4.8454083987078934E-2</v>
      </c>
      <c r="AB21" s="37">
        <f>'AHP(Cost)'!AB21/SUM('AHP(Cost)'!AB$2:AB$44)</f>
        <v>4.8454083987078934E-2</v>
      </c>
      <c r="AC21" s="37">
        <f>'AHP(Cost)'!AC21/SUM('AHP(Cost)'!AC$2:AC$44)</f>
        <v>5.9194948697711136E-2</v>
      </c>
      <c r="AD21" s="37">
        <f>'AHP(Cost)'!AD21/SUM('AHP(Cost)'!AD$2:AD$44)</f>
        <v>5.9194948697711136E-2</v>
      </c>
      <c r="AE21" s="37">
        <f>'AHP(Cost)'!AE21/SUM('AHP(Cost)'!AE$2:AE$44)</f>
        <v>6.5693430656934268E-2</v>
      </c>
      <c r="AF21" s="37">
        <f>'AHP(Cost)'!AF21/SUM('AHP(Cost)'!AF$2:AF$44)</f>
        <v>4.8454083987078934E-2</v>
      </c>
      <c r="AG21" s="37">
        <f>'AHP(Cost)'!AG21/SUM('AHP(Cost)'!AG$2:AG$44)</f>
        <v>5.9194948697711136E-2</v>
      </c>
      <c r="AH21" s="37">
        <f>'AHP(Cost)'!AH21/SUM('AHP(Cost)'!AH$2:AH$44)</f>
        <v>4.8454091589474488E-2</v>
      </c>
      <c r="AI21" s="37">
        <f>'AHP(Cost)'!AI21/SUM('AHP(Cost)'!AI$2:AI$44)</f>
        <v>3.7220844041894227E-2</v>
      </c>
      <c r="AJ21" s="37">
        <f>'AHP(Cost)'!AJ21/SUM('AHP(Cost)'!AJ$2:AJ$44)</f>
        <v>3.7220844041894227E-2</v>
      </c>
      <c r="AK21" s="37">
        <f>'AHP(Cost)'!AK21/SUM('AHP(Cost)'!AK$2:AK$44)</f>
        <v>3.7220844041894227E-2</v>
      </c>
      <c r="AL21" s="37">
        <f>'AHP(Cost)'!AL21/SUM('AHP(Cost)'!AL$2:AL$44)</f>
        <v>3.5897435897435895E-2</v>
      </c>
      <c r="AM21" s="37">
        <f>'AHP(Cost)'!AM21/SUM('AHP(Cost)'!AM$2:AM$44)</f>
        <v>3.7220844041894227E-2</v>
      </c>
      <c r="AN21" s="37">
        <f>'AHP(Cost)'!AN21/SUM('AHP(Cost)'!AN$2:AN$44)</f>
        <v>5.9194951267342005E-2</v>
      </c>
      <c r="AO21" s="37">
        <f>'AHP(Cost)'!AO21/SUM('AHP(Cost)'!AO$2:AO$44)</f>
        <v>5.9194951267342005E-2</v>
      </c>
      <c r="AP21" s="37">
        <f>'AHP(Cost)'!AP21/SUM('AHP(Cost)'!AP$2:AP$44)</f>
        <v>5.9194951267342005E-2</v>
      </c>
      <c r="AQ21" s="37">
        <f>'AHP(Cost)'!AQ21/SUM('AHP(Cost)'!AQ$2:AQ$44)</f>
        <v>5.9194951267342005E-2</v>
      </c>
      <c r="AR21" s="37">
        <f>'AHP(Cost)'!AR21/SUM('AHP(Cost)'!AR$2:AR$44)</f>
        <v>3.5897435897435895E-2</v>
      </c>
      <c r="AS21" s="47">
        <f t="shared" si="0"/>
        <v>2.1337643963372774</v>
      </c>
      <c r="AT21" s="26">
        <f t="shared" si="1"/>
        <v>4.9622427821797148E-2</v>
      </c>
    </row>
    <row r="22" spans="1:46" ht="63.75">
      <c r="A22" s="36" t="s">
        <v>24</v>
      </c>
      <c r="B22" s="37">
        <f>'AHP(Cost)'!B22/SUM('AHP(Cost)'!B$2:B$44)</f>
        <v>6.5693430656934268E-2</v>
      </c>
      <c r="C22" s="37">
        <f>'AHP(Cost)'!C22/SUM('AHP(Cost)'!C$2:C$44)</f>
        <v>5.9194948697711136E-2</v>
      </c>
      <c r="D22" s="37">
        <f>'AHP(Cost)'!D22/SUM('AHP(Cost)'!D$2:D$44)</f>
        <v>6.5693430656934268E-2</v>
      </c>
      <c r="E22" s="37">
        <f>'AHP(Cost)'!E22/SUM('AHP(Cost)'!E$2:E$44)</f>
        <v>3.5897435897435895E-2</v>
      </c>
      <c r="F22" s="37">
        <f>'AHP(Cost)'!F22/SUM('AHP(Cost)'!F$2:F$44)</f>
        <v>3.7220843672456573E-2</v>
      </c>
      <c r="G22" s="37">
        <f>'AHP(Cost)'!G22/SUM('AHP(Cost)'!G$2:G$44)</f>
        <v>5.9194948697711136E-2</v>
      </c>
      <c r="H22" s="37">
        <f>'AHP(Cost)'!H22/SUM('AHP(Cost)'!H$2:H$44)</f>
        <v>3.2437442075996303E-2</v>
      </c>
      <c r="I22" s="37">
        <f>'AHP(Cost)'!I22/SUM('AHP(Cost)'!I$2:I$44)</f>
        <v>3.2437442075996303E-2</v>
      </c>
      <c r="J22" s="37">
        <f>'AHP(Cost)'!J22/SUM('AHP(Cost)'!J$2:J$44)</f>
        <v>3.5897435897435895E-2</v>
      </c>
      <c r="K22" s="37">
        <f>'AHP(Cost)'!K22/SUM('AHP(Cost)'!K$2:K$44)</f>
        <v>3.7220843672456573E-2</v>
      </c>
      <c r="L22" s="37">
        <f>'AHP(Cost)'!L22/SUM('AHP(Cost)'!L$2:L$44)</f>
        <v>3.7220843672456573E-2</v>
      </c>
      <c r="M22" s="37">
        <f>'AHP(Cost)'!M22/SUM('AHP(Cost)'!M$2:M$44)</f>
        <v>3.7220843672456573E-2</v>
      </c>
      <c r="N22" s="37">
        <f>'AHP(Cost)'!N22/SUM('AHP(Cost)'!N$2:N$44)</f>
        <v>6.5693430656934268E-2</v>
      </c>
      <c r="O22" s="37">
        <f>'AHP(Cost)'!O22/SUM('AHP(Cost)'!O$2:O$44)</f>
        <v>4.8454083987078934E-2</v>
      </c>
      <c r="P22" s="37">
        <f>'AHP(Cost)'!P22/SUM('AHP(Cost)'!P$2:P$44)</f>
        <v>6.5693430656934268E-2</v>
      </c>
      <c r="Q22" s="37">
        <f>'AHP(Cost)'!Q22/SUM('AHP(Cost)'!Q$2:Q$44)</f>
        <v>3.7220843672456573E-2</v>
      </c>
      <c r="R22" s="37">
        <f>'AHP(Cost)'!R22/SUM('AHP(Cost)'!R$2:R$44)</f>
        <v>5.9194948697711136E-2</v>
      </c>
      <c r="S22" s="37">
        <f>'AHP(Cost)'!S22/SUM('AHP(Cost)'!S$2:S$44)</f>
        <v>3.7220843672456573E-2</v>
      </c>
      <c r="T22" s="37">
        <f>'AHP(Cost)'!T22/SUM('AHP(Cost)'!T$2:T$44)</f>
        <v>6.5693430656934268E-2</v>
      </c>
      <c r="U22" s="37">
        <f>'AHP(Cost)'!U22/SUM('AHP(Cost)'!U$2:U$44)</f>
        <v>4.8454083987078934E-2</v>
      </c>
      <c r="V22" s="37">
        <f>'AHP(Cost)'!V22/SUM('AHP(Cost)'!V$2:V$44)</f>
        <v>4.8454083987078934E-2</v>
      </c>
      <c r="W22" s="37">
        <f>'AHP(Cost)'!W22/SUM('AHP(Cost)'!W$2:W$44)</f>
        <v>3.7220843672456573E-2</v>
      </c>
      <c r="X22" s="37">
        <f>'AHP(Cost)'!X22/SUM('AHP(Cost)'!X$2:X$44)</f>
        <v>6.5693430656934268E-2</v>
      </c>
      <c r="Y22" s="37">
        <f>'AHP(Cost)'!Y22/SUM('AHP(Cost)'!Y$2:Y$44)</f>
        <v>6.5693430656934268E-2</v>
      </c>
      <c r="Z22" s="37">
        <f>'AHP(Cost)'!Z22/SUM('AHP(Cost)'!Z$2:Z$44)</f>
        <v>5.9194948697711136E-2</v>
      </c>
      <c r="AA22" s="37">
        <f>'AHP(Cost)'!AA22/SUM('AHP(Cost)'!AA$2:AA$44)</f>
        <v>4.8454083987078934E-2</v>
      </c>
      <c r="AB22" s="37">
        <f>'AHP(Cost)'!AB22/SUM('AHP(Cost)'!AB$2:AB$44)</f>
        <v>4.8454083987078934E-2</v>
      </c>
      <c r="AC22" s="37">
        <f>'AHP(Cost)'!AC22/SUM('AHP(Cost)'!AC$2:AC$44)</f>
        <v>5.9194948697711136E-2</v>
      </c>
      <c r="AD22" s="37">
        <f>'AHP(Cost)'!AD22/SUM('AHP(Cost)'!AD$2:AD$44)</f>
        <v>5.9194948697711136E-2</v>
      </c>
      <c r="AE22" s="37">
        <f>'AHP(Cost)'!AE22/SUM('AHP(Cost)'!AE$2:AE$44)</f>
        <v>6.5693430656934268E-2</v>
      </c>
      <c r="AF22" s="37">
        <f>'AHP(Cost)'!AF22/SUM('AHP(Cost)'!AF$2:AF$44)</f>
        <v>4.8454083987078934E-2</v>
      </c>
      <c r="AG22" s="37">
        <f>'AHP(Cost)'!AG22/SUM('AHP(Cost)'!AG$2:AG$44)</f>
        <v>5.9194948697711136E-2</v>
      </c>
      <c r="AH22" s="37">
        <f>'AHP(Cost)'!AH22/SUM('AHP(Cost)'!AH$2:AH$44)</f>
        <v>4.8454091589474488E-2</v>
      </c>
      <c r="AI22" s="37">
        <f>'AHP(Cost)'!AI22/SUM('AHP(Cost)'!AI$2:AI$44)</f>
        <v>3.7220844041894227E-2</v>
      </c>
      <c r="AJ22" s="37">
        <f>'AHP(Cost)'!AJ22/SUM('AHP(Cost)'!AJ$2:AJ$44)</f>
        <v>3.7220844041894227E-2</v>
      </c>
      <c r="AK22" s="37">
        <f>'AHP(Cost)'!AK22/SUM('AHP(Cost)'!AK$2:AK$44)</f>
        <v>3.7220844041894227E-2</v>
      </c>
      <c r="AL22" s="37">
        <f>'AHP(Cost)'!AL22/SUM('AHP(Cost)'!AL$2:AL$44)</f>
        <v>3.5897435897435895E-2</v>
      </c>
      <c r="AM22" s="37">
        <f>'AHP(Cost)'!AM22/SUM('AHP(Cost)'!AM$2:AM$44)</f>
        <v>3.7220844041894227E-2</v>
      </c>
      <c r="AN22" s="37">
        <f>'AHP(Cost)'!AN22/SUM('AHP(Cost)'!AN$2:AN$44)</f>
        <v>5.9194951267342005E-2</v>
      </c>
      <c r="AO22" s="37">
        <f>'AHP(Cost)'!AO22/SUM('AHP(Cost)'!AO$2:AO$44)</f>
        <v>5.9194951267342005E-2</v>
      </c>
      <c r="AP22" s="37">
        <f>'AHP(Cost)'!AP22/SUM('AHP(Cost)'!AP$2:AP$44)</f>
        <v>5.9194951267342005E-2</v>
      </c>
      <c r="AQ22" s="37">
        <f>'AHP(Cost)'!AQ22/SUM('AHP(Cost)'!AQ$2:AQ$44)</f>
        <v>5.9194951267342005E-2</v>
      </c>
      <c r="AR22" s="37">
        <f>'AHP(Cost)'!AR22/SUM('AHP(Cost)'!AR$2:AR$44)</f>
        <v>3.5897435897435895E-2</v>
      </c>
      <c r="AS22" s="47">
        <f t="shared" si="0"/>
        <v>2.1337643963372774</v>
      </c>
      <c r="AT22" s="26">
        <f t="shared" si="1"/>
        <v>4.9622427821797148E-2</v>
      </c>
    </row>
    <row r="23" spans="1:46" ht="76.5">
      <c r="A23" s="36" t="s">
        <v>25</v>
      </c>
      <c r="B23" s="37">
        <f>'AHP(Cost)'!B23/SUM('AHP(Cost)'!B$2:B$44)</f>
        <v>4.3795620437956182E-3</v>
      </c>
      <c r="C23" s="37">
        <f>'AHP(Cost)'!C23/SUM('AHP(Cost)'!C$2:C$44)</f>
        <v>3.9463299131807421E-3</v>
      </c>
      <c r="D23" s="37">
        <f>'AHP(Cost)'!D23/SUM('AHP(Cost)'!D$2:D$44)</f>
        <v>4.3795620437956182E-3</v>
      </c>
      <c r="E23" s="37">
        <f>'AHP(Cost)'!E23/SUM('AHP(Cost)'!E$2:E$44)</f>
        <v>1.5384615384615385E-2</v>
      </c>
      <c r="F23" s="37">
        <f>'AHP(Cost)'!F23/SUM('AHP(Cost)'!F$2:F$44)</f>
        <v>7.4441687344913143E-3</v>
      </c>
      <c r="G23" s="37">
        <f>'AHP(Cost)'!G23/SUM('AHP(Cost)'!G$2:G$44)</f>
        <v>3.9463299131807421E-3</v>
      </c>
      <c r="H23" s="37">
        <f>'AHP(Cost)'!H23/SUM('AHP(Cost)'!H$2:H$44)</f>
        <v>1.3901760889712702E-2</v>
      </c>
      <c r="I23" s="37">
        <f>'AHP(Cost)'!I23/SUM('AHP(Cost)'!I$2:I$44)</f>
        <v>1.3901760889712702E-2</v>
      </c>
      <c r="J23" s="37">
        <f>'AHP(Cost)'!J23/SUM('AHP(Cost)'!J$2:J$44)</f>
        <v>1.5384615384615385E-2</v>
      </c>
      <c r="K23" s="37">
        <f>'AHP(Cost)'!K23/SUM('AHP(Cost)'!K$2:K$44)</f>
        <v>7.4441687344913143E-3</v>
      </c>
      <c r="L23" s="37">
        <f>'AHP(Cost)'!L23/SUM('AHP(Cost)'!L$2:L$44)</f>
        <v>7.4441687344913143E-3</v>
      </c>
      <c r="M23" s="37">
        <f>'AHP(Cost)'!M23/SUM('AHP(Cost)'!M$2:M$44)</f>
        <v>7.4441687344913143E-3</v>
      </c>
      <c r="N23" s="37">
        <f>'AHP(Cost)'!N23/SUM('AHP(Cost)'!N$2:N$44)</f>
        <v>4.3795620437956182E-3</v>
      </c>
      <c r="O23" s="37">
        <f>'AHP(Cost)'!O23/SUM('AHP(Cost)'!O$2:O$44)</f>
        <v>9.6908167974157876E-3</v>
      </c>
      <c r="P23" s="37">
        <f>'AHP(Cost)'!P23/SUM('AHP(Cost)'!P$2:P$44)</f>
        <v>4.3795620437956182E-3</v>
      </c>
      <c r="Q23" s="37">
        <f>'AHP(Cost)'!Q23/SUM('AHP(Cost)'!Q$2:Q$44)</f>
        <v>7.4441687344913143E-3</v>
      </c>
      <c r="R23" s="37">
        <f>'AHP(Cost)'!R23/SUM('AHP(Cost)'!R$2:R$44)</f>
        <v>3.9463299131807421E-3</v>
      </c>
      <c r="S23" s="37">
        <f>'AHP(Cost)'!S23/SUM('AHP(Cost)'!S$2:S$44)</f>
        <v>7.4441687344913143E-3</v>
      </c>
      <c r="T23" s="37">
        <f>'AHP(Cost)'!T23/SUM('AHP(Cost)'!T$2:T$44)</f>
        <v>4.3795620437956182E-3</v>
      </c>
      <c r="U23" s="37">
        <f>'AHP(Cost)'!U23/SUM('AHP(Cost)'!U$2:U$44)</f>
        <v>9.6908167974157876E-3</v>
      </c>
      <c r="V23" s="37">
        <f>'AHP(Cost)'!V23/SUM('AHP(Cost)'!V$2:V$44)</f>
        <v>9.6908167974157876E-3</v>
      </c>
      <c r="W23" s="37">
        <f>'AHP(Cost)'!W23/SUM('AHP(Cost)'!W$2:W$44)</f>
        <v>7.4441687344913143E-3</v>
      </c>
      <c r="X23" s="37">
        <f>'AHP(Cost)'!X23/SUM('AHP(Cost)'!X$2:X$44)</f>
        <v>4.3795620437956182E-3</v>
      </c>
      <c r="Y23" s="37">
        <f>'AHP(Cost)'!Y23/SUM('AHP(Cost)'!Y$2:Y$44)</f>
        <v>4.3795620437956182E-3</v>
      </c>
      <c r="Z23" s="37">
        <f>'AHP(Cost)'!Z23/SUM('AHP(Cost)'!Z$2:Z$44)</f>
        <v>3.9463299131807421E-3</v>
      </c>
      <c r="AA23" s="37">
        <f>'AHP(Cost)'!AA23/SUM('AHP(Cost)'!AA$2:AA$44)</f>
        <v>9.6908167974157876E-3</v>
      </c>
      <c r="AB23" s="37">
        <f>'AHP(Cost)'!AB23/SUM('AHP(Cost)'!AB$2:AB$44)</f>
        <v>9.6908167974157876E-3</v>
      </c>
      <c r="AC23" s="37">
        <f>'AHP(Cost)'!AC23/SUM('AHP(Cost)'!AC$2:AC$44)</f>
        <v>3.9463299131807421E-3</v>
      </c>
      <c r="AD23" s="37">
        <f>'AHP(Cost)'!AD23/SUM('AHP(Cost)'!AD$2:AD$44)</f>
        <v>3.9463299131807421E-3</v>
      </c>
      <c r="AE23" s="37">
        <f>'AHP(Cost)'!AE23/SUM('AHP(Cost)'!AE$2:AE$44)</f>
        <v>4.3795620437956182E-3</v>
      </c>
      <c r="AF23" s="37">
        <f>'AHP(Cost)'!AF23/SUM('AHP(Cost)'!AF$2:AF$44)</f>
        <v>9.6908167974157876E-3</v>
      </c>
      <c r="AG23" s="37">
        <f>'AHP(Cost)'!AG23/SUM('AHP(Cost)'!AG$2:AG$44)</f>
        <v>3.9463299131807421E-3</v>
      </c>
      <c r="AH23" s="37">
        <f>'AHP(Cost)'!AH23/SUM('AHP(Cost)'!AH$2:AH$44)</f>
        <v>9.6908183178948983E-3</v>
      </c>
      <c r="AI23" s="37">
        <f>'AHP(Cost)'!AI23/SUM('AHP(Cost)'!AI$2:AI$44)</f>
        <v>7.4441688083788458E-3</v>
      </c>
      <c r="AJ23" s="37">
        <f>'AHP(Cost)'!AJ23/SUM('AHP(Cost)'!AJ$2:AJ$44)</f>
        <v>7.4441688083788458E-3</v>
      </c>
      <c r="AK23" s="37">
        <f>'AHP(Cost)'!AK23/SUM('AHP(Cost)'!AK$2:AK$44)</f>
        <v>7.4441688083788458E-3</v>
      </c>
      <c r="AL23" s="37">
        <f>'AHP(Cost)'!AL23/SUM('AHP(Cost)'!AL$2:AL$44)</f>
        <v>1.5384615384615385E-2</v>
      </c>
      <c r="AM23" s="37">
        <f>'AHP(Cost)'!AM23/SUM('AHP(Cost)'!AM$2:AM$44)</f>
        <v>7.4441688083788458E-3</v>
      </c>
      <c r="AN23" s="37">
        <f>'AHP(Cost)'!AN23/SUM('AHP(Cost)'!AN$2:AN$44)</f>
        <v>3.9463261381593824E-3</v>
      </c>
      <c r="AO23" s="37">
        <f>'AHP(Cost)'!AO23/SUM('AHP(Cost)'!AO$2:AO$44)</f>
        <v>3.9463261381593824E-3</v>
      </c>
      <c r="AP23" s="37">
        <f>'AHP(Cost)'!AP23/SUM('AHP(Cost)'!AP$2:AP$44)</f>
        <v>3.9463261381593824E-3</v>
      </c>
      <c r="AQ23" s="37">
        <f>'AHP(Cost)'!AQ23/SUM('AHP(Cost)'!AQ$2:AQ$44)</f>
        <v>3.9463261381593824E-3</v>
      </c>
      <c r="AR23" s="37">
        <f>'AHP(Cost)'!AR23/SUM('AHP(Cost)'!AR$2:AR$44)</f>
        <v>1.5384615384615385E-2</v>
      </c>
      <c r="AS23" s="47">
        <f t="shared" si="0"/>
        <v>0.31750966909049877</v>
      </c>
      <c r="AT23" s="26">
        <f t="shared" si="1"/>
        <v>7.3839457928022972E-3</v>
      </c>
    </row>
    <row r="24" spans="1:46" ht="89.25">
      <c r="A24" s="36" t="s">
        <v>26</v>
      </c>
      <c r="B24" s="37">
        <f>'AHP(Cost)'!B24/SUM('AHP(Cost)'!B$2:B$44)</f>
        <v>2.1897810218978089E-2</v>
      </c>
      <c r="C24" s="37">
        <f>'AHP(Cost)'!C24/SUM('AHP(Cost)'!C$2:C$44)</f>
        <v>3.5516969218626682E-2</v>
      </c>
      <c r="D24" s="37">
        <f>'AHP(Cost)'!D24/SUM('AHP(Cost)'!D$2:D$44)</f>
        <v>2.1897810218978089E-2</v>
      </c>
      <c r="E24" s="37">
        <f>'AHP(Cost)'!E24/SUM('AHP(Cost)'!E$2:E$44)</f>
        <v>2.564102564102564E-2</v>
      </c>
      <c r="F24" s="37">
        <f>'AHP(Cost)'!F24/SUM('AHP(Cost)'!F$2:F$44)</f>
        <v>3.7220843672456573E-2</v>
      </c>
      <c r="G24" s="37">
        <f>'AHP(Cost)'!G24/SUM('AHP(Cost)'!G$2:G$44)</f>
        <v>3.5516969218626682E-2</v>
      </c>
      <c r="H24" s="37">
        <f>'AHP(Cost)'!H24/SUM('AHP(Cost)'!H$2:H$44)</f>
        <v>1.9462465245597787E-2</v>
      </c>
      <c r="I24" s="37">
        <f>'AHP(Cost)'!I24/SUM('AHP(Cost)'!I$2:I$44)</f>
        <v>1.9462465245597787E-2</v>
      </c>
      <c r="J24" s="37">
        <f>'AHP(Cost)'!J24/SUM('AHP(Cost)'!J$2:J$44)</f>
        <v>2.564102564102564E-2</v>
      </c>
      <c r="K24" s="37">
        <f>'AHP(Cost)'!K24/SUM('AHP(Cost)'!K$2:K$44)</f>
        <v>3.7220843672456573E-2</v>
      </c>
      <c r="L24" s="37">
        <f>'AHP(Cost)'!L24/SUM('AHP(Cost)'!L$2:L$44)</f>
        <v>3.7220843672456573E-2</v>
      </c>
      <c r="M24" s="37">
        <f>'AHP(Cost)'!M24/SUM('AHP(Cost)'!M$2:M$44)</f>
        <v>3.7220843672456573E-2</v>
      </c>
      <c r="N24" s="37">
        <f>'AHP(Cost)'!N24/SUM('AHP(Cost)'!N$2:N$44)</f>
        <v>2.1897810218978089E-2</v>
      </c>
      <c r="O24" s="37">
        <f>'AHP(Cost)'!O24/SUM('AHP(Cost)'!O$2:O$44)</f>
        <v>1.6151361329026309E-2</v>
      </c>
      <c r="P24" s="37">
        <f>'AHP(Cost)'!P24/SUM('AHP(Cost)'!P$2:P$44)</f>
        <v>2.1897810218978089E-2</v>
      </c>
      <c r="Q24" s="37">
        <f>'AHP(Cost)'!Q24/SUM('AHP(Cost)'!Q$2:Q$44)</f>
        <v>3.7220843672456573E-2</v>
      </c>
      <c r="R24" s="37">
        <f>'AHP(Cost)'!R24/SUM('AHP(Cost)'!R$2:R$44)</f>
        <v>3.5516969218626682E-2</v>
      </c>
      <c r="S24" s="37">
        <f>'AHP(Cost)'!S24/SUM('AHP(Cost)'!S$2:S$44)</f>
        <v>3.7220843672456573E-2</v>
      </c>
      <c r="T24" s="37">
        <f>'AHP(Cost)'!T24/SUM('AHP(Cost)'!T$2:T$44)</f>
        <v>2.1897810218978089E-2</v>
      </c>
      <c r="U24" s="37">
        <f>'AHP(Cost)'!U24/SUM('AHP(Cost)'!U$2:U$44)</f>
        <v>1.6151361329026309E-2</v>
      </c>
      <c r="V24" s="37">
        <f>'AHP(Cost)'!V24/SUM('AHP(Cost)'!V$2:V$44)</f>
        <v>1.6151361329026309E-2</v>
      </c>
      <c r="W24" s="37">
        <f>'AHP(Cost)'!W24/SUM('AHP(Cost)'!W$2:W$44)</f>
        <v>3.7220843672456573E-2</v>
      </c>
      <c r="X24" s="37">
        <f>'AHP(Cost)'!X24/SUM('AHP(Cost)'!X$2:X$44)</f>
        <v>2.1897810218978089E-2</v>
      </c>
      <c r="Y24" s="37">
        <f>'AHP(Cost)'!Y24/SUM('AHP(Cost)'!Y$2:Y$44)</f>
        <v>2.1897810218978089E-2</v>
      </c>
      <c r="Z24" s="37">
        <f>'AHP(Cost)'!Z24/SUM('AHP(Cost)'!Z$2:Z$44)</f>
        <v>3.5516969218626682E-2</v>
      </c>
      <c r="AA24" s="37">
        <f>'AHP(Cost)'!AA24/SUM('AHP(Cost)'!AA$2:AA$44)</f>
        <v>1.6151361329026309E-2</v>
      </c>
      <c r="AB24" s="37">
        <f>'AHP(Cost)'!AB24/SUM('AHP(Cost)'!AB$2:AB$44)</f>
        <v>1.6151361329026309E-2</v>
      </c>
      <c r="AC24" s="37">
        <f>'AHP(Cost)'!AC24/SUM('AHP(Cost)'!AC$2:AC$44)</f>
        <v>3.5516969218626682E-2</v>
      </c>
      <c r="AD24" s="37">
        <f>'AHP(Cost)'!AD24/SUM('AHP(Cost)'!AD$2:AD$44)</f>
        <v>3.5516969218626682E-2</v>
      </c>
      <c r="AE24" s="37">
        <f>'AHP(Cost)'!AE24/SUM('AHP(Cost)'!AE$2:AE$44)</f>
        <v>2.1897810218978089E-2</v>
      </c>
      <c r="AF24" s="37">
        <f>'AHP(Cost)'!AF24/SUM('AHP(Cost)'!AF$2:AF$44)</f>
        <v>1.6151361329026309E-2</v>
      </c>
      <c r="AG24" s="37">
        <f>'AHP(Cost)'!AG24/SUM('AHP(Cost)'!AG$2:AG$44)</f>
        <v>3.5516969218626682E-2</v>
      </c>
      <c r="AH24" s="37">
        <f>'AHP(Cost)'!AH24/SUM('AHP(Cost)'!AH$2:AH$44)</f>
        <v>1.6151347711794297E-2</v>
      </c>
      <c r="AI24" s="37">
        <f>'AHP(Cost)'!AI24/SUM('AHP(Cost)'!AI$2:AI$44)</f>
        <v>3.7220844041894227E-2</v>
      </c>
      <c r="AJ24" s="37">
        <f>'AHP(Cost)'!AJ24/SUM('AHP(Cost)'!AJ$2:AJ$44)</f>
        <v>3.7220844041894227E-2</v>
      </c>
      <c r="AK24" s="37">
        <f>'AHP(Cost)'!AK24/SUM('AHP(Cost)'!AK$2:AK$44)</f>
        <v>3.7220844041894227E-2</v>
      </c>
      <c r="AL24" s="37">
        <f>'AHP(Cost)'!AL24/SUM('AHP(Cost)'!AL$2:AL$44)</f>
        <v>2.564102564102564E-2</v>
      </c>
      <c r="AM24" s="37">
        <f>'AHP(Cost)'!AM24/SUM('AHP(Cost)'!AM$2:AM$44)</f>
        <v>3.7220844041894227E-2</v>
      </c>
      <c r="AN24" s="37">
        <f>'AHP(Cost)'!AN24/SUM('AHP(Cost)'!AN$2:AN$44)</f>
        <v>3.5516970760405206E-2</v>
      </c>
      <c r="AO24" s="37">
        <f>'AHP(Cost)'!AO24/SUM('AHP(Cost)'!AO$2:AO$44)</f>
        <v>3.5516970760405206E-2</v>
      </c>
      <c r="AP24" s="37">
        <f>'AHP(Cost)'!AP24/SUM('AHP(Cost)'!AP$2:AP$44)</f>
        <v>3.5516970760405206E-2</v>
      </c>
      <c r="AQ24" s="37">
        <f>'AHP(Cost)'!AQ24/SUM('AHP(Cost)'!AQ$2:AQ$44)</f>
        <v>3.5516970760405206E-2</v>
      </c>
      <c r="AR24" s="37">
        <f>'AHP(Cost)'!AR24/SUM('AHP(Cost)'!AR$2:AR$44)</f>
        <v>2.564102564102564E-2</v>
      </c>
      <c r="AS24" s="47">
        <f t="shared" si="0"/>
        <v>1.2298469799398553</v>
      </c>
      <c r="AT24" s="26">
        <f t="shared" si="1"/>
        <v>2.8601092556740818E-2</v>
      </c>
    </row>
    <row r="25" spans="1:46" ht="76.5">
      <c r="A25" s="36" t="s">
        <v>27</v>
      </c>
      <c r="B25" s="37">
        <f>'AHP(Cost)'!B25/SUM('AHP(Cost)'!B$2:B$44)</f>
        <v>2.1897810218978089E-2</v>
      </c>
      <c r="C25" s="37">
        <f>'AHP(Cost)'!C25/SUM('AHP(Cost)'!C$2:C$44)</f>
        <v>3.5516969218626682E-2</v>
      </c>
      <c r="D25" s="37">
        <f>'AHP(Cost)'!D25/SUM('AHP(Cost)'!D$2:D$44)</f>
        <v>2.1897810218978089E-2</v>
      </c>
      <c r="E25" s="37">
        <f>'AHP(Cost)'!E25/SUM('AHP(Cost)'!E$2:E$44)</f>
        <v>2.564102564102564E-2</v>
      </c>
      <c r="F25" s="37">
        <f>'AHP(Cost)'!F25/SUM('AHP(Cost)'!F$2:F$44)</f>
        <v>3.7220843672456573E-2</v>
      </c>
      <c r="G25" s="37">
        <f>'AHP(Cost)'!G25/SUM('AHP(Cost)'!G$2:G$44)</f>
        <v>3.5516969218626682E-2</v>
      </c>
      <c r="H25" s="37">
        <f>'AHP(Cost)'!H25/SUM('AHP(Cost)'!H$2:H$44)</f>
        <v>1.9462465245597787E-2</v>
      </c>
      <c r="I25" s="37">
        <f>'AHP(Cost)'!I25/SUM('AHP(Cost)'!I$2:I$44)</f>
        <v>1.9462465245597787E-2</v>
      </c>
      <c r="J25" s="37">
        <f>'AHP(Cost)'!J25/SUM('AHP(Cost)'!J$2:J$44)</f>
        <v>2.564102564102564E-2</v>
      </c>
      <c r="K25" s="37">
        <f>'AHP(Cost)'!K25/SUM('AHP(Cost)'!K$2:K$44)</f>
        <v>3.7220843672456573E-2</v>
      </c>
      <c r="L25" s="37">
        <f>'AHP(Cost)'!L25/SUM('AHP(Cost)'!L$2:L$44)</f>
        <v>3.7220843672456573E-2</v>
      </c>
      <c r="M25" s="37">
        <f>'AHP(Cost)'!M25/SUM('AHP(Cost)'!M$2:M$44)</f>
        <v>3.7220843672456573E-2</v>
      </c>
      <c r="N25" s="37">
        <f>'AHP(Cost)'!N25/SUM('AHP(Cost)'!N$2:N$44)</f>
        <v>2.1897810218978089E-2</v>
      </c>
      <c r="O25" s="37">
        <f>'AHP(Cost)'!O25/SUM('AHP(Cost)'!O$2:O$44)</f>
        <v>1.6151361329026309E-2</v>
      </c>
      <c r="P25" s="37">
        <f>'AHP(Cost)'!P25/SUM('AHP(Cost)'!P$2:P$44)</f>
        <v>2.1897810218978089E-2</v>
      </c>
      <c r="Q25" s="37">
        <f>'AHP(Cost)'!Q25/SUM('AHP(Cost)'!Q$2:Q$44)</f>
        <v>3.7220843672456573E-2</v>
      </c>
      <c r="R25" s="37">
        <f>'AHP(Cost)'!R25/SUM('AHP(Cost)'!R$2:R$44)</f>
        <v>3.5516969218626682E-2</v>
      </c>
      <c r="S25" s="37">
        <f>'AHP(Cost)'!S25/SUM('AHP(Cost)'!S$2:S$44)</f>
        <v>3.7220843672456573E-2</v>
      </c>
      <c r="T25" s="37">
        <f>'AHP(Cost)'!T25/SUM('AHP(Cost)'!T$2:T$44)</f>
        <v>2.1897810218978089E-2</v>
      </c>
      <c r="U25" s="37">
        <f>'AHP(Cost)'!U25/SUM('AHP(Cost)'!U$2:U$44)</f>
        <v>1.6151361329026309E-2</v>
      </c>
      <c r="V25" s="37">
        <f>'AHP(Cost)'!V25/SUM('AHP(Cost)'!V$2:V$44)</f>
        <v>1.6151361329026309E-2</v>
      </c>
      <c r="W25" s="37">
        <f>'AHP(Cost)'!W25/SUM('AHP(Cost)'!W$2:W$44)</f>
        <v>3.7220843672456573E-2</v>
      </c>
      <c r="X25" s="37">
        <f>'AHP(Cost)'!X25/SUM('AHP(Cost)'!X$2:X$44)</f>
        <v>2.1897810218978089E-2</v>
      </c>
      <c r="Y25" s="37">
        <f>'AHP(Cost)'!Y25/SUM('AHP(Cost)'!Y$2:Y$44)</f>
        <v>2.1897810218978089E-2</v>
      </c>
      <c r="Z25" s="37">
        <f>'AHP(Cost)'!Z25/SUM('AHP(Cost)'!Z$2:Z$44)</f>
        <v>3.5516969218626682E-2</v>
      </c>
      <c r="AA25" s="37">
        <f>'AHP(Cost)'!AA25/SUM('AHP(Cost)'!AA$2:AA$44)</f>
        <v>1.6151361329026309E-2</v>
      </c>
      <c r="AB25" s="37">
        <f>'AHP(Cost)'!AB25/SUM('AHP(Cost)'!AB$2:AB$44)</f>
        <v>1.6151361329026309E-2</v>
      </c>
      <c r="AC25" s="37">
        <f>'AHP(Cost)'!AC25/SUM('AHP(Cost)'!AC$2:AC$44)</f>
        <v>3.5516969218626682E-2</v>
      </c>
      <c r="AD25" s="37">
        <f>'AHP(Cost)'!AD25/SUM('AHP(Cost)'!AD$2:AD$44)</f>
        <v>3.5516969218626682E-2</v>
      </c>
      <c r="AE25" s="37">
        <f>'AHP(Cost)'!AE25/SUM('AHP(Cost)'!AE$2:AE$44)</f>
        <v>2.1897810218978089E-2</v>
      </c>
      <c r="AF25" s="37">
        <f>'AHP(Cost)'!AF25/SUM('AHP(Cost)'!AF$2:AF$44)</f>
        <v>1.6151361329026309E-2</v>
      </c>
      <c r="AG25" s="37">
        <f>'AHP(Cost)'!AG25/SUM('AHP(Cost)'!AG$2:AG$44)</f>
        <v>3.5516969218626682E-2</v>
      </c>
      <c r="AH25" s="37">
        <f>'AHP(Cost)'!AH25/SUM('AHP(Cost)'!AH$2:AH$44)</f>
        <v>1.6151347711794297E-2</v>
      </c>
      <c r="AI25" s="37">
        <f>'AHP(Cost)'!AI25/SUM('AHP(Cost)'!AI$2:AI$44)</f>
        <v>3.7220844041894227E-2</v>
      </c>
      <c r="AJ25" s="37">
        <f>'AHP(Cost)'!AJ25/SUM('AHP(Cost)'!AJ$2:AJ$44)</f>
        <v>3.7220844041894227E-2</v>
      </c>
      <c r="AK25" s="37">
        <f>'AHP(Cost)'!AK25/SUM('AHP(Cost)'!AK$2:AK$44)</f>
        <v>3.7220844041894227E-2</v>
      </c>
      <c r="AL25" s="37">
        <f>'AHP(Cost)'!AL25/SUM('AHP(Cost)'!AL$2:AL$44)</f>
        <v>2.564102564102564E-2</v>
      </c>
      <c r="AM25" s="37">
        <f>'AHP(Cost)'!AM25/SUM('AHP(Cost)'!AM$2:AM$44)</f>
        <v>3.7220844041894227E-2</v>
      </c>
      <c r="AN25" s="37">
        <f>'AHP(Cost)'!AN25/SUM('AHP(Cost)'!AN$2:AN$44)</f>
        <v>3.5516970760405206E-2</v>
      </c>
      <c r="AO25" s="37">
        <f>'AHP(Cost)'!AO25/SUM('AHP(Cost)'!AO$2:AO$44)</f>
        <v>3.5516970760405206E-2</v>
      </c>
      <c r="AP25" s="37">
        <f>'AHP(Cost)'!AP25/SUM('AHP(Cost)'!AP$2:AP$44)</f>
        <v>3.5516970760405206E-2</v>
      </c>
      <c r="AQ25" s="37">
        <f>'AHP(Cost)'!AQ25/SUM('AHP(Cost)'!AQ$2:AQ$44)</f>
        <v>3.5516970760405206E-2</v>
      </c>
      <c r="AR25" s="37">
        <f>'AHP(Cost)'!AR25/SUM('AHP(Cost)'!AR$2:AR$44)</f>
        <v>2.564102564102564E-2</v>
      </c>
      <c r="AS25" s="47">
        <f t="shared" si="0"/>
        <v>1.2298469799398553</v>
      </c>
      <c r="AT25" s="26">
        <f t="shared" si="1"/>
        <v>2.8601092556740818E-2</v>
      </c>
    </row>
    <row r="26" spans="1:46" ht="76.5">
      <c r="A26" s="36" t="s">
        <v>28</v>
      </c>
      <c r="B26" s="37">
        <f>'AHP(Cost)'!B26/SUM('AHP(Cost)'!B$2:B$44)</f>
        <v>7.2992700729926962E-3</v>
      </c>
      <c r="C26" s="37">
        <f>'AHP(Cost)'!C26/SUM('AHP(Cost)'!C$2:C$44)</f>
        <v>1.1838989739542227E-2</v>
      </c>
      <c r="D26" s="37">
        <f>'AHP(Cost)'!D26/SUM('AHP(Cost)'!D$2:D$44)</f>
        <v>7.2992700729926962E-3</v>
      </c>
      <c r="E26" s="37">
        <f>'AHP(Cost)'!E26/SUM('AHP(Cost)'!E$2:E$44)</f>
        <v>2.564102564102564E-2</v>
      </c>
      <c r="F26" s="37">
        <f>'AHP(Cost)'!F26/SUM('AHP(Cost)'!F$2:F$44)</f>
        <v>2.2332506203473945E-2</v>
      </c>
      <c r="G26" s="37">
        <f>'AHP(Cost)'!G26/SUM('AHP(Cost)'!G$2:G$44)</f>
        <v>1.1838989739542227E-2</v>
      </c>
      <c r="H26" s="37">
        <f>'AHP(Cost)'!H26/SUM('AHP(Cost)'!H$2:H$44)</f>
        <v>1.9462465245597787E-2</v>
      </c>
      <c r="I26" s="37">
        <f>'AHP(Cost)'!I26/SUM('AHP(Cost)'!I$2:I$44)</f>
        <v>1.9462465245597787E-2</v>
      </c>
      <c r="J26" s="37">
        <f>'AHP(Cost)'!J26/SUM('AHP(Cost)'!J$2:J$44)</f>
        <v>2.564102564102564E-2</v>
      </c>
      <c r="K26" s="37">
        <f>'AHP(Cost)'!K26/SUM('AHP(Cost)'!K$2:K$44)</f>
        <v>2.2332506203473945E-2</v>
      </c>
      <c r="L26" s="37">
        <f>'AHP(Cost)'!L26/SUM('AHP(Cost)'!L$2:L$44)</f>
        <v>2.2332506203473945E-2</v>
      </c>
      <c r="M26" s="37">
        <f>'AHP(Cost)'!M26/SUM('AHP(Cost)'!M$2:M$44)</f>
        <v>2.2332506203473945E-2</v>
      </c>
      <c r="N26" s="37">
        <f>'AHP(Cost)'!N26/SUM('AHP(Cost)'!N$2:N$44)</f>
        <v>7.2992700729926962E-3</v>
      </c>
      <c r="O26" s="37">
        <f>'AHP(Cost)'!O26/SUM('AHP(Cost)'!O$2:O$44)</f>
        <v>9.6908167974157876E-3</v>
      </c>
      <c r="P26" s="37">
        <f>'AHP(Cost)'!P26/SUM('AHP(Cost)'!P$2:P$44)</f>
        <v>7.2992700729926962E-3</v>
      </c>
      <c r="Q26" s="37">
        <f>'AHP(Cost)'!Q26/SUM('AHP(Cost)'!Q$2:Q$44)</f>
        <v>2.2332506203473945E-2</v>
      </c>
      <c r="R26" s="37">
        <f>'AHP(Cost)'!R26/SUM('AHP(Cost)'!R$2:R$44)</f>
        <v>1.1838989739542227E-2</v>
      </c>
      <c r="S26" s="37">
        <f>'AHP(Cost)'!S26/SUM('AHP(Cost)'!S$2:S$44)</f>
        <v>2.2332506203473945E-2</v>
      </c>
      <c r="T26" s="37">
        <f>'AHP(Cost)'!T26/SUM('AHP(Cost)'!T$2:T$44)</f>
        <v>7.2992700729926962E-3</v>
      </c>
      <c r="U26" s="37">
        <f>'AHP(Cost)'!U26/SUM('AHP(Cost)'!U$2:U$44)</f>
        <v>9.6908167974157876E-3</v>
      </c>
      <c r="V26" s="37">
        <f>'AHP(Cost)'!V26/SUM('AHP(Cost)'!V$2:V$44)</f>
        <v>9.6908167974157876E-3</v>
      </c>
      <c r="W26" s="37">
        <f>'AHP(Cost)'!W26/SUM('AHP(Cost)'!W$2:W$44)</f>
        <v>2.2332506203473945E-2</v>
      </c>
      <c r="X26" s="37">
        <f>'AHP(Cost)'!X26/SUM('AHP(Cost)'!X$2:X$44)</f>
        <v>7.2992700729926962E-3</v>
      </c>
      <c r="Y26" s="37">
        <f>'AHP(Cost)'!Y26/SUM('AHP(Cost)'!Y$2:Y$44)</f>
        <v>7.2992700729926962E-3</v>
      </c>
      <c r="Z26" s="37">
        <f>'AHP(Cost)'!Z26/SUM('AHP(Cost)'!Z$2:Z$44)</f>
        <v>1.1838989739542227E-2</v>
      </c>
      <c r="AA26" s="37">
        <f>'AHP(Cost)'!AA26/SUM('AHP(Cost)'!AA$2:AA$44)</f>
        <v>9.6908167974157876E-3</v>
      </c>
      <c r="AB26" s="37">
        <f>'AHP(Cost)'!AB26/SUM('AHP(Cost)'!AB$2:AB$44)</f>
        <v>9.6908167974157876E-3</v>
      </c>
      <c r="AC26" s="37">
        <f>'AHP(Cost)'!AC26/SUM('AHP(Cost)'!AC$2:AC$44)</f>
        <v>1.1838989739542227E-2</v>
      </c>
      <c r="AD26" s="37">
        <f>'AHP(Cost)'!AD26/SUM('AHP(Cost)'!AD$2:AD$44)</f>
        <v>1.1838989739542227E-2</v>
      </c>
      <c r="AE26" s="37">
        <f>'AHP(Cost)'!AE26/SUM('AHP(Cost)'!AE$2:AE$44)</f>
        <v>7.2992700729926962E-3</v>
      </c>
      <c r="AF26" s="37">
        <f>'AHP(Cost)'!AF26/SUM('AHP(Cost)'!AF$2:AF$44)</f>
        <v>9.6908167974157876E-3</v>
      </c>
      <c r="AG26" s="37">
        <f>'AHP(Cost)'!AG26/SUM('AHP(Cost)'!AG$2:AG$44)</f>
        <v>1.1838989739542227E-2</v>
      </c>
      <c r="AH26" s="37">
        <f>'AHP(Cost)'!AH26/SUM('AHP(Cost)'!AH$2:AH$44)</f>
        <v>9.6908183178948983E-3</v>
      </c>
      <c r="AI26" s="37">
        <f>'AHP(Cost)'!AI26/SUM('AHP(Cost)'!AI$2:AI$44)</f>
        <v>2.2332506425136539E-2</v>
      </c>
      <c r="AJ26" s="37">
        <f>'AHP(Cost)'!AJ26/SUM('AHP(Cost)'!AJ$2:AJ$44)</f>
        <v>2.2332506425136539E-2</v>
      </c>
      <c r="AK26" s="37">
        <f>'AHP(Cost)'!AK26/SUM('AHP(Cost)'!AK$2:AK$44)</f>
        <v>2.2332506425136539E-2</v>
      </c>
      <c r="AL26" s="37">
        <f>'AHP(Cost)'!AL26/SUM('AHP(Cost)'!AL$2:AL$44)</f>
        <v>2.564102564102564E-2</v>
      </c>
      <c r="AM26" s="37">
        <f>'AHP(Cost)'!AM26/SUM('AHP(Cost)'!AM$2:AM$44)</f>
        <v>2.2332506425136539E-2</v>
      </c>
      <c r="AN26" s="37">
        <f>'AHP(Cost)'!AN26/SUM('AHP(Cost)'!AN$2:AN$44)</f>
        <v>1.1838990253468401E-2</v>
      </c>
      <c r="AO26" s="37">
        <f>'AHP(Cost)'!AO26/SUM('AHP(Cost)'!AO$2:AO$44)</f>
        <v>1.1838990253468401E-2</v>
      </c>
      <c r="AP26" s="37">
        <f>'AHP(Cost)'!AP26/SUM('AHP(Cost)'!AP$2:AP$44)</f>
        <v>1.1838990253468401E-2</v>
      </c>
      <c r="AQ26" s="37">
        <f>'AHP(Cost)'!AQ26/SUM('AHP(Cost)'!AQ$2:AQ$44)</f>
        <v>1.1838990253468401E-2</v>
      </c>
      <c r="AR26" s="37">
        <f>'AHP(Cost)'!AR26/SUM('AHP(Cost)'!AR$2:AR$44)</f>
        <v>2.564102564102564E-2</v>
      </c>
      <c r="AS26" s="47">
        <f t="shared" si="0"/>
        <v>0.64360537105716198</v>
      </c>
      <c r="AT26" s="26">
        <f t="shared" si="1"/>
        <v>1.4967566768771208E-2</v>
      </c>
    </row>
    <row r="27" spans="1:46" ht="63.75">
      <c r="A27" s="36" t="s">
        <v>29</v>
      </c>
      <c r="B27" s="37">
        <f>'AHP(Cost)'!B27/SUM('AHP(Cost)'!B$2:B$44)</f>
        <v>6.5693430656934268E-2</v>
      </c>
      <c r="C27" s="37">
        <f>'AHP(Cost)'!C27/SUM('AHP(Cost)'!C$2:C$44)</f>
        <v>5.9194948697711136E-2</v>
      </c>
      <c r="D27" s="37">
        <f>'AHP(Cost)'!D27/SUM('AHP(Cost)'!D$2:D$44)</f>
        <v>6.5693430656934268E-2</v>
      </c>
      <c r="E27" s="37">
        <f>'AHP(Cost)'!E27/SUM('AHP(Cost)'!E$2:E$44)</f>
        <v>3.5897435897435895E-2</v>
      </c>
      <c r="F27" s="37">
        <f>'AHP(Cost)'!F27/SUM('AHP(Cost)'!F$2:F$44)</f>
        <v>3.7220843672456573E-2</v>
      </c>
      <c r="G27" s="37">
        <f>'AHP(Cost)'!G27/SUM('AHP(Cost)'!G$2:G$44)</f>
        <v>5.9194948697711136E-2</v>
      </c>
      <c r="H27" s="37">
        <f>'AHP(Cost)'!H27/SUM('AHP(Cost)'!H$2:H$44)</f>
        <v>3.2437442075996303E-2</v>
      </c>
      <c r="I27" s="37">
        <f>'AHP(Cost)'!I27/SUM('AHP(Cost)'!I$2:I$44)</f>
        <v>3.2437442075996303E-2</v>
      </c>
      <c r="J27" s="37">
        <f>'AHP(Cost)'!J27/SUM('AHP(Cost)'!J$2:J$44)</f>
        <v>3.5897435897435895E-2</v>
      </c>
      <c r="K27" s="37">
        <f>'AHP(Cost)'!K27/SUM('AHP(Cost)'!K$2:K$44)</f>
        <v>3.7220843672456573E-2</v>
      </c>
      <c r="L27" s="37">
        <f>'AHP(Cost)'!L27/SUM('AHP(Cost)'!L$2:L$44)</f>
        <v>3.7220843672456573E-2</v>
      </c>
      <c r="M27" s="37">
        <f>'AHP(Cost)'!M27/SUM('AHP(Cost)'!M$2:M$44)</f>
        <v>3.7220843672456573E-2</v>
      </c>
      <c r="N27" s="37">
        <f>'AHP(Cost)'!N27/SUM('AHP(Cost)'!N$2:N$44)</f>
        <v>6.5693430656934268E-2</v>
      </c>
      <c r="O27" s="37">
        <f>'AHP(Cost)'!O27/SUM('AHP(Cost)'!O$2:O$44)</f>
        <v>4.8454083987078934E-2</v>
      </c>
      <c r="P27" s="37">
        <f>'AHP(Cost)'!P27/SUM('AHP(Cost)'!P$2:P$44)</f>
        <v>6.5693430656934268E-2</v>
      </c>
      <c r="Q27" s="37">
        <f>'AHP(Cost)'!Q27/SUM('AHP(Cost)'!Q$2:Q$44)</f>
        <v>3.7220843672456573E-2</v>
      </c>
      <c r="R27" s="37">
        <f>'AHP(Cost)'!R27/SUM('AHP(Cost)'!R$2:R$44)</f>
        <v>5.9194948697711136E-2</v>
      </c>
      <c r="S27" s="37">
        <f>'AHP(Cost)'!S27/SUM('AHP(Cost)'!S$2:S$44)</f>
        <v>3.7220843672456573E-2</v>
      </c>
      <c r="T27" s="37">
        <f>'AHP(Cost)'!T27/SUM('AHP(Cost)'!T$2:T$44)</f>
        <v>6.5693430656934268E-2</v>
      </c>
      <c r="U27" s="37">
        <f>'AHP(Cost)'!U27/SUM('AHP(Cost)'!U$2:U$44)</f>
        <v>4.8454083987078934E-2</v>
      </c>
      <c r="V27" s="37">
        <f>'AHP(Cost)'!V27/SUM('AHP(Cost)'!V$2:V$44)</f>
        <v>4.8454083987078934E-2</v>
      </c>
      <c r="W27" s="37">
        <f>'AHP(Cost)'!W27/SUM('AHP(Cost)'!W$2:W$44)</f>
        <v>3.7220843672456573E-2</v>
      </c>
      <c r="X27" s="37">
        <f>'AHP(Cost)'!X27/SUM('AHP(Cost)'!X$2:X$44)</f>
        <v>6.5693430656934268E-2</v>
      </c>
      <c r="Y27" s="37">
        <f>'AHP(Cost)'!Y27/SUM('AHP(Cost)'!Y$2:Y$44)</f>
        <v>6.5693430656934268E-2</v>
      </c>
      <c r="Z27" s="37">
        <f>'AHP(Cost)'!Z27/SUM('AHP(Cost)'!Z$2:Z$44)</f>
        <v>5.9194948697711136E-2</v>
      </c>
      <c r="AA27" s="37">
        <f>'AHP(Cost)'!AA27/SUM('AHP(Cost)'!AA$2:AA$44)</f>
        <v>4.8454083987078934E-2</v>
      </c>
      <c r="AB27" s="37">
        <f>'AHP(Cost)'!AB27/SUM('AHP(Cost)'!AB$2:AB$44)</f>
        <v>4.8454083987078934E-2</v>
      </c>
      <c r="AC27" s="37">
        <f>'AHP(Cost)'!AC27/SUM('AHP(Cost)'!AC$2:AC$44)</f>
        <v>5.9194948697711136E-2</v>
      </c>
      <c r="AD27" s="37">
        <f>'AHP(Cost)'!AD27/SUM('AHP(Cost)'!AD$2:AD$44)</f>
        <v>5.9194948697711136E-2</v>
      </c>
      <c r="AE27" s="37">
        <f>'AHP(Cost)'!AE27/SUM('AHP(Cost)'!AE$2:AE$44)</f>
        <v>6.5693430656934268E-2</v>
      </c>
      <c r="AF27" s="37">
        <f>'AHP(Cost)'!AF27/SUM('AHP(Cost)'!AF$2:AF$44)</f>
        <v>4.8454083987078934E-2</v>
      </c>
      <c r="AG27" s="37">
        <f>'AHP(Cost)'!AG27/SUM('AHP(Cost)'!AG$2:AG$44)</f>
        <v>5.9194948697711136E-2</v>
      </c>
      <c r="AH27" s="37">
        <f>'AHP(Cost)'!AH27/SUM('AHP(Cost)'!AH$2:AH$44)</f>
        <v>4.8454091589474488E-2</v>
      </c>
      <c r="AI27" s="37">
        <f>'AHP(Cost)'!AI27/SUM('AHP(Cost)'!AI$2:AI$44)</f>
        <v>3.7220844041894227E-2</v>
      </c>
      <c r="AJ27" s="37">
        <f>'AHP(Cost)'!AJ27/SUM('AHP(Cost)'!AJ$2:AJ$44)</f>
        <v>3.7220844041894227E-2</v>
      </c>
      <c r="AK27" s="37">
        <f>'AHP(Cost)'!AK27/SUM('AHP(Cost)'!AK$2:AK$44)</f>
        <v>3.7220844041894227E-2</v>
      </c>
      <c r="AL27" s="37">
        <f>'AHP(Cost)'!AL27/SUM('AHP(Cost)'!AL$2:AL$44)</f>
        <v>3.5897435897435895E-2</v>
      </c>
      <c r="AM27" s="37">
        <f>'AHP(Cost)'!AM27/SUM('AHP(Cost)'!AM$2:AM$44)</f>
        <v>3.7220844041894227E-2</v>
      </c>
      <c r="AN27" s="37">
        <f>'AHP(Cost)'!AN27/SUM('AHP(Cost)'!AN$2:AN$44)</f>
        <v>5.9194951267342005E-2</v>
      </c>
      <c r="AO27" s="37">
        <f>'AHP(Cost)'!AO27/SUM('AHP(Cost)'!AO$2:AO$44)</f>
        <v>5.9194951267342005E-2</v>
      </c>
      <c r="AP27" s="37">
        <f>'AHP(Cost)'!AP27/SUM('AHP(Cost)'!AP$2:AP$44)</f>
        <v>5.9194951267342005E-2</v>
      </c>
      <c r="AQ27" s="37">
        <f>'AHP(Cost)'!AQ27/SUM('AHP(Cost)'!AQ$2:AQ$44)</f>
        <v>5.9194951267342005E-2</v>
      </c>
      <c r="AR27" s="37">
        <f>'AHP(Cost)'!AR27/SUM('AHP(Cost)'!AR$2:AR$44)</f>
        <v>3.5897435897435895E-2</v>
      </c>
      <c r="AS27" s="47">
        <f t="shared" si="0"/>
        <v>2.1337643963372774</v>
      </c>
      <c r="AT27" s="26">
        <f t="shared" si="1"/>
        <v>4.9622427821797148E-2</v>
      </c>
    </row>
    <row r="28" spans="1:46" ht="63.75">
      <c r="A28" s="36" t="s">
        <v>30</v>
      </c>
      <c r="B28" s="37">
        <f>'AHP(Cost)'!B28/SUM('AHP(Cost)'!B$2:B$44)</f>
        <v>6.5693430656934268E-2</v>
      </c>
      <c r="C28" s="37">
        <f>'AHP(Cost)'!C28/SUM('AHP(Cost)'!C$2:C$44)</f>
        <v>5.9194948697711136E-2</v>
      </c>
      <c r="D28" s="37">
        <f>'AHP(Cost)'!D28/SUM('AHP(Cost)'!D$2:D$44)</f>
        <v>6.5693430656934268E-2</v>
      </c>
      <c r="E28" s="37">
        <f>'AHP(Cost)'!E28/SUM('AHP(Cost)'!E$2:E$44)</f>
        <v>3.5897435897435895E-2</v>
      </c>
      <c r="F28" s="37">
        <f>'AHP(Cost)'!F28/SUM('AHP(Cost)'!F$2:F$44)</f>
        <v>3.7220843672456573E-2</v>
      </c>
      <c r="G28" s="37">
        <f>'AHP(Cost)'!G28/SUM('AHP(Cost)'!G$2:G$44)</f>
        <v>5.9194948697711136E-2</v>
      </c>
      <c r="H28" s="37">
        <f>'AHP(Cost)'!H28/SUM('AHP(Cost)'!H$2:H$44)</f>
        <v>3.2437442075996303E-2</v>
      </c>
      <c r="I28" s="37">
        <f>'AHP(Cost)'!I28/SUM('AHP(Cost)'!I$2:I$44)</f>
        <v>3.2437442075996303E-2</v>
      </c>
      <c r="J28" s="37">
        <f>'AHP(Cost)'!J28/SUM('AHP(Cost)'!J$2:J$44)</f>
        <v>3.5897435897435895E-2</v>
      </c>
      <c r="K28" s="37">
        <f>'AHP(Cost)'!K28/SUM('AHP(Cost)'!K$2:K$44)</f>
        <v>3.7220843672456573E-2</v>
      </c>
      <c r="L28" s="37">
        <f>'AHP(Cost)'!L28/SUM('AHP(Cost)'!L$2:L$44)</f>
        <v>3.7220843672456573E-2</v>
      </c>
      <c r="M28" s="37">
        <f>'AHP(Cost)'!M28/SUM('AHP(Cost)'!M$2:M$44)</f>
        <v>3.7220843672456573E-2</v>
      </c>
      <c r="N28" s="37">
        <f>'AHP(Cost)'!N28/SUM('AHP(Cost)'!N$2:N$44)</f>
        <v>6.5693430656934268E-2</v>
      </c>
      <c r="O28" s="37">
        <f>'AHP(Cost)'!O28/SUM('AHP(Cost)'!O$2:O$44)</f>
        <v>4.8454083987078934E-2</v>
      </c>
      <c r="P28" s="37">
        <f>'AHP(Cost)'!P28/SUM('AHP(Cost)'!P$2:P$44)</f>
        <v>6.5693430656934268E-2</v>
      </c>
      <c r="Q28" s="37">
        <f>'AHP(Cost)'!Q28/SUM('AHP(Cost)'!Q$2:Q$44)</f>
        <v>3.7220843672456573E-2</v>
      </c>
      <c r="R28" s="37">
        <f>'AHP(Cost)'!R28/SUM('AHP(Cost)'!R$2:R$44)</f>
        <v>5.9194948697711136E-2</v>
      </c>
      <c r="S28" s="37">
        <f>'AHP(Cost)'!S28/SUM('AHP(Cost)'!S$2:S$44)</f>
        <v>3.7220843672456573E-2</v>
      </c>
      <c r="T28" s="37">
        <f>'AHP(Cost)'!T28/SUM('AHP(Cost)'!T$2:T$44)</f>
        <v>6.5693430656934268E-2</v>
      </c>
      <c r="U28" s="37">
        <f>'AHP(Cost)'!U28/SUM('AHP(Cost)'!U$2:U$44)</f>
        <v>4.8454083987078934E-2</v>
      </c>
      <c r="V28" s="37">
        <f>'AHP(Cost)'!V28/SUM('AHP(Cost)'!V$2:V$44)</f>
        <v>4.8454083987078934E-2</v>
      </c>
      <c r="W28" s="37">
        <f>'AHP(Cost)'!W28/SUM('AHP(Cost)'!W$2:W$44)</f>
        <v>3.7220843672456573E-2</v>
      </c>
      <c r="X28" s="37">
        <f>'AHP(Cost)'!X28/SUM('AHP(Cost)'!X$2:X$44)</f>
        <v>6.5693430656934268E-2</v>
      </c>
      <c r="Y28" s="37">
        <f>'AHP(Cost)'!Y28/SUM('AHP(Cost)'!Y$2:Y$44)</f>
        <v>6.5693430656934268E-2</v>
      </c>
      <c r="Z28" s="37">
        <f>'AHP(Cost)'!Z28/SUM('AHP(Cost)'!Z$2:Z$44)</f>
        <v>5.9194948697711136E-2</v>
      </c>
      <c r="AA28" s="37">
        <f>'AHP(Cost)'!AA28/SUM('AHP(Cost)'!AA$2:AA$44)</f>
        <v>4.8454083987078934E-2</v>
      </c>
      <c r="AB28" s="37">
        <f>'AHP(Cost)'!AB28/SUM('AHP(Cost)'!AB$2:AB$44)</f>
        <v>4.8454083987078934E-2</v>
      </c>
      <c r="AC28" s="37">
        <f>'AHP(Cost)'!AC28/SUM('AHP(Cost)'!AC$2:AC$44)</f>
        <v>5.9194948697711136E-2</v>
      </c>
      <c r="AD28" s="37">
        <f>'AHP(Cost)'!AD28/SUM('AHP(Cost)'!AD$2:AD$44)</f>
        <v>5.9194948697711136E-2</v>
      </c>
      <c r="AE28" s="37">
        <f>'AHP(Cost)'!AE28/SUM('AHP(Cost)'!AE$2:AE$44)</f>
        <v>6.5693430656934268E-2</v>
      </c>
      <c r="AF28" s="37">
        <f>'AHP(Cost)'!AF28/SUM('AHP(Cost)'!AF$2:AF$44)</f>
        <v>4.8454083987078934E-2</v>
      </c>
      <c r="AG28" s="37">
        <f>'AHP(Cost)'!AG28/SUM('AHP(Cost)'!AG$2:AG$44)</f>
        <v>5.9194948697711136E-2</v>
      </c>
      <c r="AH28" s="37">
        <f>'AHP(Cost)'!AH28/SUM('AHP(Cost)'!AH$2:AH$44)</f>
        <v>4.8454091589474488E-2</v>
      </c>
      <c r="AI28" s="37">
        <f>'AHP(Cost)'!AI28/SUM('AHP(Cost)'!AI$2:AI$44)</f>
        <v>3.7220844041894227E-2</v>
      </c>
      <c r="AJ28" s="37">
        <f>'AHP(Cost)'!AJ28/SUM('AHP(Cost)'!AJ$2:AJ$44)</f>
        <v>3.7220844041894227E-2</v>
      </c>
      <c r="AK28" s="37">
        <f>'AHP(Cost)'!AK28/SUM('AHP(Cost)'!AK$2:AK$44)</f>
        <v>3.7220844041894227E-2</v>
      </c>
      <c r="AL28" s="37">
        <f>'AHP(Cost)'!AL28/SUM('AHP(Cost)'!AL$2:AL$44)</f>
        <v>3.5897435897435895E-2</v>
      </c>
      <c r="AM28" s="37">
        <f>'AHP(Cost)'!AM28/SUM('AHP(Cost)'!AM$2:AM$44)</f>
        <v>3.7220844041894227E-2</v>
      </c>
      <c r="AN28" s="37">
        <f>'AHP(Cost)'!AN28/SUM('AHP(Cost)'!AN$2:AN$44)</f>
        <v>5.9194951267342005E-2</v>
      </c>
      <c r="AO28" s="37">
        <f>'AHP(Cost)'!AO28/SUM('AHP(Cost)'!AO$2:AO$44)</f>
        <v>5.9194951267342005E-2</v>
      </c>
      <c r="AP28" s="37">
        <f>'AHP(Cost)'!AP28/SUM('AHP(Cost)'!AP$2:AP$44)</f>
        <v>5.9194951267342005E-2</v>
      </c>
      <c r="AQ28" s="37">
        <f>'AHP(Cost)'!AQ28/SUM('AHP(Cost)'!AQ$2:AQ$44)</f>
        <v>5.9194951267342005E-2</v>
      </c>
      <c r="AR28" s="37">
        <f>'AHP(Cost)'!AR28/SUM('AHP(Cost)'!AR$2:AR$44)</f>
        <v>3.5897435897435895E-2</v>
      </c>
      <c r="AS28" s="47">
        <f t="shared" si="0"/>
        <v>2.1337643963372774</v>
      </c>
      <c r="AT28" s="26">
        <f t="shared" si="1"/>
        <v>4.9622427821797148E-2</v>
      </c>
    </row>
    <row r="29" spans="1:46" ht="63.75">
      <c r="A29" s="36" t="s">
        <v>31</v>
      </c>
      <c r="B29" s="37">
        <f>'AHP(Cost)'!B29/SUM('AHP(Cost)'!B$2:B$44)</f>
        <v>7.2992700729926962E-3</v>
      </c>
      <c r="C29" s="37">
        <f>'AHP(Cost)'!C29/SUM('AHP(Cost)'!C$2:C$44)</f>
        <v>1.1838989739542227E-2</v>
      </c>
      <c r="D29" s="37">
        <f>'AHP(Cost)'!D29/SUM('AHP(Cost)'!D$2:D$44)</f>
        <v>7.2992700729926962E-3</v>
      </c>
      <c r="E29" s="37">
        <f>'AHP(Cost)'!E29/SUM('AHP(Cost)'!E$2:E$44)</f>
        <v>2.564102564102564E-2</v>
      </c>
      <c r="F29" s="37">
        <f>'AHP(Cost)'!F29/SUM('AHP(Cost)'!F$2:F$44)</f>
        <v>2.2332506203473945E-2</v>
      </c>
      <c r="G29" s="37">
        <f>'AHP(Cost)'!G29/SUM('AHP(Cost)'!G$2:G$44)</f>
        <v>1.1838989739542227E-2</v>
      </c>
      <c r="H29" s="37">
        <f>'AHP(Cost)'!H29/SUM('AHP(Cost)'!H$2:H$44)</f>
        <v>1.9462465245597787E-2</v>
      </c>
      <c r="I29" s="37">
        <f>'AHP(Cost)'!I29/SUM('AHP(Cost)'!I$2:I$44)</f>
        <v>1.9462465245597787E-2</v>
      </c>
      <c r="J29" s="37">
        <f>'AHP(Cost)'!J29/SUM('AHP(Cost)'!J$2:J$44)</f>
        <v>2.564102564102564E-2</v>
      </c>
      <c r="K29" s="37">
        <f>'AHP(Cost)'!K29/SUM('AHP(Cost)'!K$2:K$44)</f>
        <v>2.2332506203473945E-2</v>
      </c>
      <c r="L29" s="37">
        <f>'AHP(Cost)'!L29/SUM('AHP(Cost)'!L$2:L$44)</f>
        <v>2.2332506203473945E-2</v>
      </c>
      <c r="M29" s="37">
        <f>'AHP(Cost)'!M29/SUM('AHP(Cost)'!M$2:M$44)</f>
        <v>2.2332506203473945E-2</v>
      </c>
      <c r="N29" s="37">
        <f>'AHP(Cost)'!N29/SUM('AHP(Cost)'!N$2:N$44)</f>
        <v>7.2992700729926962E-3</v>
      </c>
      <c r="O29" s="37">
        <f>'AHP(Cost)'!O29/SUM('AHP(Cost)'!O$2:O$44)</f>
        <v>9.6908167974157876E-3</v>
      </c>
      <c r="P29" s="37">
        <f>'AHP(Cost)'!P29/SUM('AHP(Cost)'!P$2:P$44)</f>
        <v>7.2992700729926962E-3</v>
      </c>
      <c r="Q29" s="37">
        <f>'AHP(Cost)'!Q29/SUM('AHP(Cost)'!Q$2:Q$44)</f>
        <v>2.2332506203473945E-2</v>
      </c>
      <c r="R29" s="37">
        <f>'AHP(Cost)'!R29/SUM('AHP(Cost)'!R$2:R$44)</f>
        <v>1.1838989739542227E-2</v>
      </c>
      <c r="S29" s="37">
        <f>'AHP(Cost)'!S29/SUM('AHP(Cost)'!S$2:S$44)</f>
        <v>2.2332506203473945E-2</v>
      </c>
      <c r="T29" s="37">
        <f>'AHP(Cost)'!T29/SUM('AHP(Cost)'!T$2:T$44)</f>
        <v>7.2992700729926962E-3</v>
      </c>
      <c r="U29" s="37">
        <f>'AHP(Cost)'!U29/SUM('AHP(Cost)'!U$2:U$44)</f>
        <v>9.6908167974157876E-3</v>
      </c>
      <c r="V29" s="37">
        <f>'AHP(Cost)'!V29/SUM('AHP(Cost)'!V$2:V$44)</f>
        <v>9.6908167974157876E-3</v>
      </c>
      <c r="W29" s="37">
        <f>'AHP(Cost)'!W29/SUM('AHP(Cost)'!W$2:W$44)</f>
        <v>2.2332506203473945E-2</v>
      </c>
      <c r="X29" s="37">
        <f>'AHP(Cost)'!X29/SUM('AHP(Cost)'!X$2:X$44)</f>
        <v>7.2992700729926962E-3</v>
      </c>
      <c r="Y29" s="37">
        <f>'AHP(Cost)'!Y29/SUM('AHP(Cost)'!Y$2:Y$44)</f>
        <v>7.2992700729926962E-3</v>
      </c>
      <c r="Z29" s="37">
        <f>'AHP(Cost)'!Z29/SUM('AHP(Cost)'!Z$2:Z$44)</f>
        <v>1.1838989739542227E-2</v>
      </c>
      <c r="AA29" s="37">
        <f>'AHP(Cost)'!AA29/SUM('AHP(Cost)'!AA$2:AA$44)</f>
        <v>9.6908167974157876E-3</v>
      </c>
      <c r="AB29" s="37">
        <f>'AHP(Cost)'!AB29/SUM('AHP(Cost)'!AB$2:AB$44)</f>
        <v>9.6908167974157876E-3</v>
      </c>
      <c r="AC29" s="37">
        <f>'AHP(Cost)'!AC29/SUM('AHP(Cost)'!AC$2:AC$44)</f>
        <v>1.1838989739542227E-2</v>
      </c>
      <c r="AD29" s="37">
        <f>'AHP(Cost)'!AD29/SUM('AHP(Cost)'!AD$2:AD$44)</f>
        <v>1.1838989739542227E-2</v>
      </c>
      <c r="AE29" s="37">
        <f>'AHP(Cost)'!AE29/SUM('AHP(Cost)'!AE$2:AE$44)</f>
        <v>7.2992700729926962E-3</v>
      </c>
      <c r="AF29" s="37">
        <f>'AHP(Cost)'!AF29/SUM('AHP(Cost)'!AF$2:AF$44)</f>
        <v>9.6908167974157876E-3</v>
      </c>
      <c r="AG29" s="37">
        <f>'AHP(Cost)'!AG29/SUM('AHP(Cost)'!AG$2:AG$44)</f>
        <v>1.1838989739542227E-2</v>
      </c>
      <c r="AH29" s="37">
        <f>'AHP(Cost)'!AH29/SUM('AHP(Cost)'!AH$2:AH$44)</f>
        <v>9.6908183178948983E-3</v>
      </c>
      <c r="AI29" s="37">
        <f>'AHP(Cost)'!AI29/SUM('AHP(Cost)'!AI$2:AI$44)</f>
        <v>2.2332506425136539E-2</v>
      </c>
      <c r="AJ29" s="37">
        <f>'AHP(Cost)'!AJ29/SUM('AHP(Cost)'!AJ$2:AJ$44)</f>
        <v>2.2332506425136539E-2</v>
      </c>
      <c r="AK29" s="37">
        <f>'AHP(Cost)'!AK29/SUM('AHP(Cost)'!AK$2:AK$44)</f>
        <v>2.2332506425136539E-2</v>
      </c>
      <c r="AL29" s="37">
        <f>'AHP(Cost)'!AL29/SUM('AHP(Cost)'!AL$2:AL$44)</f>
        <v>2.564102564102564E-2</v>
      </c>
      <c r="AM29" s="37">
        <f>'AHP(Cost)'!AM29/SUM('AHP(Cost)'!AM$2:AM$44)</f>
        <v>2.2332506425136539E-2</v>
      </c>
      <c r="AN29" s="37">
        <f>'AHP(Cost)'!AN29/SUM('AHP(Cost)'!AN$2:AN$44)</f>
        <v>1.1838990253468401E-2</v>
      </c>
      <c r="AO29" s="37">
        <f>'AHP(Cost)'!AO29/SUM('AHP(Cost)'!AO$2:AO$44)</f>
        <v>1.1838990253468401E-2</v>
      </c>
      <c r="AP29" s="37">
        <f>'AHP(Cost)'!AP29/SUM('AHP(Cost)'!AP$2:AP$44)</f>
        <v>1.1838990253468401E-2</v>
      </c>
      <c r="AQ29" s="37">
        <f>'AHP(Cost)'!AQ29/SUM('AHP(Cost)'!AQ$2:AQ$44)</f>
        <v>1.1838990253468401E-2</v>
      </c>
      <c r="AR29" s="37">
        <f>'AHP(Cost)'!AR29/SUM('AHP(Cost)'!AR$2:AR$44)</f>
        <v>2.564102564102564E-2</v>
      </c>
      <c r="AS29" s="47">
        <f t="shared" si="0"/>
        <v>0.64360537105716198</v>
      </c>
      <c r="AT29" s="26">
        <f t="shared" si="1"/>
        <v>1.4967566768771208E-2</v>
      </c>
    </row>
    <row r="30" spans="1:46" ht="76.5">
      <c r="A30" s="36" t="s">
        <v>32</v>
      </c>
      <c r="B30" s="37">
        <f>'AHP(Cost)'!B30/SUM('AHP(Cost)'!B$2:B$44)</f>
        <v>7.2992700729926962E-3</v>
      </c>
      <c r="C30" s="37">
        <f>'AHP(Cost)'!C30/SUM('AHP(Cost)'!C$2:C$44)</f>
        <v>1.1838989739542227E-2</v>
      </c>
      <c r="D30" s="37">
        <f>'AHP(Cost)'!D30/SUM('AHP(Cost)'!D$2:D$44)</f>
        <v>7.2992700729926962E-3</v>
      </c>
      <c r="E30" s="37">
        <f>'AHP(Cost)'!E30/SUM('AHP(Cost)'!E$2:E$44)</f>
        <v>2.564102564102564E-2</v>
      </c>
      <c r="F30" s="37">
        <f>'AHP(Cost)'!F30/SUM('AHP(Cost)'!F$2:F$44)</f>
        <v>2.2332506203473945E-2</v>
      </c>
      <c r="G30" s="37">
        <f>'AHP(Cost)'!G30/SUM('AHP(Cost)'!G$2:G$44)</f>
        <v>1.1838989739542227E-2</v>
      </c>
      <c r="H30" s="37">
        <f>'AHP(Cost)'!H30/SUM('AHP(Cost)'!H$2:H$44)</f>
        <v>1.9462465245597787E-2</v>
      </c>
      <c r="I30" s="37">
        <f>'AHP(Cost)'!I30/SUM('AHP(Cost)'!I$2:I$44)</f>
        <v>1.9462465245597787E-2</v>
      </c>
      <c r="J30" s="37">
        <f>'AHP(Cost)'!J30/SUM('AHP(Cost)'!J$2:J$44)</f>
        <v>2.564102564102564E-2</v>
      </c>
      <c r="K30" s="37">
        <f>'AHP(Cost)'!K30/SUM('AHP(Cost)'!K$2:K$44)</f>
        <v>2.2332506203473945E-2</v>
      </c>
      <c r="L30" s="37">
        <f>'AHP(Cost)'!L30/SUM('AHP(Cost)'!L$2:L$44)</f>
        <v>2.2332506203473945E-2</v>
      </c>
      <c r="M30" s="37">
        <f>'AHP(Cost)'!M30/SUM('AHP(Cost)'!M$2:M$44)</f>
        <v>2.2332506203473945E-2</v>
      </c>
      <c r="N30" s="37">
        <f>'AHP(Cost)'!N30/SUM('AHP(Cost)'!N$2:N$44)</f>
        <v>7.2992700729926962E-3</v>
      </c>
      <c r="O30" s="37">
        <f>'AHP(Cost)'!O30/SUM('AHP(Cost)'!O$2:O$44)</f>
        <v>9.6908167974157876E-3</v>
      </c>
      <c r="P30" s="37">
        <f>'AHP(Cost)'!P30/SUM('AHP(Cost)'!P$2:P$44)</f>
        <v>7.2992700729926962E-3</v>
      </c>
      <c r="Q30" s="37">
        <f>'AHP(Cost)'!Q30/SUM('AHP(Cost)'!Q$2:Q$44)</f>
        <v>2.2332506203473945E-2</v>
      </c>
      <c r="R30" s="37">
        <f>'AHP(Cost)'!R30/SUM('AHP(Cost)'!R$2:R$44)</f>
        <v>1.1838989739542227E-2</v>
      </c>
      <c r="S30" s="37">
        <f>'AHP(Cost)'!S30/SUM('AHP(Cost)'!S$2:S$44)</f>
        <v>2.2332506203473945E-2</v>
      </c>
      <c r="T30" s="37">
        <f>'AHP(Cost)'!T30/SUM('AHP(Cost)'!T$2:T$44)</f>
        <v>7.2992700729926962E-3</v>
      </c>
      <c r="U30" s="37">
        <f>'AHP(Cost)'!U30/SUM('AHP(Cost)'!U$2:U$44)</f>
        <v>9.6908167974157876E-3</v>
      </c>
      <c r="V30" s="37">
        <f>'AHP(Cost)'!V30/SUM('AHP(Cost)'!V$2:V$44)</f>
        <v>9.6908167974157876E-3</v>
      </c>
      <c r="W30" s="37">
        <f>'AHP(Cost)'!W30/SUM('AHP(Cost)'!W$2:W$44)</f>
        <v>2.2332506203473945E-2</v>
      </c>
      <c r="X30" s="37">
        <f>'AHP(Cost)'!X30/SUM('AHP(Cost)'!X$2:X$44)</f>
        <v>7.2992700729926962E-3</v>
      </c>
      <c r="Y30" s="37">
        <f>'AHP(Cost)'!Y30/SUM('AHP(Cost)'!Y$2:Y$44)</f>
        <v>7.2992700729926962E-3</v>
      </c>
      <c r="Z30" s="37">
        <f>'AHP(Cost)'!Z30/SUM('AHP(Cost)'!Z$2:Z$44)</f>
        <v>1.1838989739542227E-2</v>
      </c>
      <c r="AA30" s="37">
        <f>'AHP(Cost)'!AA30/SUM('AHP(Cost)'!AA$2:AA$44)</f>
        <v>9.6908167974157876E-3</v>
      </c>
      <c r="AB30" s="37">
        <f>'AHP(Cost)'!AB30/SUM('AHP(Cost)'!AB$2:AB$44)</f>
        <v>9.6908167974157876E-3</v>
      </c>
      <c r="AC30" s="37">
        <f>'AHP(Cost)'!AC30/SUM('AHP(Cost)'!AC$2:AC$44)</f>
        <v>1.1838989739542227E-2</v>
      </c>
      <c r="AD30" s="37">
        <f>'AHP(Cost)'!AD30/SUM('AHP(Cost)'!AD$2:AD$44)</f>
        <v>1.1838989739542227E-2</v>
      </c>
      <c r="AE30" s="37">
        <f>'AHP(Cost)'!AE30/SUM('AHP(Cost)'!AE$2:AE$44)</f>
        <v>7.2992700729926962E-3</v>
      </c>
      <c r="AF30" s="37">
        <f>'AHP(Cost)'!AF30/SUM('AHP(Cost)'!AF$2:AF$44)</f>
        <v>9.6908167974157876E-3</v>
      </c>
      <c r="AG30" s="37">
        <f>'AHP(Cost)'!AG30/SUM('AHP(Cost)'!AG$2:AG$44)</f>
        <v>1.1838989739542227E-2</v>
      </c>
      <c r="AH30" s="37">
        <f>'AHP(Cost)'!AH30/SUM('AHP(Cost)'!AH$2:AH$44)</f>
        <v>9.6908183178948983E-3</v>
      </c>
      <c r="AI30" s="37">
        <f>'AHP(Cost)'!AI30/SUM('AHP(Cost)'!AI$2:AI$44)</f>
        <v>2.2332506425136539E-2</v>
      </c>
      <c r="AJ30" s="37">
        <f>'AHP(Cost)'!AJ30/SUM('AHP(Cost)'!AJ$2:AJ$44)</f>
        <v>2.2332506425136539E-2</v>
      </c>
      <c r="AK30" s="37">
        <f>'AHP(Cost)'!AK30/SUM('AHP(Cost)'!AK$2:AK$44)</f>
        <v>2.2332506425136539E-2</v>
      </c>
      <c r="AL30" s="37">
        <f>'AHP(Cost)'!AL30/SUM('AHP(Cost)'!AL$2:AL$44)</f>
        <v>2.564102564102564E-2</v>
      </c>
      <c r="AM30" s="37">
        <f>'AHP(Cost)'!AM30/SUM('AHP(Cost)'!AM$2:AM$44)</f>
        <v>2.2332506425136539E-2</v>
      </c>
      <c r="AN30" s="37">
        <f>'AHP(Cost)'!AN30/SUM('AHP(Cost)'!AN$2:AN$44)</f>
        <v>1.1838990253468401E-2</v>
      </c>
      <c r="AO30" s="37">
        <f>'AHP(Cost)'!AO30/SUM('AHP(Cost)'!AO$2:AO$44)</f>
        <v>1.1838990253468401E-2</v>
      </c>
      <c r="AP30" s="37">
        <f>'AHP(Cost)'!AP30/SUM('AHP(Cost)'!AP$2:AP$44)</f>
        <v>1.1838990253468401E-2</v>
      </c>
      <c r="AQ30" s="37">
        <f>'AHP(Cost)'!AQ30/SUM('AHP(Cost)'!AQ$2:AQ$44)</f>
        <v>1.1838990253468401E-2</v>
      </c>
      <c r="AR30" s="37">
        <f>'AHP(Cost)'!AR30/SUM('AHP(Cost)'!AR$2:AR$44)</f>
        <v>2.564102564102564E-2</v>
      </c>
      <c r="AS30" s="47">
        <f t="shared" si="0"/>
        <v>0.64360537105716198</v>
      </c>
      <c r="AT30" s="26">
        <f t="shared" si="1"/>
        <v>1.4967566768771208E-2</v>
      </c>
    </row>
    <row r="31" spans="1:46" ht="63.75">
      <c r="A31" s="36" t="s">
        <v>33</v>
      </c>
      <c r="B31" s="37">
        <f>'AHP(Cost)'!B31/SUM('AHP(Cost)'!B$2:B$44)</f>
        <v>2.1897810218978089E-2</v>
      </c>
      <c r="C31" s="37">
        <f>'AHP(Cost)'!C31/SUM('AHP(Cost)'!C$2:C$44)</f>
        <v>3.5516969218626682E-2</v>
      </c>
      <c r="D31" s="37">
        <f>'AHP(Cost)'!D31/SUM('AHP(Cost)'!D$2:D$44)</f>
        <v>2.1897810218978089E-2</v>
      </c>
      <c r="E31" s="37">
        <f>'AHP(Cost)'!E31/SUM('AHP(Cost)'!E$2:E$44)</f>
        <v>2.564102564102564E-2</v>
      </c>
      <c r="F31" s="37">
        <f>'AHP(Cost)'!F31/SUM('AHP(Cost)'!F$2:F$44)</f>
        <v>3.7220843672456573E-2</v>
      </c>
      <c r="G31" s="37">
        <f>'AHP(Cost)'!G31/SUM('AHP(Cost)'!G$2:G$44)</f>
        <v>3.5516969218626682E-2</v>
      </c>
      <c r="H31" s="37">
        <f>'AHP(Cost)'!H31/SUM('AHP(Cost)'!H$2:H$44)</f>
        <v>1.9462465245597787E-2</v>
      </c>
      <c r="I31" s="37">
        <f>'AHP(Cost)'!I31/SUM('AHP(Cost)'!I$2:I$44)</f>
        <v>1.9462465245597787E-2</v>
      </c>
      <c r="J31" s="37">
        <f>'AHP(Cost)'!J31/SUM('AHP(Cost)'!J$2:J$44)</f>
        <v>2.564102564102564E-2</v>
      </c>
      <c r="K31" s="37">
        <f>'AHP(Cost)'!K31/SUM('AHP(Cost)'!K$2:K$44)</f>
        <v>3.7220843672456573E-2</v>
      </c>
      <c r="L31" s="37">
        <f>'AHP(Cost)'!L31/SUM('AHP(Cost)'!L$2:L$44)</f>
        <v>3.7220843672456573E-2</v>
      </c>
      <c r="M31" s="37">
        <f>'AHP(Cost)'!M31/SUM('AHP(Cost)'!M$2:M$44)</f>
        <v>3.7220843672456573E-2</v>
      </c>
      <c r="N31" s="37">
        <f>'AHP(Cost)'!N31/SUM('AHP(Cost)'!N$2:N$44)</f>
        <v>2.1897810218978089E-2</v>
      </c>
      <c r="O31" s="37">
        <f>'AHP(Cost)'!O31/SUM('AHP(Cost)'!O$2:O$44)</f>
        <v>1.6151361329026309E-2</v>
      </c>
      <c r="P31" s="37">
        <f>'AHP(Cost)'!P31/SUM('AHP(Cost)'!P$2:P$44)</f>
        <v>2.1897810218978089E-2</v>
      </c>
      <c r="Q31" s="37">
        <f>'AHP(Cost)'!Q31/SUM('AHP(Cost)'!Q$2:Q$44)</f>
        <v>3.7220843672456573E-2</v>
      </c>
      <c r="R31" s="37">
        <f>'AHP(Cost)'!R31/SUM('AHP(Cost)'!R$2:R$44)</f>
        <v>3.5516969218626682E-2</v>
      </c>
      <c r="S31" s="37">
        <f>'AHP(Cost)'!S31/SUM('AHP(Cost)'!S$2:S$44)</f>
        <v>3.7220843672456573E-2</v>
      </c>
      <c r="T31" s="37">
        <f>'AHP(Cost)'!T31/SUM('AHP(Cost)'!T$2:T$44)</f>
        <v>2.1897810218978089E-2</v>
      </c>
      <c r="U31" s="37">
        <f>'AHP(Cost)'!U31/SUM('AHP(Cost)'!U$2:U$44)</f>
        <v>1.6151361329026309E-2</v>
      </c>
      <c r="V31" s="37">
        <f>'AHP(Cost)'!V31/SUM('AHP(Cost)'!V$2:V$44)</f>
        <v>1.6151361329026309E-2</v>
      </c>
      <c r="W31" s="37">
        <f>'AHP(Cost)'!W31/SUM('AHP(Cost)'!W$2:W$44)</f>
        <v>3.7220843672456573E-2</v>
      </c>
      <c r="X31" s="37">
        <f>'AHP(Cost)'!X31/SUM('AHP(Cost)'!X$2:X$44)</f>
        <v>2.1897810218978089E-2</v>
      </c>
      <c r="Y31" s="37">
        <f>'AHP(Cost)'!Y31/SUM('AHP(Cost)'!Y$2:Y$44)</f>
        <v>2.1897810218978089E-2</v>
      </c>
      <c r="Z31" s="37">
        <f>'AHP(Cost)'!Z31/SUM('AHP(Cost)'!Z$2:Z$44)</f>
        <v>3.5516969218626682E-2</v>
      </c>
      <c r="AA31" s="37">
        <f>'AHP(Cost)'!AA31/SUM('AHP(Cost)'!AA$2:AA$44)</f>
        <v>1.6151361329026309E-2</v>
      </c>
      <c r="AB31" s="37">
        <f>'AHP(Cost)'!AB31/SUM('AHP(Cost)'!AB$2:AB$44)</f>
        <v>1.6151361329026309E-2</v>
      </c>
      <c r="AC31" s="37">
        <f>'AHP(Cost)'!AC31/SUM('AHP(Cost)'!AC$2:AC$44)</f>
        <v>3.5516969218626682E-2</v>
      </c>
      <c r="AD31" s="37">
        <f>'AHP(Cost)'!AD31/SUM('AHP(Cost)'!AD$2:AD$44)</f>
        <v>3.5516969218626682E-2</v>
      </c>
      <c r="AE31" s="37">
        <f>'AHP(Cost)'!AE31/SUM('AHP(Cost)'!AE$2:AE$44)</f>
        <v>2.1897810218978089E-2</v>
      </c>
      <c r="AF31" s="37">
        <f>'AHP(Cost)'!AF31/SUM('AHP(Cost)'!AF$2:AF$44)</f>
        <v>1.6151361329026309E-2</v>
      </c>
      <c r="AG31" s="37">
        <f>'AHP(Cost)'!AG31/SUM('AHP(Cost)'!AG$2:AG$44)</f>
        <v>3.5516969218626682E-2</v>
      </c>
      <c r="AH31" s="37">
        <f>'AHP(Cost)'!AH31/SUM('AHP(Cost)'!AH$2:AH$44)</f>
        <v>1.6151347711794297E-2</v>
      </c>
      <c r="AI31" s="37">
        <f>'AHP(Cost)'!AI31/SUM('AHP(Cost)'!AI$2:AI$44)</f>
        <v>3.7220844041894227E-2</v>
      </c>
      <c r="AJ31" s="37">
        <f>'AHP(Cost)'!AJ31/SUM('AHP(Cost)'!AJ$2:AJ$44)</f>
        <v>3.7220844041894227E-2</v>
      </c>
      <c r="AK31" s="37">
        <f>'AHP(Cost)'!AK31/SUM('AHP(Cost)'!AK$2:AK$44)</f>
        <v>3.7220844041894227E-2</v>
      </c>
      <c r="AL31" s="37">
        <f>'AHP(Cost)'!AL31/SUM('AHP(Cost)'!AL$2:AL$44)</f>
        <v>2.564102564102564E-2</v>
      </c>
      <c r="AM31" s="37">
        <f>'AHP(Cost)'!AM31/SUM('AHP(Cost)'!AM$2:AM$44)</f>
        <v>3.7220844041894227E-2</v>
      </c>
      <c r="AN31" s="37">
        <f>'AHP(Cost)'!AN31/SUM('AHP(Cost)'!AN$2:AN$44)</f>
        <v>3.5516970760405206E-2</v>
      </c>
      <c r="AO31" s="37">
        <f>'AHP(Cost)'!AO31/SUM('AHP(Cost)'!AO$2:AO$44)</f>
        <v>3.5516970760405206E-2</v>
      </c>
      <c r="AP31" s="37">
        <f>'AHP(Cost)'!AP31/SUM('AHP(Cost)'!AP$2:AP$44)</f>
        <v>3.5516970760405206E-2</v>
      </c>
      <c r="AQ31" s="37">
        <f>'AHP(Cost)'!AQ31/SUM('AHP(Cost)'!AQ$2:AQ$44)</f>
        <v>3.5516970760405206E-2</v>
      </c>
      <c r="AR31" s="37">
        <f>'AHP(Cost)'!AR31/SUM('AHP(Cost)'!AR$2:AR$44)</f>
        <v>2.564102564102564E-2</v>
      </c>
      <c r="AS31" s="47">
        <f t="shared" si="0"/>
        <v>1.2298469799398553</v>
      </c>
      <c r="AT31" s="26">
        <f t="shared" si="1"/>
        <v>2.8601092556740818E-2</v>
      </c>
    </row>
    <row r="32" spans="1:46" ht="76.5">
      <c r="A32" s="36" t="s">
        <v>34</v>
      </c>
      <c r="B32" s="37">
        <f>'AHP(Cost)'!B32/SUM('AHP(Cost)'!B$2:B$44)</f>
        <v>6.5693430656934268E-2</v>
      </c>
      <c r="C32" s="37">
        <f>'AHP(Cost)'!C32/SUM('AHP(Cost)'!C$2:C$44)</f>
        <v>5.9194948697711136E-2</v>
      </c>
      <c r="D32" s="37">
        <f>'AHP(Cost)'!D32/SUM('AHP(Cost)'!D$2:D$44)</f>
        <v>6.5693430656934268E-2</v>
      </c>
      <c r="E32" s="37">
        <f>'AHP(Cost)'!E32/SUM('AHP(Cost)'!E$2:E$44)</f>
        <v>3.5897435897435895E-2</v>
      </c>
      <c r="F32" s="37">
        <f>'AHP(Cost)'!F32/SUM('AHP(Cost)'!F$2:F$44)</f>
        <v>3.7220843672456573E-2</v>
      </c>
      <c r="G32" s="37">
        <f>'AHP(Cost)'!G32/SUM('AHP(Cost)'!G$2:G$44)</f>
        <v>5.9194948697711136E-2</v>
      </c>
      <c r="H32" s="37">
        <f>'AHP(Cost)'!H32/SUM('AHP(Cost)'!H$2:H$44)</f>
        <v>3.2437442075996303E-2</v>
      </c>
      <c r="I32" s="37">
        <f>'AHP(Cost)'!I32/SUM('AHP(Cost)'!I$2:I$44)</f>
        <v>3.2437442075996303E-2</v>
      </c>
      <c r="J32" s="37">
        <f>'AHP(Cost)'!J32/SUM('AHP(Cost)'!J$2:J$44)</f>
        <v>3.5897435897435895E-2</v>
      </c>
      <c r="K32" s="37">
        <f>'AHP(Cost)'!K32/SUM('AHP(Cost)'!K$2:K$44)</f>
        <v>3.7220843672456573E-2</v>
      </c>
      <c r="L32" s="37">
        <f>'AHP(Cost)'!L32/SUM('AHP(Cost)'!L$2:L$44)</f>
        <v>3.7220843672456573E-2</v>
      </c>
      <c r="M32" s="37">
        <f>'AHP(Cost)'!M32/SUM('AHP(Cost)'!M$2:M$44)</f>
        <v>3.7220843672456573E-2</v>
      </c>
      <c r="N32" s="37">
        <f>'AHP(Cost)'!N32/SUM('AHP(Cost)'!N$2:N$44)</f>
        <v>6.5693430656934268E-2</v>
      </c>
      <c r="O32" s="37">
        <f>'AHP(Cost)'!O32/SUM('AHP(Cost)'!O$2:O$44)</f>
        <v>4.8454083987078934E-2</v>
      </c>
      <c r="P32" s="37">
        <f>'AHP(Cost)'!P32/SUM('AHP(Cost)'!P$2:P$44)</f>
        <v>6.5693430656934268E-2</v>
      </c>
      <c r="Q32" s="37">
        <f>'AHP(Cost)'!Q32/SUM('AHP(Cost)'!Q$2:Q$44)</f>
        <v>3.7220843672456573E-2</v>
      </c>
      <c r="R32" s="37">
        <f>'AHP(Cost)'!R32/SUM('AHP(Cost)'!R$2:R$44)</f>
        <v>5.9194948697711136E-2</v>
      </c>
      <c r="S32" s="37">
        <f>'AHP(Cost)'!S32/SUM('AHP(Cost)'!S$2:S$44)</f>
        <v>3.7220843672456573E-2</v>
      </c>
      <c r="T32" s="37">
        <f>'AHP(Cost)'!T32/SUM('AHP(Cost)'!T$2:T$44)</f>
        <v>6.5693430656934268E-2</v>
      </c>
      <c r="U32" s="37">
        <f>'AHP(Cost)'!U32/SUM('AHP(Cost)'!U$2:U$44)</f>
        <v>4.8454083987078934E-2</v>
      </c>
      <c r="V32" s="37">
        <f>'AHP(Cost)'!V32/SUM('AHP(Cost)'!V$2:V$44)</f>
        <v>4.8454083987078934E-2</v>
      </c>
      <c r="W32" s="37">
        <f>'AHP(Cost)'!W32/SUM('AHP(Cost)'!W$2:W$44)</f>
        <v>3.7220843672456573E-2</v>
      </c>
      <c r="X32" s="37">
        <f>'AHP(Cost)'!X32/SUM('AHP(Cost)'!X$2:X$44)</f>
        <v>6.5693430656934268E-2</v>
      </c>
      <c r="Y32" s="37">
        <f>'AHP(Cost)'!Y32/SUM('AHP(Cost)'!Y$2:Y$44)</f>
        <v>6.5693430656934268E-2</v>
      </c>
      <c r="Z32" s="37">
        <f>'AHP(Cost)'!Z32/SUM('AHP(Cost)'!Z$2:Z$44)</f>
        <v>5.9194948697711136E-2</v>
      </c>
      <c r="AA32" s="37">
        <f>'AHP(Cost)'!AA32/SUM('AHP(Cost)'!AA$2:AA$44)</f>
        <v>4.8454083987078934E-2</v>
      </c>
      <c r="AB32" s="37">
        <f>'AHP(Cost)'!AB32/SUM('AHP(Cost)'!AB$2:AB$44)</f>
        <v>4.8454083987078934E-2</v>
      </c>
      <c r="AC32" s="37">
        <f>'AHP(Cost)'!AC32/SUM('AHP(Cost)'!AC$2:AC$44)</f>
        <v>5.9194948697711136E-2</v>
      </c>
      <c r="AD32" s="37">
        <f>'AHP(Cost)'!AD32/SUM('AHP(Cost)'!AD$2:AD$44)</f>
        <v>5.9194948697711136E-2</v>
      </c>
      <c r="AE32" s="37">
        <f>'AHP(Cost)'!AE32/SUM('AHP(Cost)'!AE$2:AE$44)</f>
        <v>6.5693430656934268E-2</v>
      </c>
      <c r="AF32" s="37">
        <f>'AHP(Cost)'!AF32/SUM('AHP(Cost)'!AF$2:AF$44)</f>
        <v>4.8454083987078934E-2</v>
      </c>
      <c r="AG32" s="37">
        <f>'AHP(Cost)'!AG32/SUM('AHP(Cost)'!AG$2:AG$44)</f>
        <v>5.9194948697711136E-2</v>
      </c>
      <c r="AH32" s="37">
        <f>'AHP(Cost)'!AH32/SUM('AHP(Cost)'!AH$2:AH$44)</f>
        <v>4.8454091589474488E-2</v>
      </c>
      <c r="AI32" s="37">
        <f>'AHP(Cost)'!AI32/SUM('AHP(Cost)'!AI$2:AI$44)</f>
        <v>3.7220844041894227E-2</v>
      </c>
      <c r="AJ32" s="37">
        <f>'AHP(Cost)'!AJ32/SUM('AHP(Cost)'!AJ$2:AJ$44)</f>
        <v>3.7220844041894227E-2</v>
      </c>
      <c r="AK32" s="37">
        <f>'AHP(Cost)'!AK32/SUM('AHP(Cost)'!AK$2:AK$44)</f>
        <v>3.7220844041894227E-2</v>
      </c>
      <c r="AL32" s="37">
        <f>'AHP(Cost)'!AL32/SUM('AHP(Cost)'!AL$2:AL$44)</f>
        <v>3.5897435897435895E-2</v>
      </c>
      <c r="AM32" s="37">
        <f>'AHP(Cost)'!AM32/SUM('AHP(Cost)'!AM$2:AM$44)</f>
        <v>3.7220844041894227E-2</v>
      </c>
      <c r="AN32" s="37">
        <f>'AHP(Cost)'!AN32/SUM('AHP(Cost)'!AN$2:AN$44)</f>
        <v>5.9194951267342005E-2</v>
      </c>
      <c r="AO32" s="37">
        <f>'AHP(Cost)'!AO32/SUM('AHP(Cost)'!AO$2:AO$44)</f>
        <v>5.9194951267342005E-2</v>
      </c>
      <c r="AP32" s="37">
        <f>'AHP(Cost)'!AP32/SUM('AHP(Cost)'!AP$2:AP$44)</f>
        <v>5.9194951267342005E-2</v>
      </c>
      <c r="AQ32" s="37">
        <f>'AHP(Cost)'!AQ32/SUM('AHP(Cost)'!AQ$2:AQ$44)</f>
        <v>5.9194951267342005E-2</v>
      </c>
      <c r="AR32" s="37">
        <f>'AHP(Cost)'!AR32/SUM('AHP(Cost)'!AR$2:AR$44)</f>
        <v>3.5897435897435895E-2</v>
      </c>
      <c r="AS32" s="47">
        <f t="shared" si="0"/>
        <v>2.1337643963372774</v>
      </c>
      <c r="AT32" s="26">
        <f t="shared" si="1"/>
        <v>4.9622427821797148E-2</v>
      </c>
    </row>
    <row r="33" spans="1:46" ht="76.5">
      <c r="A33" s="36" t="s">
        <v>35</v>
      </c>
      <c r="B33" s="37">
        <f>'AHP(Cost)'!B33/SUM('AHP(Cost)'!B$2:B$44)</f>
        <v>7.2992700729926962E-3</v>
      </c>
      <c r="C33" s="37">
        <f>'AHP(Cost)'!C33/SUM('AHP(Cost)'!C$2:C$44)</f>
        <v>1.1838989739542227E-2</v>
      </c>
      <c r="D33" s="37">
        <f>'AHP(Cost)'!D33/SUM('AHP(Cost)'!D$2:D$44)</f>
        <v>7.2992700729926962E-3</v>
      </c>
      <c r="E33" s="37">
        <f>'AHP(Cost)'!E33/SUM('AHP(Cost)'!E$2:E$44)</f>
        <v>2.564102564102564E-2</v>
      </c>
      <c r="F33" s="37">
        <f>'AHP(Cost)'!F33/SUM('AHP(Cost)'!F$2:F$44)</f>
        <v>2.2332506203473945E-2</v>
      </c>
      <c r="G33" s="37">
        <f>'AHP(Cost)'!G33/SUM('AHP(Cost)'!G$2:G$44)</f>
        <v>1.1838989739542227E-2</v>
      </c>
      <c r="H33" s="37">
        <f>'AHP(Cost)'!H33/SUM('AHP(Cost)'!H$2:H$44)</f>
        <v>1.9462465245597787E-2</v>
      </c>
      <c r="I33" s="37">
        <f>'AHP(Cost)'!I33/SUM('AHP(Cost)'!I$2:I$44)</f>
        <v>1.9462465245597787E-2</v>
      </c>
      <c r="J33" s="37">
        <f>'AHP(Cost)'!J33/SUM('AHP(Cost)'!J$2:J$44)</f>
        <v>2.564102564102564E-2</v>
      </c>
      <c r="K33" s="37">
        <f>'AHP(Cost)'!K33/SUM('AHP(Cost)'!K$2:K$44)</f>
        <v>2.2332506203473945E-2</v>
      </c>
      <c r="L33" s="37">
        <f>'AHP(Cost)'!L33/SUM('AHP(Cost)'!L$2:L$44)</f>
        <v>2.2332506203473945E-2</v>
      </c>
      <c r="M33" s="37">
        <f>'AHP(Cost)'!M33/SUM('AHP(Cost)'!M$2:M$44)</f>
        <v>2.2332506203473945E-2</v>
      </c>
      <c r="N33" s="37">
        <f>'AHP(Cost)'!N33/SUM('AHP(Cost)'!N$2:N$44)</f>
        <v>7.2992700729926962E-3</v>
      </c>
      <c r="O33" s="37">
        <f>'AHP(Cost)'!O33/SUM('AHP(Cost)'!O$2:O$44)</f>
        <v>9.6908167974157876E-3</v>
      </c>
      <c r="P33" s="37">
        <f>'AHP(Cost)'!P33/SUM('AHP(Cost)'!P$2:P$44)</f>
        <v>7.2992700729926962E-3</v>
      </c>
      <c r="Q33" s="37">
        <f>'AHP(Cost)'!Q33/SUM('AHP(Cost)'!Q$2:Q$44)</f>
        <v>2.2332506203473945E-2</v>
      </c>
      <c r="R33" s="37">
        <f>'AHP(Cost)'!R33/SUM('AHP(Cost)'!R$2:R$44)</f>
        <v>1.1838989739542227E-2</v>
      </c>
      <c r="S33" s="37">
        <f>'AHP(Cost)'!S33/SUM('AHP(Cost)'!S$2:S$44)</f>
        <v>2.2332506203473945E-2</v>
      </c>
      <c r="T33" s="37">
        <f>'AHP(Cost)'!T33/SUM('AHP(Cost)'!T$2:T$44)</f>
        <v>7.2992700729926962E-3</v>
      </c>
      <c r="U33" s="37">
        <f>'AHP(Cost)'!U33/SUM('AHP(Cost)'!U$2:U$44)</f>
        <v>9.6908167974157876E-3</v>
      </c>
      <c r="V33" s="37">
        <f>'AHP(Cost)'!V33/SUM('AHP(Cost)'!V$2:V$44)</f>
        <v>9.6908167974157876E-3</v>
      </c>
      <c r="W33" s="37">
        <f>'AHP(Cost)'!W33/SUM('AHP(Cost)'!W$2:W$44)</f>
        <v>2.2332506203473945E-2</v>
      </c>
      <c r="X33" s="37">
        <f>'AHP(Cost)'!X33/SUM('AHP(Cost)'!X$2:X$44)</f>
        <v>7.2992700729926962E-3</v>
      </c>
      <c r="Y33" s="37">
        <f>'AHP(Cost)'!Y33/SUM('AHP(Cost)'!Y$2:Y$44)</f>
        <v>7.2992700729926962E-3</v>
      </c>
      <c r="Z33" s="37">
        <f>'AHP(Cost)'!Z33/SUM('AHP(Cost)'!Z$2:Z$44)</f>
        <v>1.1838989739542227E-2</v>
      </c>
      <c r="AA33" s="37">
        <f>'AHP(Cost)'!AA33/SUM('AHP(Cost)'!AA$2:AA$44)</f>
        <v>9.6908167974157876E-3</v>
      </c>
      <c r="AB33" s="37">
        <f>'AHP(Cost)'!AB33/SUM('AHP(Cost)'!AB$2:AB$44)</f>
        <v>9.6908167974157876E-3</v>
      </c>
      <c r="AC33" s="37">
        <f>'AHP(Cost)'!AC33/SUM('AHP(Cost)'!AC$2:AC$44)</f>
        <v>1.1838989739542227E-2</v>
      </c>
      <c r="AD33" s="37">
        <f>'AHP(Cost)'!AD33/SUM('AHP(Cost)'!AD$2:AD$44)</f>
        <v>1.1838989739542227E-2</v>
      </c>
      <c r="AE33" s="37">
        <f>'AHP(Cost)'!AE33/SUM('AHP(Cost)'!AE$2:AE$44)</f>
        <v>7.2992700729926962E-3</v>
      </c>
      <c r="AF33" s="37">
        <f>'AHP(Cost)'!AF33/SUM('AHP(Cost)'!AF$2:AF$44)</f>
        <v>9.6908167974157876E-3</v>
      </c>
      <c r="AG33" s="37">
        <f>'AHP(Cost)'!AG33/SUM('AHP(Cost)'!AG$2:AG$44)</f>
        <v>1.1838989739542227E-2</v>
      </c>
      <c r="AH33" s="37">
        <f>'AHP(Cost)'!AH33/SUM('AHP(Cost)'!AH$2:AH$44)</f>
        <v>9.6908183178948983E-3</v>
      </c>
      <c r="AI33" s="37">
        <f>'AHP(Cost)'!AI33/SUM('AHP(Cost)'!AI$2:AI$44)</f>
        <v>2.2332506425136539E-2</v>
      </c>
      <c r="AJ33" s="37">
        <f>'AHP(Cost)'!AJ33/SUM('AHP(Cost)'!AJ$2:AJ$44)</f>
        <v>2.2332506425136539E-2</v>
      </c>
      <c r="AK33" s="37">
        <f>'AHP(Cost)'!AK33/SUM('AHP(Cost)'!AK$2:AK$44)</f>
        <v>2.2332506425136539E-2</v>
      </c>
      <c r="AL33" s="37">
        <f>'AHP(Cost)'!AL33/SUM('AHP(Cost)'!AL$2:AL$44)</f>
        <v>2.564102564102564E-2</v>
      </c>
      <c r="AM33" s="37">
        <f>'AHP(Cost)'!AM33/SUM('AHP(Cost)'!AM$2:AM$44)</f>
        <v>2.2332506425136539E-2</v>
      </c>
      <c r="AN33" s="37">
        <f>'AHP(Cost)'!AN33/SUM('AHP(Cost)'!AN$2:AN$44)</f>
        <v>1.1838990253468401E-2</v>
      </c>
      <c r="AO33" s="37">
        <f>'AHP(Cost)'!AO33/SUM('AHP(Cost)'!AO$2:AO$44)</f>
        <v>1.1838990253468401E-2</v>
      </c>
      <c r="AP33" s="37">
        <f>'AHP(Cost)'!AP33/SUM('AHP(Cost)'!AP$2:AP$44)</f>
        <v>1.1838990253468401E-2</v>
      </c>
      <c r="AQ33" s="37">
        <f>'AHP(Cost)'!AQ33/SUM('AHP(Cost)'!AQ$2:AQ$44)</f>
        <v>1.1838990253468401E-2</v>
      </c>
      <c r="AR33" s="37">
        <f>'AHP(Cost)'!AR33/SUM('AHP(Cost)'!AR$2:AR$44)</f>
        <v>2.564102564102564E-2</v>
      </c>
      <c r="AS33" s="47">
        <f t="shared" si="0"/>
        <v>0.64360537105716198</v>
      </c>
      <c r="AT33" s="26">
        <f t="shared" si="1"/>
        <v>1.4967566768771208E-2</v>
      </c>
    </row>
    <row r="34" spans="1:46" ht="165.75">
      <c r="A34" s="36" t="s">
        <v>36</v>
      </c>
      <c r="B34" s="37">
        <f>'AHP(Cost)'!B34/SUM('AHP(Cost)'!B$2:B$44)</f>
        <v>6.5693430656934268E-2</v>
      </c>
      <c r="C34" s="37">
        <f>'AHP(Cost)'!C34/SUM('AHP(Cost)'!C$2:C$44)</f>
        <v>5.9194948697711136E-2</v>
      </c>
      <c r="D34" s="37">
        <f>'AHP(Cost)'!D34/SUM('AHP(Cost)'!D$2:D$44)</f>
        <v>6.5693430656934268E-2</v>
      </c>
      <c r="E34" s="37">
        <f>'AHP(Cost)'!E34/SUM('AHP(Cost)'!E$2:E$44)</f>
        <v>3.5897435897435895E-2</v>
      </c>
      <c r="F34" s="37">
        <f>'AHP(Cost)'!F34/SUM('AHP(Cost)'!F$2:F$44)</f>
        <v>3.7220843672456573E-2</v>
      </c>
      <c r="G34" s="37">
        <f>'AHP(Cost)'!G34/SUM('AHP(Cost)'!G$2:G$44)</f>
        <v>5.9194948697711136E-2</v>
      </c>
      <c r="H34" s="37">
        <f>'AHP(Cost)'!H34/SUM('AHP(Cost)'!H$2:H$44)</f>
        <v>3.2437442075996303E-2</v>
      </c>
      <c r="I34" s="37">
        <f>'AHP(Cost)'!I34/SUM('AHP(Cost)'!I$2:I$44)</f>
        <v>3.2437442075996303E-2</v>
      </c>
      <c r="J34" s="37">
        <f>'AHP(Cost)'!J34/SUM('AHP(Cost)'!J$2:J$44)</f>
        <v>3.5897435897435895E-2</v>
      </c>
      <c r="K34" s="37">
        <f>'AHP(Cost)'!K34/SUM('AHP(Cost)'!K$2:K$44)</f>
        <v>3.7220843672456573E-2</v>
      </c>
      <c r="L34" s="37">
        <f>'AHP(Cost)'!L34/SUM('AHP(Cost)'!L$2:L$44)</f>
        <v>3.7220843672456573E-2</v>
      </c>
      <c r="M34" s="37">
        <f>'AHP(Cost)'!M34/SUM('AHP(Cost)'!M$2:M$44)</f>
        <v>3.7220843672456573E-2</v>
      </c>
      <c r="N34" s="37">
        <f>'AHP(Cost)'!N34/SUM('AHP(Cost)'!N$2:N$44)</f>
        <v>6.5693430656934268E-2</v>
      </c>
      <c r="O34" s="37">
        <f>'AHP(Cost)'!O34/SUM('AHP(Cost)'!O$2:O$44)</f>
        <v>4.8454083987078934E-2</v>
      </c>
      <c r="P34" s="37">
        <f>'AHP(Cost)'!P34/SUM('AHP(Cost)'!P$2:P$44)</f>
        <v>6.5693430656934268E-2</v>
      </c>
      <c r="Q34" s="37">
        <f>'AHP(Cost)'!Q34/SUM('AHP(Cost)'!Q$2:Q$44)</f>
        <v>3.7220843672456573E-2</v>
      </c>
      <c r="R34" s="37">
        <f>'AHP(Cost)'!R34/SUM('AHP(Cost)'!R$2:R$44)</f>
        <v>5.9194948697711136E-2</v>
      </c>
      <c r="S34" s="37">
        <f>'AHP(Cost)'!S34/SUM('AHP(Cost)'!S$2:S$44)</f>
        <v>3.7220843672456573E-2</v>
      </c>
      <c r="T34" s="37">
        <f>'AHP(Cost)'!T34/SUM('AHP(Cost)'!T$2:T$44)</f>
        <v>6.5693430656934268E-2</v>
      </c>
      <c r="U34" s="37">
        <f>'AHP(Cost)'!U34/SUM('AHP(Cost)'!U$2:U$44)</f>
        <v>4.8454083987078934E-2</v>
      </c>
      <c r="V34" s="37">
        <f>'AHP(Cost)'!V34/SUM('AHP(Cost)'!V$2:V$44)</f>
        <v>4.8454083987078934E-2</v>
      </c>
      <c r="W34" s="37">
        <f>'AHP(Cost)'!W34/SUM('AHP(Cost)'!W$2:W$44)</f>
        <v>3.7220843672456573E-2</v>
      </c>
      <c r="X34" s="37">
        <f>'AHP(Cost)'!X34/SUM('AHP(Cost)'!X$2:X$44)</f>
        <v>6.5693430656934268E-2</v>
      </c>
      <c r="Y34" s="37">
        <f>'AHP(Cost)'!Y34/SUM('AHP(Cost)'!Y$2:Y$44)</f>
        <v>6.5693430656934268E-2</v>
      </c>
      <c r="Z34" s="37">
        <f>'AHP(Cost)'!Z34/SUM('AHP(Cost)'!Z$2:Z$44)</f>
        <v>5.9194948697711136E-2</v>
      </c>
      <c r="AA34" s="37">
        <f>'AHP(Cost)'!AA34/SUM('AHP(Cost)'!AA$2:AA$44)</f>
        <v>4.8454083987078934E-2</v>
      </c>
      <c r="AB34" s="37">
        <f>'AHP(Cost)'!AB34/SUM('AHP(Cost)'!AB$2:AB$44)</f>
        <v>4.8454083987078934E-2</v>
      </c>
      <c r="AC34" s="37">
        <f>'AHP(Cost)'!AC34/SUM('AHP(Cost)'!AC$2:AC$44)</f>
        <v>5.9194948697711136E-2</v>
      </c>
      <c r="AD34" s="37">
        <f>'AHP(Cost)'!AD34/SUM('AHP(Cost)'!AD$2:AD$44)</f>
        <v>5.9194948697711136E-2</v>
      </c>
      <c r="AE34" s="37">
        <f>'AHP(Cost)'!AE34/SUM('AHP(Cost)'!AE$2:AE$44)</f>
        <v>6.5693430656934268E-2</v>
      </c>
      <c r="AF34" s="37">
        <f>'AHP(Cost)'!AF34/SUM('AHP(Cost)'!AF$2:AF$44)</f>
        <v>4.8454083987078934E-2</v>
      </c>
      <c r="AG34" s="37">
        <f>'AHP(Cost)'!AG34/SUM('AHP(Cost)'!AG$2:AG$44)</f>
        <v>5.9194948697711136E-2</v>
      </c>
      <c r="AH34" s="37">
        <f>'AHP(Cost)'!AH34/SUM('AHP(Cost)'!AH$2:AH$44)</f>
        <v>4.8454091589474488E-2</v>
      </c>
      <c r="AI34" s="37">
        <f>'AHP(Cost)'!AI34/SUM('AHP(Cost)'!AI$2:AI$44)</f>
        <v>3.7220844041894227E-2</v>
      </c>
      <c r="AJ34" s="37">
        <f>'AHP(Cost)'!AJ34/SUM('AHP(Cost)'!AJ$2:AJ$44)</f>
        <v>3.7220844041894227E-2</v>
      </c>
      <c r="AK34" s="37">
        <f>'AHP(Cost)'!AK34/SUM('AHP(Cost)'!AK$2:AK$44)</f>
        <v>3.7220844041894227E-2</v>
      </c>
      <c r="AL34" s="37">
        <f>'AHP(Cost)'!AL34/SUM('AHP(Cost)'!AL$2:AL$44)</f>
        <v>3.5897435897435895E-2</v>
      </c>
      <c r="AM34" s="37">
        <f>'AHP(Cost)'!AM34/SUM('AHP(Cost)'!AM$2:AM$44)</f>
        <v>3.7220844041894227E-2</v>
      </c>
      <c r="AN34" s="37">
        <f>'AHP(Cost)'!AN34/SUM('AHP(Cost)'!AN$2:AN$44)</f>
        <v>5.9194951267342005E-2</v>
      </c>
      <c r="AO34" s="37">
        <f>'AHP(Cost)'!AO34/SUM('AHP(Cost)'!AO$2:AO$44)</f>
        <v>5.9194951267342005E-2</v>
      </c>
      <c r="AP34" s="37">
        <f>'AHP(Cost)'!AP34/SUM('AHP(Cost)'!AP$2:AP$44)</f>
        <v>5.9194951267342005E-2</v>
      </c>
      <c r="AQ34" s="37">
        <f>'AHP(Cost)'!AQ34/SUM('AHP(Cost)'!AQ$2:AQ$44)</f>
        <v>5.9194951267342005E-2</v>
      </c>
      <c r="AR34" s="37">
        <f>'AHP(Cost)'!AR34/SUM('AHP(Cost)'!AR$2:AR$44)</f>
        <v>3.5897435897435895E-2</v>
      </c>
      <c r="AS34" s="47">
        <f t="shared" si="0"/>
        <v>2.1337643963372774</v>
      </c>
      <c r="AT34" s="26">
        <f t="shared" si="1"/>
        <v>4.9622427821797148E-2</v>
      </c>
    </row>
    <row r="35" spans="1:46" ht="63.75">
      <c r="A35" s="36" t="s">
        <v>37</v>
      </c>
      <c r="B35" s="37">
        <f>'AHP(Cost)'!B35/SUM('AHP(Cost)'!B$2:B$44)</f>
        <v>4.3795620437956182E-3</v>
      </c>
      <c r="C35" s="37">
        <f>'AHP(Cost)'!C35/SUM('AHP(Cost)'!C$2:C$44)</f>
        <v>3.9463299131807421E-3</v>
      </c>
      <c r="D35" s="37">
        <f>'AHP(Cost)'!D35/SUM('AHP(Cost)'!D$2:D$44)</f>
        <v>4.3795620437956182E-3</v>
      </c>
      <c r="E35" s="37">
        <f>'AHP(Cost)'!E35/SUM('AHP(Cost)'!E$2:E$44)</f>
        <v>1.5384615384615385E-2</v>
      </c>
      <c r="F35" s="37">
        <f>'AHP(Cost)'!F35/SUM('AHP(Cost)'!F$2:F$44)</f>
        <v>7.4441687344913143E-3</v>
      </c>
      <c r="G35" s="37">
        <f>'AHP(Cost)'!G35/SUM('AHP(Cost)'!G$2:G$44)</f>
        <v>3.9463299131807421E-3</v>
      </c>
      <c r="H35" s="37">
        <f>'AHP(Cost)'!H35/SUM('AHP(Cost)'!H$2:H$44)</f>
        <v>1.3901760889712702E-2</v>
      </c>
      <c r="I35" s="37">
        <f>'AHP(Cost)'!I35/SUM('AHP(Cost)'!I$2:I$44)</f>
        <v>1.3901760889712702E-2</v>
      </c>
      <c r="J35" s="37">
        <f>'AHP(Cost)'!J35/SUM('AHP(Cost)'!J$2:J$44)</f>
        <v>1.5384615384615385E-2</v>
      </c>
      <c r="K35" s="37">
        <f>'AHP(Cost)'!K35/SUM('AHP(Cost)'!K$2:K$44)</f>
        <v>7.4441687344913143E-3</v>
      </c>
      <c r="L35" s="37">
        <f>'AHP(Cost)'!L35/SUM('AHP(Cost)'!L$2:L$44)</f>
        <v>7.4441687344913143E-3</v>
      </c>
      <c r="M35" s="37">
        <f>'AHP(Cost)'!M35/SUM('AHP(Cost)'!M$2:M$44)</f>
        <v>7.4441687344913143E-3</v>
      </c>
      <c r="N35" s="37">
        <f>'AHP(Cost)'!N35/SUM('AHP(Cost)'!N$2:N$44)</f>
        <v>4.3795620437956182E-3</v>
      </c>
      <c r="O35" s="37">
        <f>'AHP(Cost)'!O35/SUM('AHP(Cost)'!O$2:O$44)</f>
        <v>9.6908167974157876E-3</v>
      </c>
      <c r="P35" s="37">
        <f>'AHP(Cost)'!P35/SUM('AHP(Cost)'!P$2:P$44)</f>
        <v>4.3795620437956182E-3</v>
      </c>
      <c r="Q35" s="37">
        <f>'AHP(Cost)'!Q35/SUM('AHP(Cost)'!Q$2:Q$44)</f>
        <v>7.4441687344913143E-3</v>
      </c>
      <c r="R35" s="37">
        <f>'AHP(Cost)'!R35/SUM('AHP(Cost)'!R$2:R$44)</f>
        <v>3.9463299131807421E-3</v>
      </c>
      <c r="S35" s="37">
        <f>'AHP(Cost)'!S35/SUM('AHP(Cost)'!S$2:S$44)</f>
        <v>7.4441687344913143E-3</v>
      </c>
      <c r="T35" s="37">
        <f>'AHP(Cost)'!T35/SUM('AHP(Cost)'!T$2:T$44)</f>
        <v>4.3795620437956182E-3</v>
      </c>
      <c r="U35" s="37">
        <f>'AHP(Cost)'!U35/SUM('AHP(Cost)'!U$2:U$44)</f>
        <v>9.6908167974157876E-3</v>
      </c>
      <c r="V35" s="37">
        <f>'AHP(Cost)'!V35/SUM('AHP(Cost)'!V$2:V$44)</f>
        <v>9.6908167974157876E-3</v>
      </c>
      <c r="W35" s="37">
        <f>'AHP(Cost)'!W35/SUM('AHP(Cost)'!W$2:W$44)</f>
        <v>7.4441687344913143E-3</v>
      </c>
      <c r="X35" s="37">
        <f>'AHP(Cost)'!X35/SUM('AHP(Cost)'!X$2:X$44)</f>
        <v>4.3795620437956182E-3</v>
      </c>
      <c r="Y35" s="37">
        <f>'AHP(Cost)'!Y35/SUM('AHP(Cost)'!Y$2:Y$44)</f>
        <v>4.3795620437956182E-3</v>
      </c>
      <c r="Z35" s="37">
        <f>'AHP(Cost)'!Z35/SUM('AHP(Cost)'!Z$2:Z$44)</f>
        <v>3.9463299131807421E-3</v>
      </c>
      <c r="AA35" s="37">
        <f>'AHP(Cost)'!AA35/SUM('AHP(Cost)'!AA$2:AA$44)</f>
        <v>9.6908167974157876E-3</v>
      </c>
      <c r="AB35" s="37">
        <f>'AHP(Cost)'!AB35/SUM('AHP(Cost)'!AB$2:AB$44)</f>
        <v>9.6908167974157876E-3</v>
      </c>
      <c r="AC35" s="37">
        <f>'AHP(Cost)'!AC35/SUM('AHP(Cost)'!AC$2:AC$44)</f>
        <v>3.9463299131807421E-3</v>
      </c>
      <c r="AD35" s="37">
        <f>'AHP(Cost)'!AD35/SUM('AHP(Cost)'!AD$2:AD$44)</f>
        <v>3.9463299131807421E-3</v>
      </c>
      <c r="AE35" s="37">
        <f>'AHP(Cost)'!AE35/SUM('AHP(Cost)'!AE$2:AE$44)</f>
        <v>4.3795620437956182E-3</v>
      </c>
      <c r="AF35" s="37">
        <f>'AHP(Cost)'!AF35/SUM('AHP(Cost)'!AF$2:AF$44)</f>
        <v>9.6908167974157876E-3</v>
      </c>
      <c r="AG35" s="37">
        <f>'AHP(Cost)'!AG35/SUM('AHP(Cost)'!AG$2:AG$44)</f>
        <v>3.9463299131807421E-3</v>
      </c>
      <c r="AH35" s="37">
        <f>'AHP(Cost)'!AH35/SUM('AHP(Cost)'!AH$2:AH$44)</f>
        <v>9.6908183178948983E-3</v>
      </c>
      <c r="AI35" s="37">
        <f>'AHP(Cost)'!AI35/SUM('AHP(Cost)'!AI$2:AI$44)</f>
        <v>7.4441688083788458E-3</v>
      </c>
      <c r="AJ35" s="37">
        <f>'AHP(Cost)'!AJ35/SUM('AHP(Cost)'!AJ$2:AJ$44)</f>
        <v>7.4441688083788458E-3</v>
      </c>
      <c r="AK35" s="37">
        <f>'AHP(Cost)'!AK35/SUM('AHP(Cost)'!AK$2:AK$44)</f>
        <v>7.4441688083788458E-3</v>
      </c>
      <c r="AL35" s="37">
        <f>'AHP(Cost)'!AL35/SUM('AHP(Cost)'!AL$2:AL$44)</f>
        <v>1.5384615384615385E-2</v>
      </c>
      <c r="AM35" s="37">
        <f>'AHP(Cost)'!AM35/SUM('AHP(Cost)'!AM$2:AM$44)</f>
        <v>7.4441688083788458E-3</v>
      </c>
      <c r="AN35" s="37">
        <f>'AHP(Cost)'!AN35/SUM('AHP(Cost)'!AN$2:AN$44)</f>
        <v>3.9463261381593824E-3</v>
      </c>
      <c r="AO35" s="37">
        <f>'AHP(Cost)'!AO35/SUM('AHP(Cost)'!AO$2:AO$44)</f>
        <v>3.9463261381593824E-3</v>
      </c>
      <c r="AP35" s="37">
        <f>'AHP(Cost)'!AP35/SUM('AHP(Cost)'!AP$2:AP$44)</f>
        <v>3.9463261381593824E-3</v>
      </c>
      <c r="AQ35" s="37">
        <f>'AHP(Cost)'!AQ35/SUM('AHP(Cost)'!AQ$2:AQ$44)</f>
        <v>3.9463261381593824E-3</v>
      </c>
      <c r="AR35" s="37">
        <f>'AHP(Cost)'!AR35/SUM('AHP(Cost)'!AR$2:AR$44)</f>
        <v>1.5384615384615385E-2</v>
      </c>
      <c r="AS35" s="47">
        <f t="shared" si="0"/>
        <v>0.31750966909049877</v>
      </c>
      <c r="AT35" s="26">
        <f t="shared" si="1"/>
        <v>7.3839457928022972E-3</v>
      </c>
    </row>
    <row r="36" spans="1:46" ht="76.5">
      <c r="A36" s="36" t="s">
        <v>38</v>
      </c>
      <c r="B36" s="37">
        <f>'AHP(Cost)'!B36/SUM('AHP(Cost)'!B$2:B$44)</f>
        <v>4.3795620437956182E-3</v>
      </c>
      <c r="C36" s="37">
        <f>'AHP(Cost)'!C36/SUM('AHP(Cost)'!C$2:C$44)</f>
        <v>3.9463299131807421E-3</v>
      </c>
      <c r="D36" s="37">
        <f>'AHP(Cost)'!D36/SUM('AHP(Cost)'!D$2:D$44)</f>
        <v>4.3795620437956182E-3</v>
      </c>
      <c r="E36" s="37">
        <f>'AHP(Cost)'!E36/SUM('AHP(Cost)'!E$2:E$44)</f>
        <v>1.5384615384615385E-2</v>
      </c>
      <c r="F36" s="37">
        <f>'AHP(Cost)'!F36/SUM('AHP(Cost)'!F$2:F$44)</f>
        <v>7.4441687344913143E-3</v>
      </c>
      <c r="G36" s="37">
        <f>'AHP(Cost)'!G36/SUM('AHP(Cost)'!G$2:G$44)</f>
        <v>3.9463299131807421E-3</v>
      </c>
      <c r="H36" s="37">
        <f>'AHP(Cost)'!H36/SUM('AHP(Cost)'!H$2:H$44)</f>
        <v>1.3901760889712702E-2</v>
      </c>
      <c r="I36" s="37">
        <f>'AHP(Cost)'!I36/SUM('AHP(Cost)'!I$2:I$44)</f>
        <v>1.3901760889712702E-2</v>
      </c>
      <c r="J36" s="37">
        <f>'AHP(Cost)'!J36/SUM('AHP(Cost)'!J$2:J$44)</f>
        <v>1.5384615384615385E-2</v>
      </c>
      <c r="K36" s="37">
        <f>'AHP(Cost)'!K36/SUM('AHP(Cost)'!K$2:K$44)</f>
        <v>7.4441687344913143E-3</v>
      </c>
      <c r="L36" s="37">
        <f>'AHP(Cost)'!L36/SUM('AHP(Cost)'!L$2:L$44)</f>
        <v>7.4441687344913143E-3</v>
      </c>
      <c r="M36" s="37">
        <f>'AHP(Cost)'!M36/SUM('AHP(Cost)'!M$2:M$44)</f>
        <v>7.4441687344913143E-3</v>
      </c>
      <c r="N36" s="37">
        <f>'AHP(Cost)'!N36/SUM('AHP(Cost)'!N$2:N$44)</f>
        <v>4.3795620437956182E-3</v>
      </c>
      <c r="O36" s="37">
        <f>'AHP(Cost)'!O36/SUM('AHP(Cost)'!O$2:O$44)</f>
        <v>9.6908167974157876E-3</v>
      </c>
      <c r="P36" s="37">
        <f>'AHP(Cost)'!P36/SUM('AHP(Cost)'!P$2:P$44)</f>
        <v>4.3795620437956182E-3</v>
      </c>
      <c r="Q36" s="37">
        <f>'AHP(Cost)'!Q36/SUM('AHP(Cost)'!Q$2:Q$44)</f>
        <v>7.4441687344913143E-3</v>
      </c>
      <c r="R36" s="37">
        <f>'AHP(Cost)'!R36/SUM('AHP(Cost)'!R$2:R$44)</f>
        <v>3.9463299131807421E-3</v>
      </c>
      <c r="S36" s="37">
        <f>'AHP(Cost)'!S36/SUM('AHP(Cost)'!S$2:S$44)</f>
        <v>7.4441687344913143E-3</v>
      </c>
      <c r="T36" s="37">
        <f>'AHP(Cost)'!T36/SUM('AHP(Cost)'!T$2:T$44)</f>
        <v>4.3795620437956182E-3</v>
      </c>
      <c r="U36" s="37">
        <f>'AHP(Cost)'!U36/SUM('AHP(Cost)'!U$2:U$44)</f>
        <v>9.6908167974157876E-3</v>
      </c>
      <c r="V36" s="37">
        <f>'AHP(Cost)'!V36/SUM('AHP(Cost)'!V$2:V$44)</f>
        <v>9.6908167974157876E-3</v>
      </c>
      <c r="W36" s="37">
        <f>'AHP(Cost)'!W36/SUM('AHP(Cost)'!W$2:W$44)</f>
        <v>7.4441687344913143E-3</v>
      </c>
      <c r="X36" s="37">
        <f>'AHP(Cost)'!X36/SUM('AHP(Cost)'!X$2:X$44)</f>
        <v>4.3795620437956182E-3</v>
      </c>
      <c r="Y36" s="37">
        <f>'AHP(Cost)'!Y36/SUM('AHP(Cost)'!Y$2:Y$44)</f>
        <v>4.3795620437956182E-3</v>
      </c>
      <c r="Z36" s="37">
        <f>'AHP(Cost)'!Z36/SUM('AHP(Cost)'!Z$2:Z$44)</f>
        <v>3.9463299131807421E-3</v>
      </c>
      <c r="AA36" s="37">
        <f>'AHP(Cost)'!AA36/SUM('AHP(Cost)'!AA$2:AA$44)</f>
        <v>9.6908167974157876E-3</v>
      </c>
      <c r="AB36" s="37">
        <f>'AHP(Cost)'!AB36/SUM('AHP(Cost)'!AB$2:AB$44)</f>
        <v>9.6908167974157876E-3</v>
      </c>
      <c r="AC36" s="37">
        <f>'AHP(Cost)'!AC36/SUM('AHP(Cost)'!AC$2:AC$44)</f>
        <v>3.9463299131807421E-3</v>
      </c>
      <c r="AD36" s="37">
        <f>'AHP(Cost)'!AD36/SUM('AHP(Cost)'!AD$2:AD$44)</f>
        <v>3.9463299131807421E-3</v>
      </c>
      <c r="AE36" s="37">
        <f>'AHP(Cost)'!AE36/SUM('AHP(Cost)'!AE$2:AE$44)</f>
        <v>4.3795620437956182E-3</v>
      </c>
      <c r="AF36" s="37">
        <f>'AHP(Cost)'!AF36/SUM('AHP(Cost)'!AF$2:AF$44)</f>
        <v>9.6908167974157876E-3</v>
      </c>
      <c r="AG36" s="37">
        <f>'AHP(Cost)'!AG36/SUM('AHP(Cost)'!AG$2:AG$44)</f>
        <v>3.9463299131807421E-3</v>
      </c>
      <c r="AH36" s="37">
        <f>'AHP(Cost)'!AH36/SUM('AHP(Cost)'!AH$2:AH$44)</f>
        <v>9.6908183178948983E-3</v>
      </c>
      <c r="AI36" s="37">
        <f>'AHP(Cost)'!AI36/SUM('AHP(Cost)'!AI$2:AI$44)</f>
        <v>7.4441688083788458E-3</v>
      </c>
      <c r="AJ36" s="37">
        <f>'AHP(Cost)'!AJ36/SUM('AHP(Cost)'!AJ$2:AJ$44)</f>
        <v>7.4441688083788458E-3</v>
      </c>
      <c r="AK36" s="37">
        <f>'AHP(Cost)'!AK36/SUM('AHP(Cost)'!AK$2:AK$44)</f>
        <v>7.4441688083788458E-3</v>
      </c>
      <c r="AL36" s="37">
        <f>'AHP(Cost)'!AL36/SUM('AHP(Cost)'!AL$2:AL$44)</f>
        <v>1.5384615384615385E-2</v>
      </c>
      <c r="AM36" s="37">
        <f>'AHP(Cost)'!AM36/SUM('AHP(Cost)'!AM$2:AM$44)</f>
        <v>7.4441688083788458E-3</v>
      </c>
      <c r="AN36" s="37">
        <f>'AHP(Cost)'!AN36/SUM('AHP(Cost)'!AN$2:AN$44)</f>
        <v>3.9463261381593824E-3</v>
      </c>
      <c r="AO36" s="37">
        <f>'AHP(Cost)'!AO36/SUM('AHP(Cost)'!AO$2:AO$44)</f>
        <v>3.9463261381593824E-3</v>
      </c>
      <c r="AP36" s="37">
        <f>'AHP(Cost)'!AP36/SUM('AHP(Cost)'!AP$2:AP$44)</f>
        <v>3.9463261381593824E-3</v>
      </c>
      <c r="AQ36" s="37">
        <f>'AHP(Cost)'!AQ36/SUM('AHP(Cost)'!AQ$2:AQ$44)</f>
        <v>3.9463261381593824E-3</v>
      </c>
      <c r="AR36" s="37">
        <f>'AHP(Cost)'!AR36/SUM('AHP(Cost)'!AR$2:AR$44)</f>
        <v>1.5384615384615385E-2</v>
      </c>
      <c r="AS36" s="47">
        <f t="shared" si="0"/>
        <v>0.31750966909049877</v>
      </c>
      <c r="AT36" s="26">
        <f t="shared" si="1"/>
        <v>7.3839457928022972E-3</v>
      </c>
    </row>
    <row r="37" spans="1:46" ht="76.5">
      <c r="A37" s="36" t="s">
        <v>39</v>
      </c>
      <c r="B37" s="37">
        <f>'AHP(Cost)'!B37/SUM('AHP(Cost)'!B$2:B$44)</f>
        <v>4.3795620437956182E-3</v>
      </c>
      <c r="C37" s="37">
        <f>'AHP(Cost)'!C37/SUM('AHP(Cost)'!C$2:C$44)</f>
        <v>3.9463299131807421E-3</v>
      </c>
      <c r="D37" s="37">
        <f>'AHP(Cost)'!D37/SUM('AHP(Cost)'!D$2:D$44)</f>
        <v>4.3795620437956182E-3</v>
      </c>
      <c r="E37" s="37">
        <f>'AHP(Cost)'!E37/SUM('AHP(Cost)'!E$2:E$44)</f>
        <v>1.5384615384615385E-2</v>
      </c>
      <c r="F37" s="37">
        <f>'AHP(Cost)'!F37/SUM('AHP(Cost)'!F$2:F$44)</f>
        <v>7.4441687344913143E-3</v>
      </c>
      <c r="G37" s="37">
        <f>'AHP(Cost)'!G37/SUM('AHP(Cost)'!G$2:G$44)</f>
        <v>3.9463299131807421E-3</v>
      </c>
      <c r="H37" s="37">
        <f>'AHP(Cost)'!H37/SUM('AHP(Cost)'!H$2:H$44)</f>
        <v>1.3901760889712702E-2</v>
      </c>
      <c r="I37" s="37">
        <f>'AHP(Cost)'!I37/SUM('AHP(Cost)'!I$2:I$44)</f>
        <v>1.3901760889712702E-2</v>
      </c>
      <c r="J37" s="37">
        <f>'AHP(Cost)'!J37/SUM('AHP(Cost)'!J$2:J$44)</f>
        <v>1.5384615384615385E-2</v>
      </c>
      <c r="K37" s="37">
        <f>'AHP(Cost)'!K37/SUM('AHP(Cost)'!K$2:K$44)</f>
        <v>7.4441687344913143E-3</v>
      </c>
      <c r="L37" s="37">
        <f>'AHP(Cost)'!L37/SUM('AHP(Cost)'!L$2:L$44)</f>
        <v>7.4441687344913143E-3</v>
      </c>
      <c r="M37" s="37">
        <f>'AHP(Cost)'!M37/SUM('AHP(Cost)'!M$2:M$44)</f>
        <v>7.4441687344913143E-3</v>
      </c>
      <c r="N37" s="37">
        <f>'AHP(Cost)'!N37/SUM('AHP(Cost)'!N$2:N$44)</f>
        <v>4.3795620437956182E-3</v>
      </c>
      <c r="O37" s="37">
        <f>'AHP(Cost)'!O37/SUM('AHP(Cost)'!O$2:O$44)</f>
        <v>9.6908167974157876E-3</v>
      </c>
      <c r="P37" s="37">
        <f>'AHP(Cost)'!P37/SUM('AHP(Cost)'!P$2:P$44)</f>
        <v>4.3795620437956182E-3</v>
      </c>
      <c r="Q37" s="37">
        <f>'AHP(Cost)'!Q37/SUM('AHP(Cost)'!Q$2:Q$44)</f>
        <v>7.4441687344913143E-3</v>
      </c>
      <c r="R37" s="37">
        <f>'AHP(Cost)'!R37/SUM('AHP(Cost)'!R$2:R$44)</f>
        <v>3.9463299131807421E-3</v>
      </c>
      <c r="S37" s="37">
        <f>'AHP(Cost)'!S37/SUM('AHP(Cost)'!S$2:S$44)</f>
        <v>7.4441687344913143E-3</v>
      </c>
      <c r="T37" s="37">
        <f>'AHP(Cost)'!T37/SUM('AHP(Cost)'!T$2:T$44)</f>
        <v>4.3795620437956182E-3</v>
      </c>
      <c r="U37" s="37">
        <f>'AHP(Cost)'!U37/SUM('AHP(Cost)'!U$2:U$44)</f>
        <v>9.6908167974157876E-3</v>
      </c>
      <c r="V37" s="37">
        <f>'AHP(Cost)'!V37/SUM('AHP(Cost)'!V$2:V$44)</f>
        <v>9.6908167974157876E-3</v>
      </c>
      <c r="W37" s="37">
        <f>'AHP(Cost)'!W37/SUM('AHP(Cost)'!W$2:W$44)</f>
        <v>7.4441687344913143E-3</v>
      </c>
      <c r="X37" s="37">
        <f>'AHP(Cost)'!X37/SUM('AHP(Cost)'!X$2:X$44)</f>
        <v>4.3795620437956182E-3</v>
      </c>
      <c r="Y37" s="37">
        <f>'AHP(Cost)'!Y37/SUM('AHP(Cost)'!Y$2:Y$44)</f>
        <v>4.3795620437956182E-3</v>
      </c>
      <c r="Z37" s="37">
        <f>'AHP(Cost)'!Z37/SUM('AHP(Cost)'!Z$2:Z$44)</f>
        <v>3.9463299131807421E-3</v>
      </c>
      <c r="AA37" s="37">
        <f>'AHP(Cost)'!AA37/SUM('AHP(Cost)'!AA$2:AA$44)</f>
        <v>9.6908167974157876E-3</v>
      </c>
      <c r="AB37" s="37">
        <f>'AHP(Cost)'!AB37/SUM('AHP(Cost)'!AB$2:AB$44)</f>
        <v>9.6908167974157876E-3</v>
      </c>
      <c r="AC37" s="37">
        <f>'AHP(Cost)'!AC37/SUM('AHP(Cost)'!AC$2:AC$44)</f>
        <v>3.9463299131807421E-3</v>
      </c>
      <c r="AD37" s="37">
        <f>'AHP(Cost)'!AD37/SUM('AHP(Cost)'!AD$2:AD$44)</f>
        <v>3.9463299131807421E-3</v>
      </c>
      <c r="AE37" s="37">
        <f>'AHP(Cost)'!AE37/SUM('AHP(Cost)'!AE$2:AE$44)</f>
        <v>4.3795620437956182E-3</v>
      </c>
      <c r="AF37" s="37">
        <f>'AHP(Cost)'!AF37/SUM('AHP(Cost)'!AF$2:AF$44)</f>
        <v>9.6908167974157876E-3</v>
      </c>
      <c r="AG37" s="37">
        <f>'AHP(Cost)'!AG37/SUM('AHP(Cost)'!AG$2:AG$44)</f>
        <v>3.9463299131807421E-3</v>
      </c>
      <c r="AH37" s="37">
        <f>'AHP(Cost)'!AH37/SUM('AHP(Cost)'!AH$2:AH$44)</f>
        <v>9.6908183178948983E-3</v>
      </c>
      <c r="AI37" s="37">
        <f>'AHP(Cost)'!AI37/SUM('AHP(Cost)'!AI$2:AI$44)</f>
        <v>7.4441688083788458E-3</v>
      </c>
      <c r="AJ37" s="37">
        <f>'AHP(Cost)'!AJ37/SUM('AHP(Cost)'!AJ$2:AJ$44)</f>
        <v>7.4441688083788458E-3</v>
      </c>
      <c r="AK37" s="37">
        <f>'AHP(Cost)'!AK37/SUM('AHP(Cost)'!AK$2:AK$44)</f>
        <v>7.4441688083788458E-3</v>
      </c>
      <c r="AL37" s="37">
        <f>'AHP(Cost)'!AL37/SUM('AHP(Cost)'!AL$2:AL$44)</f>
        <v>1.5384615384615385E-2</v>
      </c>
      <c r="AM37" s="37">
        <f>'AHP(Cost)'!AM37/SUM('AHP(Cost)'!AM$2:AM$44)</f>
        <v>7.4441688083788458E-3</v>
      </c>
      <c r="AN37" s="37">
        <f>'AHP(Cost)'!AN37/SUM('AHP(Cost)'!AN$2:AN$44)</f>
        <v>3.9463261381593824E-3</v>
      </c>
      <c r="AO37" s="37">
        <f>'AHP(Cost)'!AO37/SUM('AHP(Cost)'!AO$2:AO$44)</f>
        <v>3.9463261381593824E-3</v>
      </c>
      <c r="AP37" s="37">
        <f>'AHP(Cost)'!AP37/SUM('AHP(Cost)'!AP$2:AP$44)</f>
        <v>3.9463261381593824E-3</v>
      </c>
      <c r="AQ37" s="37">
        <f>'AHP(Cost)'!AQ37/SUM('AHP(Cost)'!AQ$2:AQ$44)</f>
        <v>3.9463261381593824E-3</v>
      </c>
      <c r="AR37" s="37">
        <f>'AHP(Cost)'!AR37/SUM('AHP(Cost)'!AR$2:AR$44)</f>
        <v>1.5384615384615385E-2</v>
      </c>
      <c r="AS37" s="47">
        <f t="shared" si="0"/>
        <v>0.31750966909049877</v>
      </c>
      <c r="AT37" s="26">
        <f t="shared" si="1"/>
        <v>7.3839457928022972E-3</v>
      </c>
    </row>
    <row r="38" spans="1:46" ht="102">
      <c r="A38" s="36" t="s">
        <v>40</v>
      </c>
      <c r="B38" s="37">
        <f>'AHP(Cost)'!B38/SUM('AHP(Cost)'!B$2:B$44)</f>
        <v>4.3795620437956182E-3</v>
      </c>
      <c r="C38" s="37">
        <f>'AHP(Cost)'!C38/SUM('AHP(Cost)'!C$2:C$44)</f>
        <v>2.3677979479084458E-3</v>
      </c>
      <c r="D38" s="37">
        <f>'AHP(Cost)'!D38/SUM('AHP(Cost)'!D$2:D$44)</f>
        <v>4.3795620437956182E-3</v>
      </c>
      <c r="E38" s="37">
        <f>'AHP(Cost)'!E38/SUM('AHP(Cost)'!E$2:E$44)</f>
        <v>5.1282051282051282E-3</v>
      </c>
      <c r="F38" s="37">
        <f>'AHP(Cost)'!F38/SUM('AHP(Cost)'!F$2:F$44)</f>
        <v>2.4813895781637713E-3</v>
      </c>
      <c r="G38" s="37">
        <f>'AHP(Cost)'!G38/SUM('AHP(Cost)'!G$2:G$44)</f>
        <v>2.3677979479084458E-3</v>
      </c>
      <c r="H38" s="37">
        <f>'AHP(Cost)'!H38/SUM('AHP(Cost)'!H$2:H$44)</f>
        <v>1.3901760889712702E-2</v>
      </c>
      <c r="I38" s="37">
        <f>'AHP(Cost)'!I38/SUM('AHP(Cost)'!I$2:I$44)</f>
        <v>1.3901760889712702E-2</v>
      </c>
      <c r="J38" s="37">
        <f>'AHP(Cost)'!J38/SUM('AHP(Cost)'!J$2:J$44)</f>
        <v>5.1282051282051282E-3</v>
      </c>
      <c r="K38" s="37">
        <f>'AHP(Cost)'!K38/SUM('AHP(Cost)'!K$2:K$44)</f>
        <v>2.4813895781637713E-3</v>
      </c>
      <c r="L38" s="37">
        <f>'AHP(Cost)'!L38/SUM('AHP(Cost)'!L$2:L$44)</f>
        <v>2.4813895781637713E-3</v>
      </c>
      <c r="M38" s="37">
        <f>'AHP(Cost)'!M38/SUM('AHP(Cost)'!M$2:M$44)</f>
        <v>2.4813895781637713E-3</v>
      </c>
      <c r="N38" s="37">
        <f>'AHP(Cost)'!N38/SUM('AHP(Cost)'!N$2:N$44)</f>
        <v>4.3795620437956182E-3</v>
      </c>
      <c r="O38" s="37">
        <f>'AHP(Cost)'!O38/SUM('AHP(Cost)'!O$2:O$44)</f>
        <v>6.9220119981541327E-3</v>
      </c>
      <c r="P38" s="37">
        <f>'AHP(Cost)'!P38/SUM('AHP(Cost)'!P$2:P$44)</f>
        <v>4.3795620437956182E-3</v>
      </c>
      <c r="Q38" s="37">
        <f>'AHP(Cost)'!Q38/SUM('AHP(Cost)'!Q$2:Q$44)</f>
        <v>2.4813895781637713E-3</v>
      </c>
      <c r="R38" s="37">
        <f>'AHP(Cost)'!R38/SUM('AHP(Cost)'!R$2:R$44)</f>
        <v>2.3677979479084458E-3</v>
      </c>
      <c r="S38" s="37">
        <f>'AHP(Cost)'!S38/SUM('AHP(Cost)'!S$2:S$44)</f>
        <v>2.4813895781637713E-3</v>
      </c>
      <c r="T38" s="37">
        <f>'AHP(Cost)'!T38/SUM('AHP(Cost)'!T$2:T$44)</f>
        <v>4.3795620437956182E-3</v>
      </c>
      <c r="U38" s="37">
        <f>'AHP(Cost)'!U38/SUM('AHP(Cost)'!U$2:U$44)</f>
        <v>6.9220119981541327E-3</v>
      </c>
      <c r="V38" s="37">
        <f>'AHP(Cost)'!V38/SUM('AHP(Cost)'!V$2:V$44)</f>
        <v>6.9220119981541327E-3</v>
      </c>
      <c r="W38" s="37">
        <f>'AHP(Cost)'!W38/SUM('AHP(Cost)'!W$2:W$44)</f>
        <v>2.4813895781637713E-3</v>
      </c>
      <c r="X38" s="37">
        <f>'AHP(Cost)'!X38/SUM('AHP(Cost)'!X$2:X$44)</f>
        <v>4.3795620437956182E-3</v>
      </c>
      <c r="Y38" s="37">
        <f>'AHP(Cost)'!Y38/SUM('AHP(Cost)'!Y$2:Y$44)</f>
        <v>4.3795620437956182E-3</v>
      </c>
      <c r="Z38" s="37">
        <f>'AHP(Cost)'!Z38/SUM('AHP(Cost)'!Z$2:Z$44)</f>
        <v>2.3677979479084458E-3</v>
      </c>
      <c r="AA38" s="37">
        <f>'AHP(Cost)'!AA38/SUM('AHP(Cost)'!AA$2:AA$44)</f>
        <v>6.9220119981541327E-3</v>
      </c>
      <c r="AB38" s="37">
        <f>'AHP(Cost)'!AB38/SUM('AHP(Cost)'!AB$2:AB$44)</f>
        <v>6.9220119981541327E-3</v>
      </c>
      <c r="AC38" s="37">
        <f>'AHP(Cost)'!AC38/SUM('AHP(Cost)'!AC$2:AC$44)</f>
        <v>2.3677979479084458E-3</v>
      </c>
      <c r="AD38" s="37">
        <f>'AHP(Cost)'!AD38/SUM('AHP(Cost)'!AD$2:AD$44)</f>
        <v>2.3677979479084458E-3</v>
      </c>
      <c r="AE38" s="37">
        <f>'AHP(Cost)'!AE38/SUM('AHP(Cost)'!AE$2:AE$44)</f>
        <v>4.3795620437956182E-3</v>
      </c>
      <c r="AF38" s="37">
        <f>'AHP(Cost)'!AF38/SUM('AHP(Cost)'!AF$2:AF$44)</f>
        <v>6.9220119981541327E-3</v>
      </c>
      <c r="AG38" s="37">
        <f>'AHP(Cost)'!AG38/SUM('AHP(Cost)'!AG$2:AG$44)</f>
        <v>2.3677979479084458E-3</v>
      </c>
      <c r="AH38" s="37">
        <f>'AHP(Cost)'!AH38/SUM('AHP(Cost)'!AH$2:AH$44)</f>
        <v>6.9220061621975571E-3</v>
      </c>
      <c r="AI38" s="37">
        <f>'AHP(Cost)'!AI38/SUM('AHP(Cost)'!AI$2:AI$44)</f>
        <v>2.481387121403346E-3</v>
      </c>
      <c r="AJ38" s="37">
        <f>'AHP(Cost)'!AJ38/SUM('AHP(Cost)'!AJ$2:AJ$44)</f>
        <v>2.481387121403346E-3</v>
      </c>
      <c r="AK38" s="37">
        <f>'AHP(Cost)'!AK38/SUM('AHP(Cost)'!AK$2:AK$44)</f>
        <v>2.481387121403346E-3</v>
      </c>
      <c r="AL38" s="37">
        <f>'AHP(Cost)'!AL38/SUM('AHP(Cost)'!AL$2:AL$44)</f>
        <v>5.1282051282051282E-3</v>
      </c>
      <c r="AM38" s="37">
        <f>'AHP(Cost)'!AM38/SUM('AHP(Cost)'!AM$2:AM$44)</f>
        <v>2.481387121403346E-3</v>
      </c>
      <c r="AN38" s="37">
        <f>'AHP(Cost)'!AN38/SUM('AHP(Cost)'!AN$2:AN$44)</f>
        <v>2.3677980506936805E-3</v>
      </c>
      <c r="AO38" s="37">
        <f>'AHP(Cost)'!AO38/SUM('AHP(Cost)'!AO$2:AO$44)</f>
        <v>2.3677980506936805E-3</v>
      </c>
      <c r="AP38" s="37">
        <f>'AHP(Cost)'!AP38/SUM('AHP(Cost)'!AP$2:AP$44)</f>
        <v>2.3677980506936805E-3</v>
      </c>
      <c r="AQ38" s="37">
        <f>'AHP(Cost)'!AQ38/SUM('AHP(Cost)'!AQ$2:AQ$44)</f>
        <v>2.3677980506936805E-3</v>
      </c>
      <c r="AR38" s="37">
        <f>'AHP(Cost)'!AR38/SUM('AHP(Cost)'!AR$2:AR$44)</f>
        <v>5.1282051282051282E-3</v>
      </c>
      <c r="AS38" s="47">
        <f t="shared" si="0"/>
        <v>0.18514797016462683</v>
      </c>
      <c r="AT38" s="26">
        <f t="shared" si="1"/>
        <v>4.3057667480145773E-3</v>
      </c>
    </row>
    <row r="39" spans="1:46" ht="63.75">
      <c r="A39" s="36" t="s">
        <v>41</v>
      </c>
      <c r="B39" s="37">
        <f>'AHP(Cost)'!B39/SUM('AHP(Cost)'!B$2:B$44)</f>
        <v>4.3795620437956182E-3</v>
      </c>
      <c r="C39" s="37">
        <f>'AHP(Cost)'!C39/SUM('AHP(Cost)'!C$2:C$44)</f>
        <v>3.9463299131807421E-3</v>
      </c>
      <c r="D39" s="37">
        <f>'AHP(Cost)'!D39/SUM('AHP(Cost)'!D$2:D$44)</f>
        <v>4.3795620437956182E-3</v>
      </c>
      <c r="E39" s="37">
        <f>'AHP(Cost)'!E39/SUM('AHP(Cost)'!E$2:E$44)</f>
        <v>1.5384615384615385E-2</v>
      </c>
      <c r="F39" s="37">
        <f>'AHP(Cost)'!F39/SUM('AHP(Cost)'!F$2:F$44)</f>
        <v>7.4441687344913143E-3</v>
      </c>
      <c r="G39" s="37">
        <f>'AHP(Cost)'!G39/SUM('AHP(Cost)'!G$2:G$44)</f>
        <v>3.9463299131807421E-3</v>
      </c>
      <c r="H39" s="37">
        <f>'AHP(Cost)'!H39/SUM('AHP(Cost)'!H$2:H$44)</f>
        <v>1.3901760889712702E-2</v>
      </c>
      <c r="I39" s="37">
        <f>'AHP(Cost)'!I39/SUM('AHP(Cost)'!I$2:I$44)</f>
        <v>1.3901760889712702E-2</v>
      </c>
      <c r="J39" s="37">
        <f>'AHP(Cost)'!J39/SUM('AHP(Cost)'!J$2:J$44)</f>
        <v>1.5384615384615385E-2</v>
      </c>
      <c r="K39" s="37">
        <f>'AHP(Cost)'!K39/SUM('AHP(Cost)'!K$2:K$44)</f>
        <v>7.4441687344913143E-3</v>
      </c>
      <c r="L39" s="37">
        <f>'AHP(Cost)'!L39/SUM('AHP(Cost)'!L$2:L$44)</f>
        <v>7.4441687344913143E-3</v>
      </c>
      <c r="M39" s="37">
        <f>'AHP(Cost)'!M39/SUM('AHP(Cost)'!M$2:M$44)</f>
        <v>7.4441687344913143E-3</v>
      </c>
      <c r="N39" s="37">
        <f>'AHP(Cost)'!N39/SUM('AHP(Cost)'!N$2:N$44)</f>
        <v>4.3795620437956182E-3</v>
      </c>
      <c r="O39" s="37">
        <f>'AHP(Cost)'!O39/SUM('AHP(Cost)'!O$2:O$44)</f>
        <v>9.6908167974157876E-3</v>
      </c>
      <c r="P39" s="37">
        <f>'AHP(Cost)'!P39/SUM('AHP(Cost)'!P$2:P$44)</f>
        <v>4.3795620437956182E-3</v>
      </c>
      <c r="Q39" s="37">
        <f>'AHP(Cost)'!Q39/SUM('AHP(Cost)'!Q$2:Q$44)</f>
        <v>7.4441687344913143E-3</v>
      </c>
      <c r="R39" s="37">
        <f>'AHP(Cost)'!R39/SUM('AHP(Cost)'!R$2:R$44)</f>
        <v>3.9463299131807421E-3</v>
      </c>
      <c r="S39" s="37">
        <f>'AHP(Cost)'!S39/SUM('AHP(Cost)'!S$2:S$44)</f>
        <v>7.4441687344913143E-3</v>
      </c>
      <c r="T39" s="37">
        <f>'AHP(Cost)'!T39/SUM('AHP(Cost)'!T$2:T$44)</f>
        <v>4.3795620437956182E-3</v>
      </c>
      <c r="U39" s="37">
        <f>'AHP(Cost)'!U39/SUM('AHP(Cost)'!U$2:U$44)</f>
        <v>9.6908167974157876E-3</v>
      </c>
      <c r="V39" s="37">
        <f>'AHP(Cost)'!V39/SUM('AHP(Cost)'!V$2:V$44)</f>
        <v>9.6908167974157876E-3</v>
      </c>
      <c r="W39" s="37">
        <f>'AHP(Cost)'!W39/SUM('AHP(Cost)'!W$2:W$44)</f>
        <v>7.4441687344913143E-3</v>
      </c>
      <c r="X39" s="37">
        <f>'AHP(Cost)'!X39/SUM('AHP(Cost)'!X$2:X$44)</f>
        <v>4.3795620437956182E-3</v>
      </c>
      <c r="Y39" s="37">
        <f>'AHP(Cost)'!Y39/SUM('AHP(Cost)'!Y$2:Y$44)</f>
        <v>4.3795620437956182E-3</v>
      </c>
      <c r="Z39" s="37">
        <f>'AHP(Cost)'!Z39/SUM('AHP(Cost)'!Z$2:Z$44)</f>
        <v>3.9463299131807421E-3</v>
      </c>
      <c r="AA39" s="37">
        <f>'AHP(Cost)'!AA39/SUM('AHP(Cost)'!AA$2:AA$44)</f>
        <v>9.6908167974157876E-3</v>
      </c>
      <c r="AB39" s="37">
        <f>'AHP(Cost)'!AB39/SUM('AHP(Cost)'!AB$2:AB$44)</f>
        <v>9.6908167974157876E-3</v>
      </c>
      <c r="AC39" s="37">
        <f>'AHP(Cost)'!AC39/SUM('AHP(Cost)'!AC$2:AC$44)</f>
        <v>3.9463299131807421E-3</v>
      </c>
      <c r="AD39" s="37">
        <f>'AHP(Cost)'!AD39/SUM('AHP(Cost)'!AD$2:AD$44)</f>
        <v>3.9463299131807421E-3</v>
      </c>
      <c r="AE39" s="37">
        <f>'AHP(Cost)'!AE39/SUM('AHP(Cost)'!AE$2:AE$44)</f>
        <v>4.3795620437956182E-3</v>
      </c>
      <c r="AF39" s="37">
        <f>'AHP(Cost)'!AF39/SUM('AHP(Cost)'!AF$2:AF$44)</f>
        <v>9.6908167974157876E-3</v>
      </c>
      <c r="AG39" s="37">
        <f>'AHP(Cost)'!AG39/SUM('AHP(Cost)'!AG$2:AG$44)</f>
        <v>3.9463299131807421E-3</v>
      </c>
      <c r="AH39" s="37">
        <f>'AHP(Cost)'!AH39/SUM('AHP(Cost)'!AH$2:AH$44)</f>
        <v>9.6908183178948983E-3</v>
      </c>
      <c r="AI39" s="37">
        <f>'AHP(Cost)'!AI39/SUM('AHP(Cost)'!AI$2:AI$44)</f>
        <v>7.4441688083788458E-3</v>
      </c>
      <c r="AJ39" s="37">
        <f>'AHP(Cost)'!AJ39/SUM('AHP(Cost)'!AJ$2:AJ$44)</f>
        <v>7.4441688083788458E-3</v>
      </c>
      <c r="AK39" s="37">
        <f>'AHP(Cost)'!AK39/SUM('AHP(Cost)'!AK$2:AK$44)</f>
        <v>7.4441688083788458E-3</v>
      </c>
      <c r="AL39" s="37">
        <f>'AHP(Cost)'!AL39/SUM('AHP(Cost)'!AL$2:AL$44)</f>
        <v>1.5384615384615385E-2</v>
      </c>
      <c r="AM39" s="37">
        <f>'AHP(Cost)'!AM39/SUM('AHP(Cost)'!AM$2:AM$44)</f>
        <v>7.4441688083788458E-3</v>
      </c>
      <c r="AN39" s="37">
        <f>'AHP(Cost)'!AN39/SUM('AHP(Cost)'!AN$2:AN$44)</f>
        <v>3.9463261381593824E-3</v>
      </c>
      <c r="AO39" s="37">
        <f>'AHP(Cost)'!AO39/SUM('AHP(Cost)'!AO$2:AO$44)</f>
        <v>3.9463261381593824E-3</v>
      </c>
      <c r="AP39" s="37">
        <f>'AHP(Cost)'!AP39/SUM('AHP(Cost)'!AP$2:AP$44)</f>
        <v>3.9463261381593824E-3</v>
      </c>
      <c r="AQ39" s="37">
        <f>'AHP(Cost)'!AQ39/SUM('AHP(Cost)'!AQ$2:AQ$44)</f>
        <v>3.9463261381593824E-3</v>
      </c>
      <c r="AR39" s="37">
        <f>'AHP(Cost)'!AR39/SUM('AHP(Cost)'!AR$2:AR$44)</f>
        <v>1.5384615384615385E-2</v>
      </c>
      <c r="AS39" s="47">
        <f t="shared" si="0"/>
        <v>0.31750966909049877</v>
      </c>
      <c r="AT39" s="26">
        <f t="shared" si="1"/>
        <v>7.3839457928022972E-3</v>
      </c>
    </row>
    <row r="40" spans="1:46" ht="38.25">
      <c r="A40" s="36" t="s">
        <v>42</v>
      </c>
      <c r="B40" s="37">
        <f>'AHP(Cost)'!B40/SUM('AHP(Cost)'!B$2:B$44)</f>
        <v>7.2992700729926962E-3</v>
      </c>
      <c r="C40" s="37">
        <f>'AHP(Cost)'!C40/SUM('AHP(Cost)'!C$2:C$44)</f>
        <v>1.1838989739542227E-2</v>
      </c>
      <c r="D40" s="37">
        <f>'AHP(Cost)'!D40/SUM('AHP(Cost)'!D$2:D$44)</f>
        <v>7.2992700729926962E-3</v>
      </c>
      <c r="E40" s="37">
        <f>'AHP(Cost)'!E40/SUM('AHP(Cost)'!E$2:E$44)</f>
        <v>2.564102564102564E-2</v>
      </c>
      <c r="F40" s="37">
        <f>'AHP(Cost)'!F40/SUM('AHP(Cost)'!F$2:F$44)</f>
        <v>2.2332506203473945E-2</v>
      </c>
      <c r="G40" s="37">
        <f>'AHP(Cost)'!G40/SUM('AHP(Cost)'!G$2:G$44)</f>
        <v>1.1838989739542227E-2</v>
      </c>
      <c r="H40" s="37">
        <f>'AHP(Cost)'!H40/SUM('AHP(Cost)'!H$2:H$44)</f>
        <v>1.9462465245597787E-2</v>
      </c>
      <c r="I40" s="37">
        <f>'AHP(Cost)'!I40/SUM('AHP(Cost)'!I$2:I$44)</f>
        <v>1.9462465245597787E-2</v>
      </c>
      <c r="J40" s="37">
        <f>'AHP(Cost)'!J40/SUM('AHP(Cost)'!J$2:J$44)</f>
        <v>2.564102564102564E-2</v>
      </c>
      <c r="K40" s="37">
        <f>'AHP(Cost)'!K40/SUM('AHP(Cost)'!K$2:K$44)</f>
        <v>2.2332506203473945E-2</v>
      </c>
      <c r="L40" s="37">
        <f>'AHP(Cost)'!L40/SUM('AHP(Cost)'!L$2:L$44)</f>
        <v>2.2332506203473945E-2</v>
      </c>
      <c r="M40" s="37">
        <f>'AHP(Cost)'!M40/SUM('AHP(Cost)'!M$2:M$44)</f>
        <v>2.2332506203473945E-2</v>
      </c>
      <c r="N40" s="37">
        <f>'AHP(Cost)'!N40/SUM('AHP(Cost)'!N$2:N$44)</f>
        <v>7.2992700729926962E-3</v>
      </c>
      <c r="O40" s="37">
        <f>'AHP(Cost)'!O40/SUM('AHP(Cost)'!O$2:O$44)</f>
        <v>9.6908167974157876E-3</v>
      </c>
      <c r="P40" s="37">
        <f>'AHP(Cost)'!P40/SUM('AHP(Cost)'!P$2:P$44)</f>
        <v>7.2992700729926962E-3</v>
      </c>
      <c r="Q40" s="37">
        <f>'AHP(Cost)'!Q40/SUM('AHP(Cost)'!Q$2:Q$44)</f>
        <v>2.2332506203473945E-2</v>
      </c>
      <c r="R40" s="37">
        <f>'AHP(Cost)'!R40/SUM('AHP(Cost)'!R$2:R$44)</f>
        <v>1.1838989739542227E-2</v>
      </c>
      <c r="S40" s="37">
        <f>'AHP(Cost)'!S40/SUM('AHP(Cost)'!S$2:S$44)</f>
        <v>2.2332506203473945E-2</v>
      </c>
      <c r="T40" s="37">
        <f>'AHP(Cost)'!T40/SUM('AHP(Cost)'!T$2:T$44)</f>
        <v>7.2992700729926962E-3</v>
      </c>
      <c r="U40" s="37">
        <f>'AHP(Cost)'!U40/SUM('AHP(Cost)'!U$2:U$44)</f>
        <v>9.6908167974157876E-3</v>
      </c>
      <c r="V40" s="37">
        <f>'AHP(Cost)'!V40/SUM('AHP(Cost)'!V$2:V$44)</f>
        <v>9.6908167974157876E-3</v>
      </c>
      <c r="W40" s="37">
        <f>'AHP(Cost)'!W40/SUM('AHP(Cost)'!W$2:W$44)</f>
        <v>2.2332506203473945E-2</v>
      </c>
      <c r="X40" s="37">
        <f>'AHP(Cost)'!X40/SUM('AHP(Cost)'!X$2:X$44)</f>
        <v>7.2992700729926962E-3</v>
      </c>
      <c r="Y40" s="37">
        <f>'AHP(Cost)'!Y40/SUM('AHP(Cost)'!Y$2:Y$44)</f>
        <v>7.2992700729926962E-3</v>
      </c>
      <c r="Z40" s="37">
        <f>'AHP(Cost)'!Z40/SUM('AHP(Cost)'!Z$2:Z$44)</f>
        <v>1.1838989739542227E-2</v>
      </c>
      <c r="AA40" s="37">
        <f>'AHP(Cost)'!AA40/SUM('AHP(Cost)'!AA$2:AA$44)</f>
        <v>9.6908167974157876E-3</v>
      </c>
      <c r="AB40" s="37">
        <f>'AHP(Cost)'!AB40/SUM('AHP(Cost)'!AB$2:AB$44)</f>
        <v>9.6908167974157876E-3</v>
      </c>
      <c r="AC40" s="37">
        <f>'AHP(Cost)'!AC40/SUM('AHP(Cost)'!AC$2:AC$44)</f>
        <v>1.1838989739542227E-2</v>
      </c>
      <c r="AD40" s="37">
        <f>'AHP(Cost)'!AD40/SUM('AHP(Cost)'!AD$2:AD$44)</f>
        <v>1.1838989739542227E-2</v>
      </c>
      <c r="AE40" s="37">
        <f>'AHP(Cost)'!AE40/SUM('AHP(Cost)'!AE$2:AE$44)</f>
        <v>7.2992700729926962E-3</v>
      </c>
      <c r="AF40" s="37">
        <f>'AHP(Cost)'!AF40/SUM('AHP(Cost)'!AF$2:AF$44)</f>
        <v>9.6908167974157876E-3</v>
      </c>
      <c r="AG40" s="37">
        <f>'AHP(Cost)'!AG40/SUM('AHP(Cost)'!AG$2:AG$44)</f>
        <v>1.1838989739542227E-2</v>
      </c>
      <c r="AH40" s="37">
        <f>'AHP(Cost)'!AH40/SUM('AHP(Cost)'!AH$2:AH$44)</f>
        <v>9.6908183178948983E-3</v>
      </c>
      <c r="AI40" s="37">
        <f>'AHP(Cost)'!AI40/SUM('AHP(Cost)'!AI$2:AI$44)</f>
        <v>2.2332506425136539E-2</v>
      </c>
      <c r="AJ40" s="37">
        <f>'AHP(Cost)'!AJ40/SUM('AHP(Cost)'!AJ$2:AJ$44)</f>
        <v>2.2332506425136539E-2</v>
      </c>
      <c r="AK40" s="37">
        <f>'AHP(Cost)'!AK40/SUM('AHP(Cost)'!AK$2:AK$44)</f>
        <v>2.2332506425136539E-2</v>
      </c>
      <c r="AL40" s="37">
        <f>'AHP(Cost)'!AL40/SUM('AHP(Cost)'!AL$2:AL$44)</f>
        <v>2.564102564102564E-2</v>
      </c>
      <c r="AM40" s="37">
        <f>'AHP(Cost)'!AM40/SUM('AHP(Cost)'!AM$2:AM$44)</f>
        <v>2.2332506425136539E-2</v>
      </c>
      <c r="AN40" s="37">
        <f>'AHP(Cost)'!AN40/SUM('AHP(Cost)'!AN$2:AN$44)</f>
        <v>1.1838990253468401E-2</v>
      </c>
      <c r="AO40" s="37">
        <f>'AHP(Cost)'!AO40/SUM('AHP(Cost)'!AO$2:AO$44)</f>
        <v>1.1838990253468401E-2</v>
      </c>
      <c r="AP40" s="37">
        <f>'AHP(Cost)'!AP40/SUM('AHP(Cost)'!AP$2:AP$44)</f>
        <v>1.1838990253468401E-2</v>
      </c>
      <c r="AQ40" s="37">
        <f>'AHP(Cost)'!AQ40/SUM('AHP(Cost)'!AQ$2:AQ$44)</f>
        <v>1.1838990253468401E-2</v>
      </c>
      <c r="AR40" s="37">
        <f>'AHP(Cost)'!AR40/SUM('AHP(Cost)'!AR$2:AR$44)</f>
        <v>2.564102564102564E-2</v>
      </c>
      <c r="AS40" s="47">
        <f t="shared" si="0"/>
        <v>0.64360537105716198</v>
      </c>
      <c r="AT40" s="26">
        <f t="shared" si="1"/>
        <v>1.4967566768771208E-2</v>
      </c>
    </row>
    <row r="41" spans="1:46" ht="51">
      <c r="A41" s="36" t="s">
        <v>43</v>
      </c>
      <c r="B41" s="37">
        <f>'AHP(Cost)'!B41/SUM('AHP(Cost)'!B$2:B$44)</f>
        <v>7.2992700729926962E-3</v>
      </c>
      <c r="C41" s="37">
        <f>'AHP(Cost)'!C41/SUM('AHP(Cost)'!C$2:C$44)</f>
        <v>1.1838989739542227E-2</v>
      </c>
      <c r="D41" s="37">
        <f>'AHP(Cost)'!D41/SUM('AHP(Cost)'!D$2:D$44)</f>
        <v>7.2992700729926962E-3</v>
      </c>
      <c r="E41" s="37">
        <f>'AHP(Cost)'!E41/SUM('AHP(Cost)'!E$2:E$44)</f>
        <v>2.564102564102564E-2</v>
      </c>
      <c r="F41" s="37">
        <f>'AHP(Cost)'!F41/SUM('AHP(Cost)'!F$2:F$44)</f>
        <v>2.2332506203473945E-2</v>
      </c>
      <c r="G41" s="37">
        <f>'AHP(Cost)'!G41/SUM('AHP(Cost)'!G$2:G$44)</f>
        <v>1.1838989739542227E-2</v>
      </c>
      <c r="H41" s="37">
        <f>'AHP(Cost)'!H41/SUM('AHP(Cost)'!H$2:H$44)</f>
        <v>1.9462465245597787E-2</v>
      </c>
      <c r="I41" s="37">
        <f>'AHP(Cost)'!I41/SUM('AHP(Cost)'!I$2:I$44)</f>
        <v>1.9462465245597787E-2</v>
      </c>
      <c r="J41" s="37">
        <f>'AHP(Cost)'!J41/SUM('AHP(Cost)'!J$2:J$44)</f>
        <v>2.564102564102564E-2</v>
      </c>
      <c r="K41" s="37">
        <f>'AHP(Cost)'!K41/SUM('AHP(Cost)'!K$2:K$44)</f>
        <v>2.2332506203473945E-2</v>
      </c>
      <c r="L41" s="37">
        <f>'AHP(Cost)'!L41/SUM('AHP(Cost)'!L$2:L$44)</f>
        <v>2.2332506203473945E-2</v>
      </c>
      <c r="M41" s="37">
        <f>'AHP(Cost)'!M41/SUM('AHP(Cost)'!M$2:M$44)</f>
        <v>2.2332506203473945E-2</v>
      </c>
      <c r="N41" s="37">
        <f>'AHP(Cost)'!N41/SUM('AHP(Cost)'!N$2:N$44)</f>
        <v>7.2992700729926962E-3</v>
      </c>
      <c r="O41" s="37">
        <f>'AHP(Cost)'!O41/SUM('AHP(Cost)'!O$2:O$44)</f>
        <v>9.6908167974157876E-3</v>
      </c>
      <c r="P41" s="37">
        <f>'AHP(Cost)'!P41/SUM('AHP(Cost)'!P$2:P$44)</f>
        <v>7.2992700729926962E-3</v>
      </c>
      <c r="Q41" s="37">
        <f>'AHP(Cost)'!Q41/SUM('AHP(Cost)'!Q$2:Q$44)</f>
        <v>2.2332506203473945E-2</v>
      </c>
      <c r="R41" s="37">
        <f>'AHP(Cost)'!R41/SUM('AHP(Cost)'!R$2:R$44)</f>
        <v>1.1838989739542227E-2</v>
      </c>
      <c r="S41" s="37">
        <f>'AHP(Cost)'!S41/SUM('AHP(Cost)'!S$2:S$44)</f>
        <v>2.2332506203473945E-2</v>
      </c>
      <c r="T41" s="37">
        <f>'AHP(Cost)'!T41/SUM('AHP(Cost)'!T$2:T$44)</f>
        <v>7.2992700729926962E-3</v>
      </c>
      <c r="U41" s="37">
        <f>'AHP(Cost)'!U41/SUM('AHP(Cost)'!U$2:U$44)</f>
        <v>9.6908167974157876E-3</v>
      </c>
      <c r="V41" s="37">
        <f>'AHP(Cost)'!V41/SUM('AHP(Cost)'!V$2:V$44)</f>
        <v>9.6908167974157876E-3</v>
      </c>
      <c r="W41" s="37">
        <f>'AHP(Cost)'!W41/SUM('AHP(Cost)'!W$2:W$44)</f>
        <v>2.2332506203473945E-2</v>
      </c>
      <c r="X41" s="37">
        <f>'AHP(Cost)'!X41/SUM('AHP(Cost)'!X$2:X$44)</f>
        <v>7.2992700729926962E-3</v>
      </c>
      <c r="Y41" s="37">
        <f>'AHP(Cost)'!Y41/SUM('AHP(Cost)'!Y$2:Y$44)</f>
        <v>7.2992700729926962E-3</v>
      </c>
      <c r="Z41" s="37">
        <f>'AHP(Cost)'!Z41/SUM('AHP(Cost)'!Z$2:Z$44)</f>
        <v>1.1838989739542227E-2</v>
      </c>
      <c r="AA41" s="37">
        <f>'AHP(Cost)'!AA41/SUM('AHP(Cost)'!AA$2:AA$44)</f>
        <v>9.6908167974157876E-3</v>
      </c>
      <c r="AB41" s="37">
        <f>'AHP(Cost)'!AB41/SUM('AHP(Cost)'!AB$2:AB$44)</f>
        <v>9.6908167974157876E-3</v>
      </c>
      <c r="AC41" s="37">
        <f>'AHP(Cost)'!AC41/SUM('AHP(Cost)'!AC$2:AC$44)</f>
        <v>1.1838989739542227E-2</v>
      </c>
      <c r="AD41" s="37">
        <f>'AHP(Cost)'!AD41/SUM('AHP(Cost)'!AD$2:AD$44)</f>
        <v>1.1838989739542227E-2</v>
      </c>
      <c r="AE41" s="37">
        <f>'AHP(Cost)'!AE41/SUM('AHP(Cost)'!AE$2:AE$44)</f>
        <v>7.2992700729926962E-3</v>
      </c>
      <c r="AF41" s="37">
        <f>'AHP(Cost)'!AF41/SUM('AHP(Cost)'!AF$2:AF$44)</f>
        <v>9.6908167974157876E-3</v>
      </c>
      <c r="AG41" s="37">
        <f>'AHP(Cost)'!AG41/SUM('AHP(Cost)'!AG$2:AG$44)</f>
        <v>1.1838989739542227E-2</v>
      </c>
      <c r="AH41" s="37">
        <f>'AHP(Cost)'!AH41/SUM('AHP(Cost)'!AH$2:AH$44)</f>
        <v>9.6908183178948983E-3</v>
      </c>
      <c r="AI41" s="37">
        <f>'AHP(Cost)'!AI41/SUM('AHP(Cost)'!AI$2:AI$44)</f>
        <v>2.2332506425136539E-2</v>
      </c>
      <c r="AJ41" s="37">
        <f>'AHP(Cost)'!AJ41/SUM('AHP(Cost)'!AJ$2:AJ$44)</f>
        <v>2.2332506425136539E-2</v>
      </c>
      <c r="AK41" s="37">
        <f>'AHP(Cost)'!AK41/SUM('AHP(Cost)'!AK$2:AK$44)</f>
        <v>2.2332506425136539E-2</v>
      </c>
      <c r="AL41" s="37">
        <f>'AHP(Cost)'!AL41/SUM('AHP(Cost)'!AL$2:AL$44)</f>
        <v>2.564102564102564E-2</v>
      </c>
      <c r="AM41" s="37">
        <f>'AHP(Cost)'!AM41/SUM('AHP(Cost)'!AM$2:AM$44)</f>
        <v>2.2332506425136539E-2</v>
      </c>
      <c r="AN41" s="37">
        <f>'AHP(Cost)'!AN41/SUM('AHP(Cost)'!AN$2:AN$44)</f>
        <v>1.1838990253468401E-2</v>
      </c>
      <c r="AO41" s="37">
        <f>'AHP(Cost)'!AO41/SUM('AHP(Cost)'!AO$2:AO$44)</f>
        <v>1.1838990253468401E-2</v>
      </c>
      <c r="AP41" s="37">
        <f>'AHP(Cost)'!AP41/SUM('AHP(Cost)'!AP$2:AP$44)</f>
        <v>1.1838990253468401E-2</v>
      </c>
      <c r="AQ41" s="37">
        <f>'AHP(Cost)'!AQ41/SUM('AHP(Cost)'!AQ$2:AQ$44)</f>
        <v>1.1838990253468401E-2</v>
      </c>
      <c r="AR41" s="37">
        <f>'AHP(Cost)'!AR41/SUM('AHP(Cost)'!AR$2:AR$44)</f>
        <v>2.564102564102564E-2</v>
      </c>
      <c r="AS41" s="47">
        <f t="shared" si="0"/>
        <v>0.64360537105716198</v>
      </c>
      <c r="AT41" s="26">
        <f t="shared" si="1"/>
        <v>1.4967566768771208E-2</v>
      </c>
    </row>
    <row r="42" spans="1:46" ht="63.75">
      <c r="A42" s="36" t="s">
        <v>44</v>
      </c>
      <c r="B42" s="37">
        <f>'AHP(Cost)'!B42/SUM('AHP(Cost)'!B$2:B$44)</f>
        <v>7.2992700729926962E-3</v>
      </c>
      <c r="C42" s="37">
        <f>'AHP(Cost)'!C42/SUM('AHP(Cost)'!C$2:C$44)</f>
        <v>1.1838989739542227E-2</v>
      </c>
      <c r="D42" s="37">
        <f>'AHP(Cost)'!D42/SUM('AHP(Cost)'!D$2:D$44)</f>
        <v>7.2992700729926962E-3</v>
      </c>
      <c r="E42" s="37">
        <f>'AHP(Cost)'!E42/SUM('AHP(Cost)'!E$2:E$44)</f>
        <v>2.564102564102564E-2</v>
      </c>
      <c r="F42" s="37">
        <f>'AHP(Cost)'!F42/SUM('AHP(Cost)'!F$2:F$44)</f>
        <v>2.2332506203473945E-2</v>
      </c>
      <c r="G42" s="37">
        <f>'AHP(Cost)'!G42/SUM('AHP(Cost)'!G$2:G$44)</f>
        <v>1.1838989739542227E-2</v>
      </c>
      <c r="H42" s="37">
        <f>'AHP(Cost)'!H42/SUM('AHP(Cost)'!H$2:H$44)</f>
        <v>1.9462465245597787E-2</v>
      </c>
      <c r="I42" s="37">
        <f>'AHP(Cost)'!I42/SUM('AHP(Cost)'!I$2:I$44)</f>
        <v>1.9462465245597787E-2</v>
      </c>
      <c r="J42" s="37">
        <f>'AHP(Cost)'!J42/SUM('AHP(Cost)'!J$2:J$44)</f>
        <v>2.564102564102564E-2</v>
      </c>
      <c r="K42" s="37">
        <f>'AHP(Cost)'!K42/SUM('AHP(Cost)'!K$2:K$44)</f>
        <v>2.2332506203473945E-2</v>
      </c>
      <c r="L42" s="37">
        <f>'AHP(Cost)'!L42/SUM('AHP(Cost)'!L$2:L$44)</f>
        <v>2.2332506203473945E-2</v>
      </c>
      <c r="M42" s="37">
        <f>'AHP(Cost)'!M42/SUM('AHP(Cost)'!M$2:M$44)</f>
        <v>2.2332506203473945E-2</v>
      </c>
      <c r="N42" s="37">
        <f>'AHP(Cost)'!N42/SUM('AHP(Cost)'!N$2:N$44)</f>
        <v>7.2992700729926962E-3</v>
      </c>
      <c r="O42" s="37">
        <f>'AHP(Cost)'!O42/SUM('AHP(Cost)'!O$2:O$44)</f>
        <v>9.6908167974157876E-3</v>
      </c>
      <c r="P42" s="37">
        <f>'AHP(Cost)'!P42/SUM('AHP(Cost)'!P$2:P$44)</f>
        <v>7.2992700729926962E-3</v>
      </c>
      <c r="Q42" s="37">
        <f>'AHP(Cost)'!Q42/SUM('AHP(Cost)'!Q$2:Q$44)</f>
        <v>2.2332506203473945E-2</v>
      </c>
      <c r="R42" s="37">
        <f>'AHP(Cost)'!R42/SUM('AHP(Cost)'!R$2:R$44)</f>
        <v>1.1838989739542227E-2</v>
      </c>
      <c r="S42" s="37">
        <f>'AHP(Cost)'!S42/SUM('AHP(Cost)'!S$2:S$44)</f>
        <v>2.2332506203473945E-2</v>
      </c>
      <c r="T42" s="37">
        <f>'AHP(Cost)'!T42/SUM('AHP(Cost)'!T$2:T$44)</f>
        <v>7.2992700729926962E-3</v>
      </c>
      <c r="U42" s="37">
        <f>'AHP(Cost)'!U42/SUM('AHP(Cost)'!U$2:U$44)</f>
        <v>9.6908167974157876E-3</v>
      </c>
      <c r="V42" s="37">
        <f>'AHP(Cost)'!V42/SUM('AHP(Cost)'!V$2:V$44)</f>
        <v>9.6908167974157876E-3</v>
      </c>
      <c r="W42" s="37">
        <f>'AHP(Cost)'!W42/SUM('AHP(Cost)'!W$2:W$44)</f>
        <v>2.2332506203473945E-2</v>
      </c>
      <c r="X42" s="37">
        <f>'AHP(Cost)'!X42/SUM('AHP(Cost)'!X$2:X$44)</f>
        <v>7.2992700729926962E-3</v>
      </c>
      <c r="Y42" s="37">
        <f>'AHP(Cost)'!Y42/SUM('AHP(Cost)'!Y$2:Y$44)</f>
        <v>7.2992700729926962E-3</v>
      </c>
      <c r="Z42" s="37">
        <f>'AHP(Cost)'!Z42/SUM('AHP(Cost)'!Z$2:Z$44)</f>
        <v>1.1838989739542227E-2</v>
      </c>
      <c r="AA42" s="37">
        <f>'AHP(Cost)'!AA42/SUM('AHP(Cost)'!AA$2:AA$44)</f>
        <v>9.6908167974157876E-3</v>
      </c>
      <c r="AB42" s="37">
        <f>'AHP(Cost)'!AB42/SUM('AHP(Cost)'!AB$2:AB$44)</f>
        <v>9.6908167974157876E-3</v>
      </c>
      <c r="AC42" s="37">
        <f>'AHP(Cost)'!AC42/SUM('AHP(Cost)'!AC$2:AC$44)</f>
        <v>1.1838989739542227E-2</v>
      </c>
      <c r="AD42" s="37">
        <f>'AHP(Cost)'!AD42/SUM('AHP(Cost)'!AD$2:AD$44)</f>
        <v>1.1838989739542227E-2</v>
      </c>
      <c r="AE42" s="37">
        <f>'AHP(Cost)'!AE42/SUM('AHP(Cost)'!AE$2:AE$44)</f>
        <v>7.2992700729926962E-3</v>
      </c>
      <c r="AF42" s="37">
        <f>'AHP(Cost)'!AF42/SUM('AHP(Cost)'!AF$2:AF$44)</f>
        <v>9.6908167974157876E-3</v>
      </c>
      <c r="AG42" s="37">
        <f>'AHP(Cost)'!AG42/SUM('AHP(Cost)'!AG$2:AG$44)</f>
        <v>1.1838989739542227E-2</v>
      </c>
      <c r="AH42" s="37">
        <f>'AHP(Cost)'!AH42/SUM('AHP(Cost)'!AH$2:AH$44)</f>
        <v>9.6908183178948983E-3</v>
      </c>
      <c r="AI42" s="37">
        <f>'AHP(Cost)'!AI42/SUM('AHP(Cost)'!AI$2:AI$44)</f>
        <v>2.2332506425136539E-2</v>
      </c>
      <c r="AJ42" s="37">
        <f>'AHP(Cost)'!AJ42/SUM('AHP(Cost)'!AJ$2:AJ$44)</f>
        <v>2.2332506425136539E-2</v>
      </c>
      <c r="AK42" s="37">
        <f>'AHP(Cost)'!AK42/SUM('AHP(Cost)'!AK$2:AK$44)</f>
        <v>2.2332506425136539E-2</v>
      </c>
      <c r="AL42" s="37">
        <f>'AHP(Cost)'!AL42/SUM('AHP(Cost)'!AL$2:AL$44)</f>
        <v>2.564102564102564E-2</v>
      </c>
      <c r="AM42" s="37">
        <f>'AHP(Cost)'!AM42/SUM('AHP(Cost)'!AM$2:AM$44)</f>
        <v>2.2332506425136539E-2</v>
      </c>
      <c r="AN42" s="37">
        <f>'AHP(Cost)'!AN42/SUM('AHP(Cost)'!AN$2:AN$44)</f>
        <v>1.1838990253468401E-2</v>
      </c>
      <c r="AO42" s="37">
        <f>'AHP(Cost)'!AO42/SUM('AHP(Cost)'!AO$2:AO$44)</f>
        <v>1.1838990253468401E-2</v>
      </c>
      <c r="AP42" s="37">
        <f>'AHP(Cost)'!AP42/SUM('AHP(Cost)'!AP$2:AP$44)</f>
        <v>1.1838990253468401E-2</v>
      </c>
      <c r="AQ42" s="37">
        <f>'AHP(Cost)'!AQ42/SUM('AHP(Cost)'!AQ$2:AQ$44)</f>
        <v>1.1838990253468401E-2</v>
      </c>
      <c r="AR42" s="37">
        <f>'AHP(Cost)'!AR42/SUM('AHP(Cost)'!AR$2:AR$44)</f>
        <v>2.564102564102564E-2</v>
      </c>
      <c r="AS42" s="47">
        <f t="shared" si="0"/>
        <v>0.64360537105716198</v>
      </c>
      <c r="AT42" s="26">
        <f t="shared" si="1"/>
        <v>1.4967566768771208E-2</v>
      </c>
    </row>
    <row r="43" spans="1:46" ht="89.25">
      <c r="A43" s="36" t="s">
        <v>45</v>
      </c>
      <c r="B43" s="37">
        <f>'AHP(Cost)'!B43/SUM('AHP(Cost)'!B$2:B$44)</f>
        <v>7.2992700729926962E-3</v>
      </c>
      <c r="C43" s="37">
        <f>'AHP(Cost)'!C43/SUM('AHP(Cost)'!C$2:C$44)</f>
        <v>1.1838989739542227E-2</v>
      </c>
      <c r="D43" s="37">
        <f>'AHP(Cost)'!D43/SUM('AHP(Cost)'!D$2:D$44)</f>
        <v>7.2992700729926962E-3</v>
      </c>
      <c r="E43" s="37">
        <f>'AHP(Cost)'!E43/SUM('AHP(Cost)'!E$2:E$44)</f>
        <v>2.564102564102564E-2</v>
      </c>
      <c r="F43" s="37">
        <f>'AHP(Cost)'!F43/SUM('AHP(Cost)'!F$2:F$44)</f>
        <v>2.2332506203473945E-2</v>
      </c>
      <c r="G43" s="37">
        <f>'AHP(Cost)'!G43/SUM('AHP(Cost)'!G$2:G$44)</f>
        <v>1.1838989739542227E-2</v>
      </c>
      <c r="H43" s="37">
        <f>'AHP(Cost)'!H43/SUM('AHP(Cost)'!H$2:H$44)</f>
        <v>1.9462465245597787E-2</v>
      </c>
      <c r="I43" s="37">
        <f>'AHP(Cost)'!I43/SUM('AHP(Cost)'!I$2:I$44)</f>
        <v>1.9462465245597787E-2</v>
      </c>
      <c r="J43" s="37">
        <f>'AHP(Cost)'!J43/SUM('AHP(Cost)'!J$2:J$44)</f>
        <v>2.564102564102564E-2</v>
      </c>
      <c r="K43" s="37">
        <f>'AHP(Cost)'!K43/SUM('AHP(Cost)'!K$2:K$44)</f>
        <v>2.2332506203473945E-2</v>
      </c>
      <c r="L43" s="37">
        <f>'AHP(Cost)'!L43/SUM('AHP(Cost)'!L$2:L$44)</f>
        <v>2.2332506203473945E-2</v>
      </c>
      <c r="M43" s="37">
        <f>'AHP(Cost)'!M43/SUM('AHP(Cost)'!M$2:M$44)</f>
        <v>2.2332506203473945E-2</v>
      </c>
      <c r="N43" s="37">
        <f>'AHP(Cost)'!N43/SUM('AHP(Cost)'!N$2:N$44)</f>
        <v>7.2992700729926962E-3</v>
      </c>
      <c r="O43" s="37">
        <f>'AHP(Cost)'!O43/SUM('AHP(Cost)'!O$2:O$44)</f>
        <v>9.6908167974157876E-3</v>
      </c>
      <c r="P43" s="37">
        <f>'AHP(Cost)'!P43/SUM('AHP(Cost)'!P$2:P$44)</f>
        <v>7.2992700729926962E-3</v>
      </c>
      <c r="Q43" s="37">
        <f>'AHP(Cost)'!Q43/SUM('AHP(Cost)'!Q$2:Q$44)</f>
        <v>2.2332506203473945E-2</v>
      </c>
      <c r="R43" s="37">
        <f>'AHP(Cost)'!R43/SUM('AHP(Cost)'!R$2:R$44)</f>
        <v>1.1838989739542227E-2</v>
      </c>
      <c r="S43" s="37">
        <f>'AHP(Cost)'!S43/SUM('AHP(Cost)'!S$2:S$44)</f>
        <v>2.2332506203473945E-2</v>
      </c>
      <c r="T43" s="37">
        <f>'AHP(Cost)'!T43/SUM('AHP(Cost)'!T$2:T$44)</f>
        <v>7.2992700729926962E-3</v>
      </c>
      <c r="U43" s="37">
        <f>'AHP(Cost)'!U43/SUM('AHP(Cost)'!U$2:U$44)</f>
        <v>9.6908167974157876E-3</v>
      </c>
      <c r="V43" s="37">
        <f>'AHP(Cost)'!V43/SUM('AHP(Cost)'!V$2:V$44)</f>
        <v>9.6908167974157876E-3</v>
      </c>
      <c r="W43" s="37">
        <f>'AHP(Cost)'!W43/SUM('AHP(Cost)'!W$2:W$44)</f>
        <v>2.2332506203473945E-2</v>
      </c>
      <c r="X43" s="37">
        <f>'AHP(Cost)'!X43/SUM('AHP(Cost)'!X$2:X$44)</f>
        <v>7.2992700729926962E-3</v>
      </c>
      <c r="Y43" s="37">
        <f>'AHP(Cost)'!Y43/SUM('AHP(Cost)'!Y$2:Y$44)</f>
        <v>7.2992700729926962E-3</v>
      </c>
      <c r="Z43" s="37">
        <f>'AHP(Cost)'!Z43/SUM('AHP(Cost)'!Z$2:Z$44)</f>
        <v>1.1838989739542227E-2</v>
      </c>
      <c r="AA43" s="37">
        <f>'AHP(Cost)'!AA43/SUM('AHP(Cost)'!AA$2:AA$44)</f>
        <v>9.6908167974157876E-3</v>
      </c>
      <c r="AB43" s="37">
        <f>'AHP(Cost)'!AB43/SUM('AHP(Cost)'!AB$2:AB$44)</f>
        <v>9.6908167974157876E-3</v>
      </c>
      <c r="AC43" s="37">
        <f>'AHP(Cost)'!AC43/SUM('AHP(Cost)'!AC$2:AC$44)</f>
        <v>1.1838989739542227E-2</v>
      </c>
      <c r="AD43" s="37">
        <f>'AHP(Cost)'!AD43/SUM('AHP(Cost)'!AD$2:AD$44)</f>
        <v>1.1838989739542227E-2</v>
      </c>
      <c r="AE43" s="37">
        <f>'AHP(Cost)'!AE43/SUM('AHP(Cost)'!AE$2:AE$44)</f>
        <v>7.2992700729926962E-3</v>
      </c>
      <c r="AF43" s="37">
        <f>'AHP(Cost)'!AF43/SUM('AHP(Cost)'!AF$2:AF$44)</f>
        <v>9.6908167974157876E-3</v>
      </c>
      <c r="AG43" s="37">
        <f>'AHP(Cost)'!AG43/SUM('AHP(Cost)'!AG$2:AG$44)</f>
        <v>1.1838989739542227E-2</v>
      </c>
      <c r="AH43" s="37">
        <f>'AHP(Cost)'!AH43/SUM('AHP(Cost)'!AH$2:AH$44)</f>
        <v>9.6908183178948983E-3</v>
      </c>
      <c r="AI43" s="37">
        <f>'AHP(Cost)'!AI43/SUM('AHP(Cost)'!AI$2:AI$44)</f>
        <v>2.2332506425136539E-2</v>
      </c>
      <c r="AJ43" s="37">
        <f>'AHP(Cost)'!AJ43/SUM('AHP(Cost)'!AJ$2:AJ$44)</f>
        <v>2.2332506425136539E-2</v>
      </c>
      <c r="AK43" s="37">
        <f>'AHP(Cost)'!AK43/SUM('AHP(Cost)'!AK$2:AK$44)</f>
        <v>2.2332506425136539E-2</v>
      </c>
      <c r="AL43" s="37">
        <f>'AHP(Cost)'!AL43/SUM('AHP(Cost)'!AL$2:AL$44)</f>
        <v>2.564102564102564E-2</v>
      </c>
      <c r="AM43" s="37">
        <f>'AHP(Cost)'!AM43/SUM('AHP(Cost)'!AM$2:AM$44)</f>
        <v>2.2332506425136539E-2</v>
      </c>
      <c r="AN43" s="37">
        <f>'AHP(Cost)'!AN43/SUM('AHP(Cost)'!AN$2:AN$44)</f>
        <v>1.1838990253468401E-2</v>
      </c>
      <c r="AO43" s="37">
        <f>'AHP(Cost)'!AO43/SUM('AHP(Cost)'!AO$2:AO$44)</f>
        <v>1.1838990253468401E-2</v>
      </c>
      <c r="AP43" s="37">
        <f>'AHP(Cost)'!AP43/SUM('AHP(Cost)'!AP$2:AP$44)</f>
        <v>1.1838990253468401E-2</v>
      </c>
      <c r="AQ43" s="37">
        <f>'AHP(Cost)'!AQ43/SUM('AHP(Cost)'!AQ$2:AQ$44)</f>
        <v>1.1838990253468401E-2</v>
      </c>
      <c r="AR43" s="37">
        <f>'AHP(Cost)'!AR43/SUM('AHP(Cost)'!AR$2:AR$44)</f>
        <v>2.564102564102564E-2</v>
      </c>
      <c r="AS43" s="47">
        <f t="shared" si="0"/>
        <v>0.64360537105716198</v>
      </c>
      <c r="AT43" s="26">
        <f t="shared" si="1"/>
        <v>1.4967566768771208E-2</v>
      </c>
    </row>
    <row r="44" spans="1:46" ht="63.75">
      <c r="A44" s="36" t="s">
        <v>46</v>
      </c>
      <c r="B44" s="37">
        <f>'AHP(Cost)'!B44/SUM('AHP(Cost)'!B$2:B$44)</f>
        <v>4.3795620437956182E-3</v>
      </c>
      <c r="C44" s="37">
        <f>'AHP(Cost)'!C44/SUM('AHP(Cost)'!C$2:C$44)</f>
        <v>2.3677979479084458E-3</v>
      </c>
      <c r="D44" s="37">
        <f>'AHP(Cost)'!D44/SUM('AHP(Cost)'!D$2:D$44)</f>
        <v>4.3795620437956182E-3</v>
      </c>
      <c r="E44" s="37">
        <f>'AHP(Cost)'!E44/SUM('AHP(Cost)'!E$2:E$44)</f>
        <v>5.1282051282051282E-3</v>
      </c>
      <c r="F44" s="37">
        <f>'AHP(Cost)'!F44/SUM('AHP(Cost)'!F$2:F$44)</f>
        <v>2.4813895781637713E-3</v>
      </c>
      <c r="G44" s="37">
        <f>'AHP(Cost)'!G44/SUM('AHP(Cost)'!G$2:G$44)</f>
        <v>2.3677979479084458E-3</v>
      </c>
      <c r="H44" s="37">
        <f>'AHP(Cost)'!H44/SUM('AHP(Cost)'!H$2:H$44)</f>
        <v>1.3901760889712702E-2</v>
      </c>
      <c r="I44" s="37">
        <f>'AHP(Cost)'!I44/SUM('AHP(Cost)'!I$2:I$44)</f>
        <v>1.3901760889712702E-2</v>
      </c>
      <c r="J44" s="37">
        <f>'AHP(Cost)'!J44/SUM('AHP(Cost)'!J$2:J$44)</f>
        <v>5.1282051282051282E-3</v>
      </c>
      <c r="K44" s="37">
        <f>'AHP(Cost)'!K44/SUM('AHP(Cost)'!K$2:K$44)</f>
        <v>2.4813895781637713E-3</v>
      </c>
      <c r="L44" s="37">
        <f>'AHP(Cost)'!L44/SUM('AHP(Cost)'!L$2:L$44)</f>
        <v>2.4813895781637713E-3</v>
      </c>
      <c r="M44" s="37">
        <f>'AHP(Cost)'!M44/SUM('AHP(Cost)'!M$2:M$44)</f>
        <v>2.4813895781637713E-3</v>
      </c>
      <c r="N44" s="37">
        <f>'AHP(Cost)'!N44/SUM('AHP(Cost)'!N$2:N$44)</f>
        <v>4.3795620437956182E-3</v>
      </c>
      <c r="O44" s="37">
        <f>'AHP(Cost)'!O44/SUM('AHP(Cost)'!O$2:O$44)</f>
        <v>6.9220119981541327E-3</v>
      </c>
      <c r="P44" s="37">
        <f>'AHP(Cost)'!P44/SUM('AHP(Cost)'!P$2:P$44)</f>
        <v>4.3795620437956182E-3</v>
      </c>
      <c r="Q44" s="37">
        <f>'AHP(Cost)'!Q44/SUM('AHP(Cost)'!Q$2:Q$44)</f>
        <v>2.4813895781637713E-3</v>
      </c>
      <c r="R44" s="37">
        <f>'AHP(Cost)'!R44/SUM('AHP(Cost)'!R$2:R$44)</f>
        <v>2.3677979479084458E-3</v>
      </c>
      <c r="S44" s="37">
        <f>'AHP(Cost)'!S44/SUM('AHP(Cost)'!S$2:S$44)</f>
        <v>2.4813895781637713E-3</v>
      </c>
      <c r="T44" s="37">
        <f>'AHP(Cost)'!T44/SUM('AHP(Cost)'!T$2:T$44)</f>
        <v>4.3795620437956182E-3</v>
      </c>
      <c r="U44" s="37">
        <f>'AHP(Cost)'!U44/SUM('AHP(Cost)'!U$2:U$44)</f>
        <v>6.9220119981541327E-3</v>
      </c>
      <c r="V44" s="37">
        <f>'AHP(Cost)'!V44/SUM('AHP(Cost)'!V$2:V$44)</f>
        <v>6.9220119981541327E-3</v>
      </c>
      <c r="W44" s="37">
        <f>'AHP(Cost)'!W44/SUM('AHP(Cost)'!W$2:W$44)</f>
        <v>2.4813895781637713E-3</v>
      </c>
      <c r="X44" s="37">
        <f>'AHP(Cost)'!X44/SUM('AHP(Cost)'!X$2:X$44)</f>
        <v>4.3795620437956182E-3</v>
      </c>
      <c r="Y44" s="37">
        <f>'AHP(Cost)'!Y44/SUM('AHP(Cost)'!Y$2:Y$44)</f>
        <v>4.3795620437956182E-3</v>
      </c>
      <c r="Z44" s="37">
        <f>'AHP(Cost)'!Z44/SUM('AHP(Cost)'!Z$2:Z$44)</f>
        <v>2.3677979479084458E-3</v>
      </c>
      <c r="AA44" s="37">
        <f>'AHP(Cost)'!AA44/SUM('AHP(Cost)'!AA$2:AA$44)</f>
        <v>6.9220119981541327E-3</v>
      </c>
      <c r="AB44" s="37">
        <f>'AHP(Cost)'!AB44/SUM('AHP(Cost)'!AB$2:AB$44)</f>
        <v>6.9220119981541327E-3</v>
      </c>
      <c r="AC44" s="37">
        <f>'AHP(Cost)'!AC44/SUM('AHP(Cost)'!AC$2:AC$44)</f>
        <v>2.3677979479084458E-3</v>
      </c>
      <c r="AD44" s="37">
        <f>'AHP(Cost)'!AD44/SUM('AHP(Cost)'!AD$2:AD$44)</f>
        <v>2.3677979479084458E-3</v>
      </c>
      <c r="AE44" s="37">
        <f>'AHP(Cost)'!AE44/SUM('AHP(Cost)'!AE$2:AE$44)</f>
        <v>4.3795620437956182E-3</v>
      </c>
      <c r="AF44" s="37">
        <f>'AHP(Cost)'!AF44/SUM('AHP(Cost)'!AF$2:AF$44)</f>
        <v>6.9220119981541327E-3</v>
      </c>
      <c r="AG44" s="37">
        <f>'AHP(Cost)'!AG44/SUM('AHP(Cost)'!AG$2:AG$44)</f>
        <v>2.3677979479084458E-3</v>
      </c>
      <c r="AH44" s="37">
        <f>'AHP(Cost)'!AH44/SUM('AHP(Cost)'!AH$2:AH$44)</f>
        <v>6.9220061621975571E-3</v>
      </c>
      <c r="AI44" s="37">
        <f>'AHP(Cost)'!AI44/SUM('AHP(Cost)'!AI$2:AI$44)</f>
        <v>2.481387121403346E-3</v>
      </c>
      <c r="AJ44" s="37">
        <f>'AHP(Cost)'!AJ44/SUM('AHP(Cost)'!AJ$2:AJ$44)</f>
        <v>2.481387121403346E-3</v>
      </c>
      <c r="AK44" s="37">
        <f>'AHP(Cost)'!AK44/SUM('AHP(Cost)'!AK$2:AK$44)</f>
        <v>2.481387121403346E-3</v>
      </c>
      <c r="AL44" s="37">
        <f>'AHP(Cost)'!AL44/SUM('AHP(Cost)'!AL$2:AL$44)</f>
        <v>5.1282051282051282E-3</v>
      </c>
      <c r="AM44" s="37">
        <f>'AHP(Cost)'!AM44/SUM('AHP(Cost)'!AM$2:AM$44)</f>
        <v>2.481387121403346E-3</v>
      </c>
      <c r="AN44" s="37">
        <f>'AHP(Cost)'!AN44/SUM('AHP(Cost)'!AN$2:AN$44)</f>
        <v>2.3677980506936805E-3</v>
      </c>
      <c r="AO44" s="37">
        <f>'AHP(Cost)'!AO44/SUM('AHP(Cost)'!AO$2:AO$44)</f>
        <v>2.3677980506936805E-3</v>
      </c>
      <c r="AP44" s="37">
        <f>'AHP(Cost)'!AP44/SUM('AHP(Cost)'!AP$2:AP$44)</f>
        <v>2.3677980506936805E-3</v>
      </c>
      <c r="AQ44" s="37">
        <f>'AHP(Cost)'!AQ44/SUM('AHP(Cost)'!AQ$2:AQ$44)</f>
        <v>2.3677980506936805E-3</v>
      </c>
      <c r="AR44" s="37">
        <f>'AHP(Cost)'!AR44/SUM('AHP(Cost)'!AR$2:AR$44)</f>
        <v>5.1282051282051282E-3</v>
      </c>
      <c r="AS44" s="47">
        <f t="shared" si="0"/>
        <v>0.18514797016462683</v>
      </c>
      <c r="AT44" s="26">
        <f t="shared" si="1"/>
        <v>4.3057667480145773E-3</v>
      </c>
    </row>
    <row r="45" spans="1:46">
      <c r="A45" s="55" t="s">
        <v>83</v>
      </c>
      <c r="B45" s="71">
        <f t="shared" ref="B45:AR45" si="2">SUM(B2:B44)</f>
        <v>0.99999999999999933</v>
      </c>
      <c r="C45" s="71">
        <f t="shared" si="2"/>
        <v>1.0000000000000004</v>
      </c>
      <c r="D45" s="71">
        <f t="shared" si="2"/>
        <v>0.99999999999999933</v>
      </c>
      <c r="E45" s="71">
        <f t="shared" si="2"/>
        <v>1</v>
      </c>
      <c r="F45" s="71">
        <f t="shared" si="2"/>
        <v>1</v>
      </c>
      <c r="G45" s="71">
        <f t="shared" si="2"/>
        <v>1.0000000000000004</v>
      </c>
      <c r="H45" s="71">
        <f t="shared" si="2"/>
        <v>1.0000000000000007</v>
      </c>
      <c r="I45" s="71">
        <f t="shared" si="2"/>
        <v>1.0000000000000007</v>
      </c>
      <c r="J45" s="71">
        <f t="shared" si="2"/>
        <v>1</v>
      </c>
      <c r="K45" s="71">
        <f t="shared" si="2"/>
        <v>1</v>
      </c>
      <c r="L45" s="71">
        <f t="shared" si="2"/>
        <v>1</v>
      </c>
      <c r="M45" s="71">
        <f t="shared" si="2"/>
        <v>1</v>
      </c>
      <c r="N45" s="71">
        <f t="shared" si="2"/>
        <v>0.99999999999999933</v>
      </c>
      <c r="O45" s="71">
        <f t="shared" si="2"/>
        <v>1.0000000000000007</v>
      </c>
      <c r="P45" s="71">
        <f t="shared" si="2"/>
        <v>0.99999999999999933</v>
      </c>
      <c r="Q45" s="71">
        <f t="shared" si="2"/>
        <v>1</v>
      </c>
      <c r="R45" s="71">
        <f t="shared" si="2"/>
        <v>1.0000000000000004</v>
      </c>
      <c r="S45" s="71">
        <f t="shared" si="2"/>
        <v>1</v>
      </c>
      <c r="T45" s="71">
        <f t="shared" si="2"/>
        <v>0.99999999999999933</v>
      </c>
      <c r="U45" s="71">
        <f t="shared" si="2"/>
        <v>1.0000000000000007</v>
      </c>
      <c r="V45" s="71">
        <f t="shared" si="2"/>
        <v>1.0000000000000007</v>
      </c>
      <c r="W45" s="71">
        <f t="shared" si="2"/>
        <v>1</v>
      </c>
      <c r="X45" s="71">
        <f t="shared" si="2"/>
        <v>0.99999999999999933</v>
      </c>
      <c r="Y45" s="71">
        <f t="shared" si="2"/>
        <v>0.99999999999999933</v>
      </c>
      <c r="Z45" s="71">
        <f t="shared" si="2"/>
        <v>1.0000000000000004</v>
      </c>
      <c r="AA45" s="71">
        <f t="shared" si="2"/>
        <v>1.0000000000000007</v>
      </c>
      <c r="AB45" s="71">
        <f t="shared" si="2"/>
        <v>1.0000000000000007</v>
      </c>
      <c r="AC45" s="71">
        <f t="shared" si="2"/>
        <v>1.0000000000000004</v>
      </c>
      <c r="AD45" s="71">
        <f t="shared" si="2"/>
        <v>1.0000000000000004</v>
      </c>
      <c r="AE45" s="71">
        <f t="shared" si="2"/>
        <v>0.99999999999999933</v>
      </c>
      <c r="AF45" s="71">
        <f t="shared" si="2"/>
        <v>1.0000000000000007</v>
      </c>
      <c r="AG45" s="71">
        <f t="shared" si="2"/>
        <v>1.0000000000000004</v>
      </c>
      <c r="AH45" s="71">
        <f t="shared" si="2"/>
        <v>0.99999999999999989</v>
      </c>
      <c r="AI45" s="71">
        <f t="shared" si="2"/>
        <v>0.99999999999999922</v>
      </c>
      <c r="AJ45" s="71">
        <f t="shared" si="2"/>
        <v>0.99999999999999922</v>
      </c>
      <c r="AK45" s="71">
        <f t="shared" si="2"/>
        <v>0.99999999999999922</v>
      </c>
      <c r="AL45" s="71">
        <f t="shared" si="2"/>
        <v>1</v>
      </c>
      <c r="AM45" s="71">
        <f t="shared" si="2"/>
        <v>0.99999999999999922</v>
      </c>
      <c r="AN45" s="71">
        <f t="shared" si="2"/>
        <v>0.99999999999999933</v>
      </c>
      <c r="AO45" s="71">
        <f t="shared" si="2"/>
        <v>0.99999999999999933</v>
      </c>
      <c r="AP45" s="71">
        <f t="shared" si="2"/>
        <v>0.99999999999999933</v>
      </c>
      <c r="AQ45" s="71">
        <f t="shared" si="2"/>
        <v>0.99999999999999933</v>
      </c>
      <c r="AR45" s="71">
        <f t="shared" si="2"/>
        <v>1</v>
      </c>
      <c r="AS45" s="71"/>
      <c r="AT45" s="51">
        <f>SUM(AT2:AT44)</f>
        <v>0.99999999999999967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>
      <selection activeCell="H3" sqref="H3"/>
    </sheetView>
  </sheetViews>
  <sheetFormatPr defaultColWidth="14.42578125" defaultRowHeight="15.75" customHeight="1"/>
  <sheetData>
    <row r="1" spans="1:26" ht="12.75">
      <c r="A1" s="73" t="s">
        <v>78</v>
      </c>
      <c r="B1" s="73" t="s">
        <v>72</v>
      </c>
      <c r="C1" s="73" t="s">
        <v>53</v>
      </c>
      <c r="D1" s="73" t="s">
        <v>79</v>
      </c>
      <c r="E1" s="73" t="s">
        <v>80</v>
      </c>
      <c r="F1" s="72" t="s">
        <v>81</v>
      </c>
      <c r="X1" s="49" t="s">
        <v>82</v>
      </c>
      <c r="Y1" s="48" t="s">
        <v>79</v>
      </c>
      <c r="Z1" s="48" t="s">
        <v>80</v>
      </c>
    </row>
    <row r="2" spans="1:26" ht="76.5">
      <c r="A2" s="74" t="s">
        <v>4</v>
      </c>
      <c r="B2" s="75">
        <v>2.8601092556740818E-2</v>
      </c>
      <c r="C2" s="75">
        <v>1.5887989129325486E-2</v>
      </c>
      <c r="D2" s="76">
        <f t="shared" ref="D2:D44" si="0">B2*2</f>
        <v>5.7202185113481636E-2</v>
      </c>
      <c r="E2" s="76">
        <f t="shared" ref="E2:E44" si="1">B2/2</f>
        <v>1.4300546278370409E-2</v>
      </c>
      <c r="F2" s="77" t="str">
        <f t="shared" ref="F2:F44" si="2">IF(C2&gt;D2, "High", IF((C2&gt;E2), "Medium", "Low"))</f>
        <v>Medium</v>
      </c>
      <c r="X2" s="50">
        <v>0</v>
      </c>
      <c r="Y2" s="51">
        <f t="shared" ref="Y2:Y10" si="3">X2*2</f>
        <v>0</v>
      </c>
      <c r="Z2" s="51">
        <f t="shared" ref="Z2:Z10" si="4">X2/2</f>
        <v>0</v>
      </c>
    </row>
    <row r="3" spans="1:26" ht="89.25">
      <c r="A3" s="74" t="s">
        <v>5</v>
      </c>
      <c r="B3" s="75">
        <v>1.4967566768771208E-2</v>
      </c>
      <c r="C3" s="75">
        <v>4.4274563151077331E-3</v>
      </c>
      <c r="D3" s="76">
        <f t="shared" si="0"/>
        <v>2.9935133537542416E-2</v>
      </c>
      <c r="E3" s="76">
        <f t="shared" si="1"/>
        <v>7.483783384385604E-3</v>
      </c>
      <c r="F3" s="77" t="str">
        <f t="shared" si="2"/>
        <v>Low</v>
      </c>
      <c r="X3" s="50">
        <v>0.01</v>
      </c>
      <c r="Y3" s="51">
        <f t="shared" si="3"/>
        <v>0.02</v>
      </c>
      <c r="Z3" s="51">
        <f t="shared" si="4"/>
        <v>5.0000000000000001E-3</v>
      </c>
    </row>
    <row r="4" spans="1:26" ht="76.5">
      <c r="A4" s="74" t="s">
        <v>6</v>
      </c>
      <c r="B4" s="75">
        <v>2.8601092556740818E-2</v>
      </c>
      <c r="C4" s="75">
        <v>1.1622994450476909E-2</v>
      </c>
      <c r="D4" s="76">
        <f t="shared" si="0"/>
        <v>5.7202185113481636E-2</v>
      </c>
      <c r="E4" s="76">
        <f t="shared" si="1"/>
        <v>1.4300546278370409E-2</v>
      </c>
      <c r="F4" s="77" t="str">
        <f t="shared" si="2"/>
        <v>Low</v>
      </c>
      <c r="X4" s="50">
        <v>0.02</v>
      </c>
      <c r="Y4" s="51">
        <f t="shared" si="3"/>
        <v>0.04</v>
      </c>
      <c r="Z4" s="51">
        <f t="shared" si="4"/>
        <v>0.01</v>
      </c>
    </row>
    <row r="5" spans="1:26" ht="63.75">
      <c r="A5" s="74" t="s">
        <v>7</v>
      </c>
      <c r="B5" s="75">
        <v>4.3057667480145773E-3</v>
      </c>
      <c r="C5" s="75">
        <v>2.0191879337436609E-2</v>
      </c>
      <c r="D5" s="76">
        <f t="shared" si="0"/>
        <v>8.6115334960291546E-3</v>
      </c>
      <c r="E5" s="76">
        <f t="shared" si="1"/>
        <v>2.1528833740072886E-3</v>
      </c>
      <c r="F5" s="77" t="str">
        <f t="shared" si="2"/>
        <v>High</v>
      </c>
      <c r="X5" s="50">
        <v>0.03</v>
      </c>
      <c r="Y5" s="51">
        <f t="shared" si="3"/>
        <v>0.06</v>
      </c>
      <c r="Z5" s="51">
        <f t="shared" si="4"/>
        <v>1.4999999999999999E-2</v>
      </c>
    </row>
    <row r="6" spans="1:26" ht="63.75">
      <c r="A6" s="74" t="s">
        <v>8</v>
      </c>
      <c r="B6" s="75">
        <v>7.3839457928022972E-3</v>
      </c>
      <c r="C6" s="75">
        <v>4.111522580945251E-2</v>
      </c>
      <c r="D6" s="76">
        <f t="shared" si="0"/>
        <v>1.4767891585604594E-2</v>
      </c>
      <c r="E6" s="76">
        <f t="shared" si="1"/>
        <v>3.6919728964011486E-3</v>
      </c>
      <c r="F6" s="77" t="str">
        <f t="shared" si="2"/>
        <v>High</v>
      </c>
      <c r="X6" s="50">
        <v>0.04</v>
      </c>
      <c r="Y6" s="51">
        <f t="shared" si="3"/>
        <v>0.08</v>
      </c>
      <c r="Z6" s="51">
        <f t="shared" si="4"/>
        <v>0.02</v>
      </c>
    </row>
    <row r="7" spans="1:26" ht="63.75">
      <c r="A7" s="74" t="s">
        <v>9</v>
      </c>
      <c r="B7" s="75">
        <v>1.4967566768771208E-2</v>
      </c>
      <c r="C7" s="75">
        <v>2.0191879337436609E-2</v>
      </c>
      <c r="D7" s="76">
        <f t="shared" si="0"/>
        <v>2.9935133537542416E-2</v>
      </c>
      <c r="E7" s="76">
        <f t="shared" si="1"/>
        <v>7.483783384385604E-3</v>
      </c>
      <c r="F7" s="77" t="str">
        <f t="shared" si="2"/>
        <v>Medium</v>
      </c>
      <c r="X7" s="50">
        <v>0.05</v>
      </c>
      <c r="Y7" s="51">
        <f t="shared" si="3"/>
        <v>0.1</v>
      </c>
      <c r="Z7" s="51">
        <f t="shared" si="4"/>
        <v>2.5000000000000001E-2</v>
      </c>
    </row>
    <row r="8" spans="1:26" ht="76.5">
      <c r="A8" s="74" t="s">
        <v>10</v>
      </c>
      <c r="B8" s="75">
        <v>8.0372279812063185E-2</v>
      </c>
      <c r="C8" s="75">
        <v>5.8518695133679882E-2</v>
      </c>
      <c r="D8" s="76">
        <f t="shared" si="0"/>
        <v>0.16074455962412637</v>
      </c>
      <c r="E8" s="76">
        <f t="shared" si="1"/>
        <v>4.0186139906031593E-2</v>
      </c>
      <c r="F8" s="77" t="str">
        <f t="shared" si="2"/>
        <v>Medium</v>
      </c>
      <c r="X8" s="50">
        <v>0.06</v>
      </c>
      <c r="Y8" s="51">
        <f t="shared" si="3"/>
        <v>0.12</v>
      </c>
      <c r="Z8" s="51">
        <f t="shared" si="4"/>
        <v>0.03</v>
      </c>
    </row>
    <row r="9" spans="1:26" ht="76.5">
      <c r="A9" s="74" t="s">
        <v>11</v>
      </c>
      <c r="B9" s="75">
        <v>8.0372279812063185E-2</v>
      </c>
      <c r="C9" s="75">
        <v>4.111522580945251E-2</v>
      </c>
      <c r="D9" s="76">
        <f t="shared" si="0"/>
        <v>0.16074455962412637</v>
      </c>
      <c r="E9" s="76">
        <f t="shared" si="1"/>
        <v>4.0186139906031593E-2</v>
      </c>
      <c r="F9" s="77" t="str">
        <f t="shared" si="2"/>
        <v>Medium</v>
      </c>
      <c r="X9" s="50">
        <v>7.0000000000000007E-2</v>
      </c>
      <c r="Y9" s="51">
        <f t="shared" si="3"/>
        <v>0.14000000000000001</v>
      </c>
      <c r="Z9" s="51">
        <f t="shared" si="4"/>
        <v>3.5000000000000003E-2</v>
      </c>
    </row>
    <row r="10" spans="1:26" ht="89.25">
      <c r="A10" s="74" t="s">
        <v>12</v>
      </c>
      <c r="B10" s="75">
        <v>4.3057667480145773E-3</v>
      </c>
      <c r="C10" s="75">
        <v>3.6645287069834906E-3</v>
      </c>
      <c r="D10" s="76">
        <f t="shared" si="0"/>
        <v>8.6115334960291546E-3</v>
      </c>
      <c r="E10" s="76">
        <f t="shared" si="1"/>
        <v>2.1528833740072886E-3</v>
      </c>
      <c r="F10" s="77" t="str">
        <f t="shared" si="2"/>
        <v>Medium</v>
      </c>
      <c r="X10" s="50">
        <v>0.08</v>
      </c>
      <c r="Y10" s="51">
        <f t="shared" si="3"/>
        <v>0.16</v>
      </c>
      <c r="Z10" s="51">
        <f t="shared" si="4"/>
        <v>0.04</v>
      </c>
    </row>
    <row r="11" spans="1:26" ht="127.5">
      <c r="A11" s="74" t="s">
        <v>13</v>
      </c>
      <c r="B11" s="75">
        <v>7.3839457928022972E-3</v>
      </c>
      <c r="C11" s="75">
        <v>2.0191879337436609E-2</v>
      </c>
      <c r="D11" s="76">
        <f t="shared" si="0"/>
        <v>1.4767891585604594E-2</v>
      </c>
      <c r="E11" s="76">
        <f t="shared" si="1"/>
        <v>3.6919728964011486E-3</v>
      </c>
      <c r="F11" s="77" t="str">
        <f t="shared" si="2"/>
        <v>High</v>
      </c>
      <c r="X11" s="50"/>
      <c r="Y11" s="52"/>
      <c r="Z11" s="52"/>
    </row>
    <row r="12" spans="1:26" ht="140.25">
      <c r="A12" s="74" t="s">
        <v>14</v>
      </c>
      <c r="B12" s="75">
        <v>7.3839457928022972E-3</v>
      </c>
      <c r="C12" s="75">
        <v>1.5887989129325486E-2</v>
      </c>
      <c r="D12" s="76">
        <f t="shared" si="0"/>
        <v>1.4767891585604594E-2</v>
      </c>
      <c r="E12" s="76">
        <f t="shared" si="1"/>
        <v>3.6919728964011486E-3</v>
      </c>
      <c r="F12" s="77" t="str">
        <f t="shared" si="2"/>
        <v>High</v>
      </c>
      <c r="X12" s="50"/>
      <c r="Y12" s="52"/>
      <c r="Z12" s="52"/>
    </row>
    <row r="13" spans="1:26" ht="76.5">
      <c r="A13" s="74" t="s">
        <v>15</v>
      </c>
      <c r="B13" s="75">
        <v>7.3839457928022972E-3</v>
      </c>
      <c r="C13" s="75">
        <v>2.7569244884679176E-3</v>
      </c>
      <c r="D13" s="76">
        <f t="shared" si="0"/>
        <v>1.4767891585604594E-2</v>
      </c>
      <c r="E13" s="76">
        <f t="shared" si="1"/>
        <v>3.6919728964011486E-3</v>
      </c>
      <c r="F13" s="77" t="str">
        <f t="shared" si="2"/>
        <v>Low</v>
      </c>
      <c r="X13" s="50"/>
      <c r="Y13" s="52"/>
      <c r="Z13" s="52"/>
    </row>
    <row r="14" spans="1:26" ht="76.5">
      <c r="A14" s="74" t="s">
        <v>16</v>
      </c>
      <c r="B14" s="75">
        <v>2.8601092556740818E-2</v>
      </c>
      <c r="C14" s="75">
        <v>2.8182242805518731E-2</v>
      </c>
      <c r="D14" s="76">
        <f t="shared" si="0"/>
        <v>5.7202185113481636E-2</v>
      </c>
      <c r="E14" s="76">
        <f t="shared" si="1"/>
        <v>1.4300546278370409E-2</v>
      </c>
      <c r="F14" s="77" t="str">
        <f t="shared" si="2"/>
        <v>Medium</v>
      </c>
      <c r="X14" s="50"/>
      <c r="Y14" s="52"/>
      <c r="Z14" s="52"/>
    </row>
    <row r="15" spans="1:26" ht="89.25">
      <c r="A15" s="74" t="s">
        <v>17</v>
      </c>
      <c r="B15" s="75">
        <v>4.9622427821797148E-2</v>
      </c>
      <c r="C15" s="75">
        <v>2.8182242805518731E-2</v>
      </c>
      <c r="D15" s="76">
        <f t="shared" si="0"/>
        <v>9.9244855643594296E-2</v>
      </c>
      <c r="E15" s="76">
        <f t="shared" si="1"/>
        <v>2.4811213910898574E-2</v>
      </c>
      <c r="F15" s="77" t="str">
        <f t="shared" si="2"/>
        <v>Medium</v>
      </c>
      <c r="X15" s="50"/>
      <c r="Y15" s="52"/>
      <c r="Z15" s="52"/>
    </row>
    <row r="16" spans="1:26" ht="102">
      <c r="A16" s="74" t="s">
        <v>18</v>
      </c>
      <c r="B16" s="75">
        <v>2.8601092556740818E-2</v>
      </c>
      <c r="C16" s="75">
        <v>4.111522580945251E-2</v>
      </c>
      <c r="D16" s="76">
        <f t="shared" si="0"/>
        <v>5.7202185113481636E-2</v>
      </c>
      <c r="E16" s="76">
        <f t="shared" si="1"/>
        <v>1.4300546278370409E-2</v>
      </c>
      <c r="F16" s="77" t="str">
        <f t="shared" si="2"/>
        <v>Medium</v>
      </c>
      <c r="X16" s="50"/>
      <c r="Y16" s="52"/>
      <c r="Z16" s="52"/>
    </row>
    <row r="17" spans="1:26" ht="51">
      <c r="A17" s="74" t="s">
        <v>19</v>
      </c>
      <c r="B17" s="75">
        <v>7.3839457928022972E-3</v>
      </c>
      <c r="C17" s="75">
        <v>4.4274563151077331E-3</v>
      </c>
      <c r="D17" s="76">
        <f t="shared" si="0"/>
        <v>1.4767891585604594E-2</v>
      </c>
      <c r="E17" s="76">
        <f t="shared" si="1"/>
        <v>3.6919728964011486E-3</v>
      </c>
      <c r="F17" s="77" t="str">
        <f t="shared" si="2"/>
        <v>Medium</v>
      </c>
      <c r="X17" s="50"/>
      <c r="Y17" s="52"/>
      <c r="Z17" s="52"/>
    </row>
    <row r="18" spans="1:26" ht="102">
      <c r="A18" s="74" t="s">
        <v>20</v>
      </c>
      <c r="B18" s="75">
        <v>1.4967566768771208E-2</v>
      </c>
      <c r="C18" s="75">
        <v>2.0191879337436609E-2</v>
      </c>
      <c r="D18" s="76">
        <f t="shared" si="0"/>
        <v>2.9935133537542416E-2</v>
      </c>
      <c r="E18" s="76">
        <f t="shared" si="1"/>
        <v>7.483783384385604E-3</v>
      </c>
      <c r="F18" s="77" t="str">
        <f t="shared" si="2"/>
        <v>Medium</v>
      </c>
      <c r="X18" s="50"/>
      <c r="Y18" s="52"/>
      <c r="Z18" s="52"/>
    </row>
    <row r="19" spans="1:26" ht="51">
      <c r="A19" s="74" t="s">
        <v>21</v>
      </c>
      <c r="B19" s="75">
        <v>7.3839457928022972E-3</v>
      </c>
      <c r="C19" s="75">
        <v>3.2725249970944471E-3</v>
      </c>
      <c r="D19" s="76">
        <f t="shared" si="0"/>
        <v>1.4767891585604594E-2</v>
      </c>
      <c r="E19" s="76">
        <f t="shared" si="1"/>
        <v>3.6919728964011486E-3</v>
      </c>
      <c r="F19" s="77" t="str">
        <f t="shared" si="2"/>
        <v>Low</v>
      </c>
      <c r="X19" s="50"/>
      <c r="Y19" s="52"/>
      <c r="Z19" s="52"/>
    </row>
    <row r="20" spans="1:26" ht="89.25">
      <c r="A20" s="74" t="s">
        <v>22</v>
      </c>
      <c r="B20" s="75">
        <v>2.8601092556740818E-2</v>
      </c>
      <c r="C20" s="75">
        <v>4.111522580945251E-2</v>
      </c>
      <c r="D20" s="76">
        <f t="shared" si="0"/>
        <v>5.7202185113481636E-2</v>
      </c>
      <c r="E20" s="76">
        <f t="shared" si="1"/>
        <v>1.4300546278370409E-2</v>
      </c>
      <c r="F20" s="77" t="str">
        <f t="shared" si="2"/>
        <v>Medium</v>
      </c>
      <c r="X20" s="50"/>
      <c r="Y20" s="52"/>
      <c r="Z20" s="52"/>
    </row>
    <row r="21" spans="1:26" ht="51">
      <c r="A21" s="74" t="s">
        <v>23</v>
      </c>
      <c r="B21" s="75">
        <v>4.9622427821797148E-2</v>
      </c>
      <c r="C21" s="75">
        <v>5.8518695133679882E-2</v>
      </c>
      <c r="D21" s="76">
        <f t="shared" si="0"/>
        <v>9.9244855643594296E-2</v>
      </c>
      <c r="E21" s="76">
        <f t="shared" si="1"/>
        <v>2.4811213910898574E-2</v>
      </c>
      <c r="F21" s="77" t="str">
        <f t="shared" si="2"/>
        <v>Medium</v>
      </c>
      <c r="X21" s="50"/>
      <c r="Y21" s="52"/>
      <c r="Z21" s="52"/>
    </row>
    <row r="22" spans="1:26" ht="63.75">
      <c r="A22" s="74" t="s">
        <v>24</v>
      </c>
      <c r="B22" s="75">
        <v>4.9622427821797148E-2</v>
      </c>
      <c r="C22" s="75">
        <v>7.4421258353259204E-2</v>
      </c>
      <c r="D22" s="76">
        <f t="shared" si="0"/>
        <v>9.9244855643594296E-2</v>
      </c>
      <c r="E22" s="76">
        <f t="shared" si="1"/>
        <v>2.4811213910898574E-2</v>
      </c>
      <c r="F22" s="77" t="str">
        <f t="shared" si="2"/>
        <v>Medium</v>
      </c>
      <c r="X22" s="50"/>
      <c r="Y22" s="52"/>
      <c r="Z22" s="52"/>
    </row>
    <row r="23" spans="1:26" ht="89.25">
      <c r="A23" s="74" t="s">
        <v>25</v>
      </c>
      <c r="B23" s="75">
        <v>7.3839457928022972E-3</v>
      </c>
      <c r="C23" s="75">
        <v>2.8182242805518731E-2</v>
      </c>
      <c r="D23" s="76">
        <f t="shared" si="0"/>
        <v>1.4767891585604594E-2</v>
      </c>
      <c r="E23" s="76">
        <f t="shared" si="1"/>
        <v>3.6919728964011486E-3</v>
      </c>
      <c r="F23" s="77" t="str">
        <f t="shared" si="2"/>
        <v>High</v>
      </c>
      <c r="X23" s="50"/>
      <c r="Y23" s="52"/>
      <c r="Z23" s="52"/>
    </row>
    <row r="24" spans="1:26" ht="89.25">
      <c r="A24" s="74" t="s">
        <v>26</v>
      </c>
      <c r="B24" s="75">
        <v>2.8601092556740818E-2</v>
      </c>
      <c r="C24" s="75">
        <v>8.9328360559983062E-3</v>
      </c>
      <c r="D24" s="76">
        <f t="shared" si="0"/>
        <v>5.7202185113481636E-2</v>
      </c>
      <c r="E24" s="76">
        <f t="shared" si="1"/>
        <v>1.4300546278370409E-2</v>
      </c>
      <c r="F24" s="77" t="str">
        <f t="shared" si="2"/>
        <v>Low</v>
      </c>
      <c r="X24" s="50"/>
      <c r="Y24" s="52"/>
      <c r="Z24" s="52"/>
    </row>
    <row r="25" spans="1:26" ht="89.25">
      <c r="A25" s="74" t="s">
        <v>27</v>
      </c>
      <c r="B25" s="75">
        <v>2.8601092556740818E-2</v>
      </c>
      <c r="C25" s="75">
        <v>2.4882034652529499E-3</v>
      </c>
      <c r="D25" s="76">
        <f t="shared" si="0"/>
        <v>5.7202185113481636E-2</v>
      </c>
      <c r="E25" s="76">
        <f t="shared" si="1"/>
        <v>1.4300546278370409E-2</v>
      </c>
      <c r="F25" s="77" t="str">
        <f t="shared" si="2"/>
        <v>Low</v>
      </c>
      <c r="X25" s="50"/>
      <c r="Y25" s="52"/>
      <c r="Z25" s="52"/>
    </row>
    <row r="26" spans="1:26" ht="89.25">
      <c r="A26" s="74" t="s">
        <v>28</v>
      </c>
      <c r="B26" s="75">
        <v>1.4967566768771208E-2</v>
      </c>
      <c r="C26" s="75">
        <v>1.1622994450476909E-2</v>
      </c>
      <c r="D26" s="76">
        <f t="shared" si="0"/>
        <v>2.9935133537542416E-2</v>
      </c>
      <c r="E26" s="76">
        <f t="shared" si="1"/>
        <v>7.483783384385604E-3</v>
      </c>
      <c r="F26" s="77" t="str">
        <f t="shared" si="2"/>
        <v>Medium</v>
      </c>
      <c r="X26" s="50"/>
      <c r="Y26" s="52"/>
      <c r="Z26" s="52"/>
    </row>
    <row r="27" spans="1:26" ht="63.75">
      <c r="A27" s="74" t="s">
        <v>29</v>
      </c>
      <c r="B27" s="75">
        <v>4.9622427821797148E-2</v>
      </c>
      <c r="C27" s="75">
        <v>8.9328360559983062E-3</v>
      </c>
      <c r="D27" s="76">
        <f t="shared" si="0"/>
        <v>9.9244855643594296E-2</v>
      </c>
      <c r="E27" s="76">
        <f t="shared" si="1"/>
        <v>2.4811213910898574E-2</v>
      </c>
      <c r="F27" s="77" t="str">
        <f t="shared" si="2"/>
        <v>Low</v>
      </c>
      <c r="X27" s="50"/>
      <c r="Y27" s="52"/>
      <c r="Z27" s="52"/>
    </row>
    <row r="28" spans="1:26" ht="63.75">
      <c r="A28" s="74" t="s">
        <v>30</v>
      </c>
      <c r="B28" s="75">
        <v>4.9622427821797148E-2</v>
      </c>
      <c r="C28" s="75">
        <v>5.6195929579224632E-3</v>
      </c>
      <c r="D28" s="76">
        <f t="shared" si="0"/>
        <v>9.9244855643594296E-2</v>
      </c>
      <c r="E28" s="76">
        <f t="shared" si="1"/>
        <v>2.4811213910898574E-2</v>
      </c>
      <c r="F28" s="77" t="str">
        <f t="shared" si="2"/>
        <v>Low</v>
      </c>
      <c r="X28" s="50"/>
      <c r="Y28" s="52"/>
      <c r="Z28" s="52"/>
    </row>
    <row r="29" spans="1:26" ht="63.75">
      <c r="A29" s="74" t="s">
        <v>31</v>
      </c>
      <c r="B29" s="75">
        <v>1.4967566768771208E-2</v>
      </c>
      <c r="C29" s="75">
        <v>4.4274563151077331E-3</v>
      </c>
      <c r="D29" s="76">
        <f t="shared" si="0"/>
        <v>2.9935133537542416E-2</v>
      </c>
      <c r="E29" s="76">
        <f t="shared" si="1"/>
        <v>7.483783384385604E-3</v>
      </c>
      <c r="F29" s="77" t="str">
        <f t="shared" si="2"/>
        <v>Low</v>
      </c>
      <c r="X29" s="50"/>
      <c r="Y29" s="52"/>
      <c r="Z29" s="52"/>
    </row>
    <row r="30" spans="1:26" ht="102">
      <c r="A30" s="74" t="s">
        <v>32</v>
      </c>
      <c r="B30" s="75">
        <v>1.4967566768771208E-2</v>
      </c>
      <c r="C30" s="75">
        <v>1.1622994450476909E-2</v>
      </c>
      <c r="D30" s="76">
        <f t="shared" si="0"/>
        <v>2.9935133537542416E-2</v>
      </c>
      <c r="E30" s="76">
        <f t="shared" si="1"/>
        <v>7.483783384385604E-3</v>
      </c>
      <c r="F30" s="77" t="str">
        <f t="shared" si="2"/>
        <v>Medium</v>
      </c>
      <c r="X30" s="50"/>
      <c r="Y30" s="52"/>
      <c r="Z30" s="52"/>
    </row>
    <row r="31" spans="1:26" ht="76.5">
      <c r="A31" s="74" t="s">
        <v>33</v>
      </c>
      <c r="B31" s="75">
        <v>2.8601092556740818E-2</v>
      </c>
      <c r="C31" s="75">
        <v>2.8182242805518731E-2</v>
      </c>
      <c r="D31" s="76">
        <f t="shared" si="0"/>
        <v>5.7202185113481636E-2</v>
      </c>
      <c r="E31" s="76">
        <f t="shared" si="1"/>
        <v>1.4300546278370409E-2</v>
      </c>
      <c r="F31" s="77" t="str">
        <f t="shared" si="2"/>
        <v>Medium</v>
      </c>
      <c r="X31" s="50"/>
      <c r="Y31" s="52"/>
      <c r="Z31" s="52"/>
    </row>
    <row r="32" spans="1:26" ht="76.5">
      <c r="A32" s="74" t="s">
        <v>34</v>
      </c>
      <c r="B32" s="75">
        <v>4.9622427821797148E-2</v>
      </c>
      <c r="C32" s="75">
        <v>1.1622994450476909E-2</v>
      </c>
      <c r="D32" s="76">
        <f t="shared" si="0"/>
        <v>9.9244855643594296E-2</v>
      </c>
      <c r="E32" s="76">
        <f t="shared" si="1"/>
        <v>2.4811213910898574E-2</v>
      </c>
      <c r="F32" s="77" t="str">
        <f t="shared" si="2"/>
        <v>Low</v>
      </c>
      <c r="X32" s="50"/>
      <c r="Y32" s="52"/>
      <c r="Z32" s="52"/>
    </row>
    <row r="33" spans="1:26" ht="76.5">
      <c r="A33" s="74" t="s">
        <v>35</v>
      </c>
      <c r="B33" s="75">
        <v>1.4967566768771208E-2</v>
      </c>
      <c r="C33" s="75">
        <v>2.0191879337436609E-2</v>
      </c>
      <c r="D33" s="76">
        <f t="shared" si="0"/>
        <v>2.9935133537542416E-2</v>
      </c>
      <c r="E33" s="76">
        <f t="shared" si="1"/>
        <v>7.483783384385604E-3</v>
      </c>
      <c r="F33" s="77" t="str">
        <f t="shared" si="2"/>
        <v>Medium</v>
      </c>
      <c r="X33" s="50"/>
      <c r="Y33" s="52"/>
      <c r="Z33" s="52"/>
    </row>
    <row r="34" spans="1:26" ht="165.75">
      <c r="A34" s="74" t="s">
        <v>36</v>
      </c>
      <c r="B34" s="75">
        <v>4.9622427821797148E-2</v>
      </c>
      <c r="C34" s="75">
        <v>4.111522580945251E-2</v>
      </c>
      <c r="D34" s="76">
        <f t="shared" si="0"/>
        <v>9.9244855643594296E-2</v>
      </c>
      <c r="E34" s="76">
        <f t="shared" si="1"/>
        <v>2.4811213910898574E-2</v>
      </c>
      <c r="F34" s="77" t="str">
        <f t="shared" si="2"/>
        <v>Medium</v>
      </c>
      <c r="X34" s="50"/>
      <c r="Y34" s="52"/>
      <c r="Z34" s="52"/>
    </row>
    <row r="35" spans="1:26" ht="76.5">
      <c r="A35" s="74" t="s">
        <v>37</v>
      </c>
      <c r="B35" s="75">
        <v>7.3839457928022972E-3</v>
      </c>
      <c r="C35" s="75">
        <v>1.1622994450476909E-2</v>
      </c>
      <c r="D35" s="76">
        <f t="shared" si="0"/>
        <v>1.4767891585604594E-2</v>
      </c>
      <c r="E35" s="76">
        <f t="shared" si="1"/>
        <v>3.6919728964011486E-3</v>
      </c>
      <c r="F35" s="77" t="str">
        <f t="shared" si="2"/>
        <v>Medium</v>
      </c>
      <c r="X35" s="50"/>
      <c r="Y35" s="52"/>
      <c r="Z35" s="52"/>
    </row>
    <row r="36" spans="1:26" ht="76.5">
      <c r="A36" s="74" t="s">
        <v>38</v>
      </c>
      <c r="B36" s="75">
        <v>7.3839457928022972E-3</v>
      </c>
      <c r="C36" s="75">
        <v>1.5887989129325486E-2</v>
      </c>
      <c r="D36" s="76">
        <f t="shared" si="0"/>
        <v>1.4767891585604594E-2</v>
      </c>
      <c r="E36" s="76">
        <f t="shared" si="1"/>
        <v>3.6919728964011486E-3</v>
      </c>
      <c r="F36" s="77" t="str">
        <f t="shared" si="2"/>
        <v>High</v>
      </c>
      <c r="X36" s="50"/>
      <c r="Y36" s="52"/>
      <c r="Z36" s="52"/>
    </row>
    <row r="37" spans="1:26" ht="76.5">
      <c r="A37" s="74" t="s">
        <v>39</v>
      </c>
      <c r="B37" s="75">
        <v>7.3839457928022972E-3</v>
      </c>
      <c r="C37" s="75">
        <v>4.111522580945251E-2</v>
      </c>
      <c r="D37" s="76">
        <f t="shared" si="0"/>
        <v>1.4767891585604594E-2</v>
      </c>
      <c r="E37" s="76">
        <f t="shared" si="1"/>
        <v>3.6919728964011486E-3</v>
      </c>
      <c r="F37" s="77" t="str">
        <f t="shared" si="2"/>
        <v>High</v>
      </c>
      <c r="X37" s="50"/>
      <c r="Y37" s="52"/>
      <c r="Z37" s="52"/>
    </row>
    <row r="38" spans="1:26" ht="114.75">
      <c r="A38" s="74" t="s">
        <v>40</v>
      </c>
      <c r="B38" s="75">
        <v>4.3057667480145773E-3</v>
      </c>
      <c r="C38" s="75">
        <v>2.8182242805518731E-2</v>
      </c>
      <c r="D38" s="76">
        <f t="shared" si="0"/>
        <v>8.6115334960291546E-3</v>
      </c>
      <c r="E38" s="76">
        <f t="shared" si="1"/>
        <v>2.1528833740072886E-3</v>
      </c>
      <c r="F38" s="77" t="str">
        <f t="shared" si="2"/>
        <v>High</v>
      </c>
      <c r="X38" s="50"/>
      <c r="Y38" s="52"/>
      <c r="Z38" s="52"/>
    </row>
    <row r="39" spans="1:26" ht="76.5">
      <c r="A39" s="74" t="s">
        <v>41</v>
      </c>
      <c r="B39" s="75">
        <v>7.3839457928022972E-3</v>
      </c>
      <c r="C39" s="75">
        <v>1.1622994450476909E-2</v>
      </c>
      <c r="D39" s="76">
        <f t="shared" si="0"/>
        <v>1.4767891585604594E-2</v>
      </c>
      <c r="E39" s="76">
        <f t="shared" si="1"/>
        <v>3.6919728964011486E-3</v>
      </c>
      <c r="F39" s="77" t="str">
        <f t="shared" si="2"/>
        <v>Medium</v>
      </c>
      <c r="X39" s="50"/>
      <c r="Y39" s="52"/>
      <c r="Z39" s="52"/>
    </row>
    <row r="40" spans="1:26" ht="38.25">
      <c r="A40" s="74" t="s">
        <v>42</v>
      </c>
      <c r="B40" s="75">
        <v>1.4967566768771208E-2</v>
      </c>
      <c r="C40" s="75">
        <v>5.6195929579224632E-3</v>
      </c>
      <c r="D40" s="76">
        <f t="shared" si="0"/>
        <v>2.9935133537542416E-2</v>
      </c>
      <c r="E40" s="76">
        <f t="shared" si="1"/>
        <v>7.483783384385604E-3</v>
      </c>
      <c r="F40" s="77" t="str">
        <f t="shared" si="2"/>
        <v>Low</v>
      </c>
      <c r="X40" s="50"/>
      <c r="Y40" s="52"/>
      <c r="Z40" s="52"/>
    </row>
    <row r="41" spans="1:26" ht="63.75">
      <c r="A41" s="74" t="s">
        <v>43</v>
      </c>
      <c r="B41" s="75">
        <v>1.4967566768771208E-2</v>
      </c>
      <c r="C41" s="75">
        <v>5.8518695133679882E-2</v>
      </c>
      <c r="D41" s="76">
        <f t="shared" si="0"/>
        <v>2.9935133537542416E-2</v>
      </c>
      <c r="E41" s="76">
        <f t="shared" si="1"/>
        <v>7.483783384385604E-3</v>
      </c>
      <c r="F41" s="77" t="str">
        <f t="shared" si="2"/>
        <v>High</v>
      </c>
      <c r="X41" s="50"/>
      <c r="Y41" s="52"/>
      <c r="Z41" s="52"/>
    </row>
    <row r="42" spans="1:26" ht="76.5">
      <c r="A42" s="74" t="s">
        <v>44</v>
      </c>
      <c r="B42" s="75">
        <v>1.4967566768771208E-2</v>
      </c>
      <c r="C42" s="75">
        <v>2.0191879337436609E-2</v>
      </c>
      <c r="D42" s="76">
        <f t="shared" si="0"/>
        <v>2.9935133537542416E-2</v>
      </c>
      <c r="E42" s="76">
        <f t="shared" si="1"/>
        <v>7.483783384385604E-3</v>
      </c>
      <c r="F42" s="77" t="str">
        <f t="shared" si="2"/>
        <v>Medium</v>
      </c>
      <c r="X42" s="50"/>
      <c r="Y42" s="52"/>
      <c r="Z42" s="52"/>
    </row>
    <row r="43" spans="1:26" ht="89.25">
      <c r="A43" s="74" t="s">
        <v>45</v>
      </c>
      <c r="B43" s="75">
        <v>1.4967566768771208E-2</v>
      </c>
      <c r="C43" s="75">
        <v>2.8182242805518731E-2</v>
      </c>
      <c r="D43" s="76">
        <f t="shared" si="0"/>
        <v>2.9935133537542416E-2</v>
      </c>
      <c r="E43" s="76">
        <f t="shared" si="1"/>
        <v>7.483783384385604E-3</v>
      </c>
      <c r="F43" s="77" t="str">
        <f t="shared" si="2"/>
        <v>Medium</v>
      </c>
      <c r="X43" s="50"/>
      <c r="Y43" s="52"/>
      <c r="Z43" s="52"/>
    </row>
    <row r="44" spans="1:26" ht="63.75">
      <c r="A44" s="74" t="s">
        <v>46</v>
      </c>
      <c r="B44" s="75">
        <v>4.3057667480145773E-3</v>
      </c>
      <c r="C44" s="75">
        <v>4.111522580945251E-2</v>
      </c>
      <c r="D44" s="76">
        <f t="shared" si="0"/>
        <v>8.6115334960291546E-3</v>
      </c>
      <c r="E44" s="76">
        <f t="shared" si="1"/>
        <v>2.1528833740072886E-3</v>
      </c>
      <c r="F44" s="77" t="str">
        <f t="shared" si="2"/>
        <v>High</v>
      </c>
      <c r="X44" s="50"/>
      <c r="Y44" s="52"/>
      <c r="Z44" s="52"/>
    </row>
    <row r="45" spans="1:26">
      <c r="B45" s="53">
        <v>0</v>
      </c>
      <c r="C45" s="54"/>
      <c r="D45" s="53">
        <v>0</v>
      </c>
      <c r="E45" s="53">
        <v>0</v>
      </c>
    </row>
    <row r="46" spans="1:26">
      <c r="A46" s="55" t="s">
        <v>83</v>
      </c>
      <c r="B46" s="51">
        <f>SUM(B2:B45)</f>
        <v>0.99999999999999967</v>
      </c>
      <c r="C46" s="51">
        <f t="shared" ref="C46:E46" si="5">SUM(C2:C44)</f>
        <v>0.99999999999999967</v>
      </c>
      <c r="D46" s="51">
        <f t="shared" si="5"/>
        <v>1.9999999999999993</v>
      </c>
      <c r="E46" s="51">
        <f t="shared" si="5"/>
        <v>0.49999999999999983</v>
      </c>
    </row>
    <row r="48" spans="1:26">
      <c r="A48" s="56"/>
      <c r="B48" s="56"/>
      <c r="C48" s="56"/>
      <c r="D48" s="56"/>
      <c r="E48" s="56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50" spans="1:2">
      <c r="A50" s="57"/>
    </row>
    <row r="54" spans="1:2">
      <c r="A54" s="58"/>
      <c r="B54" s="58"/>
    </row>
    <row r="55" spans="1:2">
      <c r="A55" s="59"/>
      <c r="B55" s="58"/>
    </row>
    <row r="56" spans="1:2">
      <c r="A56" s="58"/>
      <c r="B5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 Responses Value</vt:lpstr>
      <vt:lpstr>Form Responses Cost</vt:lpstr>
      <vt:lpstr>Pengelompokkan Prioritas(Value)</vt:lpstr>
      <vt:lpstr>AHP(Value)</vt:lpstr>
      <vt:lpstr>Normalisasi AHP(Value)</vt:lpstr>
      <vt:lpstr>Pengelompokkan Prioritas(Cost)</vt:lpstr>
      <vt:lpstr>AHP(Cost)</vt:lpstr>
      <vt:lpstr>Normalisasi AHP(Cost)</vt:lpstr>
      <vt:lpstr>Margin</vt:lpstr>
      <vt:lpstr>Mapping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2020-05-11T16:18:51Z</dcterms:modified>
</cp:coreProperties>
</file>