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247b1dc4994fdd3/Dokument/iGEM/"/>
    </mc:Choice>
  </mc:AlternateContent>
  <xr:revisionPtr revIDLastSave="51" documentId="8_{103FF835-1562-41A5-A1FD-5FF4D0509F31}" xr6:coauthVersionLast="45" xr6:coauthVersionMax="45" xr10:uidLastSave="{5DDB8FDF-4D3E-489A-90BA-FEC3E098A6DA}"/>
  <bookViews>
    <workbookView xWindow="-98" yWindow="-98" windowWidth="20715" windowHeight="13276" xr2:uid="{00000000-000D-0000-FFFF-FFFF00000000}"/>
  </bookViews>
  <sheets>
    <sheet name="Plate_Reading_Calculation_From_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8" i="1" l="1"/>
  <c r="L21" i="1"/>
  <c r="P21" i="1" l="1"/>
  <c r="R31" i="1"/>
  <c r="Q31" i="1"/>
  <c r="P31" i="1"/>
  <c r="M31" i="1"/>
  <c r="L31" i="1"/>
  <c r="K31" i="1"/>
  <c r="L24" i="1" l="1"/>
  <c r="P18" i="1"/>
  <c r="P24" i="1"/>
</calcChain>
</file>

<file path=xl/sharedStrings.xml><?xml version="1.0" encoding="utf-8"?>
<sst xmlns="http://schemas.openxmlformats.org/spreadsheetml/2006/main" count="24" uniqueCount="15">
  <si>
    <t xml:space="preserve">Fluorescens Raw Data (584/620) </t>
  </si>
  <si>
    <t xml:space="preserve"> </t>
  </si>
  <si>
    <t>OD Raw Data (600)</t>
  </si>
  <si>
    <r>
      <t>(Σ(A</t>
    </r>
    <r>
      <rPr>
        <vertAlign val="subscript"/>
        <sz val="11"/>
        <color theme="1"/>
        <rFont val="Calibri"/>
        <family val="2"/>
        <scheme val="minor"/>
      </rPr>
      <t xml:space="preserve">i </t>
    </r>
    <r>
      <rPr>
        <sz val="11"/>
        <color theme="1"/>
        <rFont val="Calibri"/>
        <family val="2"/>
        <scheme val="minor"/>
      </rPr>
      <t>- blank) / (ODi-blank))/n</t>
    </r>
  </si>
  <si>
    <t>Right formula (I hope)</t>
  </si>
  <si>
    <t>Wrong formula</t>
  </si>
  <si>
    <t>A</t>
  </si>
  <si>
    <t>B</t>
  </si>
  <si>
    <t>C</t>
  </si>
  <si>
    <t>Experiments</t>
  </si>
  <si>
    <t>Promoters from iGEM website</t>
  </si>
  <si>
    <t>A/C</t>
  </si>
  <si>
    <t>B/C</t>
  </si>
  <si>
    <t>C/C</t>
  </si>
  <si>
    <t>Ratio isn't really the same for our experiment and from the website. Why?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</si>
</sst>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left"/>
    </xf>
    <xf numFmtId="0" fontId="1" fillId="0" borderId="0" xfId="0" applyFont="1" applyAlignment="1">
      <alignment horizontal="righ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Intensity of promotor A,B and C</a:t>
            </a:r>
          </a:p>
        </c:rich>
      </c:tx>
      <c:layout>
        <c:manualLayout>
          <c:xMode val="edge"/>
          <c:yMode val="edge"/>
          <c:x val="0.2921388888888888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Plate_Reading_Calculation_From_!$K$18:$K$24</c:f>
              <c:strCache>
                <c:ptCount val="7"/>
                <c:pt idx="0">
                  <c:v>A</c:v>
                </c:pt>
                <c:pt idx="3">
                  <c:v>B</c:v>
                </c:pt>
                <c:pt idx="6">
                  <c:v>C</c:v>
                </c:pt>
              </c:strCache>
            </c:strRef>
          </c:cat>
          <c:val>
            <c:numRef>
              <c:f>Plate_Reading_Calculation_From_!$L$18:$L$24</c:f>
              <c:numCache>
                <c:formatCode>General</c:formatCode>
                <c:ptCount val="7"/>
                <c:pt idx="0">
                  <c:v>159751.80173976909</c:v>
                </c:pt>
                <c:pt idx="3">
                  <c:v>149089.50617283946</c:v>
                </c:pt>
                <c:pt idx="6">
                  <c:v>20196.886790425222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1-42C8-96B9-A9B3C39A6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049000"/>
        <c:axId val="352049656"/>
      </c:barChart>
      <c:catAx>
        <c:axId val="352049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049656"/>
        <c:crosses val="autoZero"/>
        <c:auto val="1"/>
        <c:lblAlgn val="ctr"/>
        <c:lblOffset val="100"/>
        <c:noMultiLvlLbl val="0"/>
      </c:catAx>
      <c:valAx>
        <c:axId val="35204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049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535783</xdr:colOff>
      <xdr:row>17</xdr:row>
      <xdr:rowOff>54768</xdr:rowOff>
    </xdr:from>
    <xdr:to>
      <xdr:col>7</xdr:col>
      <xdr:colOff>573883</xdr:colOff>
      <xdr:row>32</xdr:row>
      <xdr:rowOff>83343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74B7DB2-8359-4E7F-8D8E-DAA4DCA6F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35"/>
  <sheetViews>
    <sheetView tabSelected="1" workbookViewId="0">
      <selection activeCell="O11" sqref="O11"/>
    </sheetView>
  </sheetViews>
  <sheetFormatPr defaultRowHeight="14.25"/>
  <cols>
    <col min="12" max="12" width="10.140625" bestFit="1" customWidth="1"/>
  </cols>
  <sheetData>
    <row r="2" spans="2:16">
      <c r="B2" s="2" t="s">
        <v>0</v>
      </c>
      <c r="D2" t="s">
        <v>1</v>
      </c>
    </row>
    <row r="3" spans="2:16">
      <c r="B3" s="5">
        <v>1</v>
      </c>
      <c r="C3" s="5">
        <v>2</v>
      </c>
      <c r="D3" s="5">
        <v>3</v>
      </c>
      <c r="E3" s="5">
        <v>4</v>
      </c>
      <c r="F3" s="5">
        <v>5</v>
      </c>
      <c r="G3" s="5">
        <v>6</v>
      </c>
      <c r="H3" s="5">
        <v>7</v>
      </c>
      <c r="I3" s="5">
        <v>8</v>
      </c>
      <c r="J3" s="5">
        <v>9</v>
      </c>
      <c r="K3" s="5">
        <v>10</v>
      </c>
      <c r="L3" s="5">
        <v>11</v>
      </c>
      <c r="M3" s="5">
        <v>12</v>
      </c>
    </row>
    <row r="4" spans="2:16">
      <c r="B4" s="1">
        <v>767</v>
      </c>
      <c r="C4" s="3"/>
      <c r="D4" s="3">
        <v>23624</v>
      </c>
      <c r="E4" s="3"/>
      <c r="F4" s="3">
        <v>19631</v>
      </c>
      <c r="G4" s="3"/>
      <c r="H4" s="3">
        <v>21123</v>
      </c>
      <c r="I4" s="3"/>
      <c r="J4" s="3">
        <v>11434</v>
      </c>
      <c r="K4" s="3"/>
      <c r="L4" s="3">
        <v>9597</v>
      </c>
      <c r="M4" s="4"/>
    </row>
    <row r="5" spans="2:16">
      <c r="B5" s="1"/>
      <c r="C5" s="3">
        <v>10850</v>
      </c>
      <c r="D5" s="3"/>
      <c r="E5" s="3">
        <v>5681</v>
      </c>
      <c r="F5" s="3"/>
      <c r="G5" s="3">
        <v>7122</v>
      </c>
      <c r="H5" s="3"/>
      <c r="I5" s="3">
        <v>10630</v>
      </c>
      <c r="J5" s="3"/>
      <c r="K5" s="3">
        <v>3668</v>
      </c>
      <c r="L5" s="3"/>
    </row>
    <row r="8" spans="2:16">
      <c r="B8" s="2" t="s">
        <v>2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2:16">
      <c r="B9" s="5">
        <v>1</v>
      </c>
      <c r="C9" s="5">
        <v>2</v>
      </c>
      <c r="D9" s="5">
        <v>3</v>
      </c>
      <c r="E9" s="5">
        <v>4</v>
      </c>
      <c r="F9" s="5">
        <v>5</v>
      </c>
      <c r="G9" s="5">
        <v>6</v>
      </c>
      <c r="H9" s="5">
        <v>7</v>
      </c>
      <c r="I9" s="5">
        <v>8</v>
      </c>
      <c r="J9" s="5">
        <v>9</v>
      </c>
      <c r="K9" s="5">
        <v>10</v>
      </c>
      <c r="L9" s="5">
        <v>11</v>
      </c>
      <c r="M9" s="5">
        <v>12</v>
      </c>
    </row>
    <row r="10" spans="2:16"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8"/>
    </row>
    <row r="11" spans="2:16">
      <c r="B11" s="1">
        <v>0.246</v>
      </c>
      <c r="C11" s="3"/>
      <c r="D11" s="3">
        <v>0.187</v>
      </c>
      <c r="E11" s="3"/>
      <c r="F11" s="3">
        <v>0.14599999999999999</v>
      </c>
      <c r="G11" s="3"/>
      <c r="H11" s="3">
        <v>0.13700000000000001</v>
      </c>
      <c r="I11" s="3"/>
      <c r="J11" s="3">
        <v>7.0000000000000007E-2</v>
      </c>
      <c r="K11" s="3"/>
      <c r="L11" s="3">
        <v>0.14199999999999999</v>
      </c>
      <c r="M11" s="4"/>
    </row>
    <row r="12" spans="2:16">
      <c r="B12" s="1"/>
      <c r="C12" s="3">
        <v>0.115</v>
      </c>
      <c r="D12" s="3"/>
      <c r="E12" s="3">
        <v>0.20699999999999999</v>
      </c>
      <c r="F12" s="3"/>
      <c r="G12" s="3">
        <v>0.252</v>
      </c>
      <c r="H12" s="3"/>
      <c r="I12" s="3">
        <v>0.26200000000000001</v>
      </c>
      <c r="J12" s="3"/>
      <c r="K12" s="3">
        <v>4.2999999999999997E-2</v>
      </c>
      <c r="L12" s="3"/>
      <c r="M12" s="4"/>
    </row>
    <row r="16" spans="2:16" ht="15.75">
      <c r="C16" t="s">
        <v>3</v>
      </c>
      <c r="L16" t="s">
        <v>4</v>
      </c>
      <c r="P16" t="s">
        <v>5</v>
      </c>
    </row>
    <row r="17" spans="5:21">
      <c r="J17" s="2"/>
      <c r="P17" t="s">
        <v>6</v>
      </c>
    </row>
    <row r="18" spans="5:21">
      <c r="K18" t="s">
        <v>6</v>
      </c>
      <c r="L18">
        <f>(((D4-K5)/(D11-K12))+((F4-K5)/(F11-K12))+((H4-K5)/(H11-K12)))/3</f>
        <v>159751.80173976909</v>
      </c>
      <c r="P18">
        <f>((SUM(D4-K5) + SUM(F4-K5) + SUM(H4-K5))/3)/(((SUM(D11-K12) + SUM(F11-K12) + SUM(H11-K12)))/3)</f>
        <v>156521.99413489734</v>
      </c>
    </row>
    <row r="19" spans="5:21">
      <c r="J19" s="2"/>
    </row>
    <row r="20" spans="5:21">
      <c r="P20" t="s">
        <v>7</v>
      </c>
    </row>
    <row r="21" spans="5:21">
      <c r="K21" t="s">
        <v>7</v>
      </c>
      <c r="L21">
        <f>(((J4-K5)/(J11-K12)) + ((L4-K5)/(L11-K12)) + ((C5-K5)/(C12-K12)))/3</f>
        <v>149089.50617283946</v>
      </c>
      <c r="P21">
        <f>((SUM(J4-K5) + SUM(L4-K5) + SUM(C5-K5))/3)/(((SUM(J11-K12) + SUM(L11-K12) + SUM(C12-K12)))/3)</f>
        <v>105439.39393939394</v>
      </c>
    </row>
    <row r="23" spans="5:21">
      <c r="P23" t="s">
        <v>8</v>
      </c>
    </row>
    <row r="24" spans="5:21">
      <c r="E24" s="2"/>
      <c r="F24" s="2"/>
      <c r="G24" s="2"/>
      <c r="H24" s="2"/>
      <c r="I24" s="2"/>
      <c r="J24" s="2"/>
      <c r="K24" s="2" t="s">
        <v>8</v>
      </c>
      <c r="L24" s="2">
        <f>(((E5-K5)/(E12-K12)) + ((G5-K5)/(G12-K12)) + ((I5-K5)/(I12-K12)))/3</f>
        <v>20196.886790425222</v>
      </c>
      <c r="M24" s="2"/>
      <c r="N24" s="2"/>
      <c r="O24" s="2"/>
      <c r="P24" s="2">
        <f>((SUM(E5-K5) + SUM(G5-K5) + SUM(I5-K5))/3)/(((SUM(E12-K12) + SUM(G12-K12) + SUM(I12-K12)))/3)</f>
        <v>20994.93243243243</v>
      </c>
    </row>
    <row r="26" spans="5:21">
      <c r="E26" s="6"/>
      <c r="F26" s="7"/>
      <c r="G26" s="7"/>
      <c r="H26" s="7"/>
      <c r="I26" s="7"/>
      <c r="J26" s="7"/>
      <c r="K26" s="7"/>
      <c r="L26" s="7"/>
      <c r="M26" s="7"/>
      <c r="N26" s="7"/>
      <c r="O26" s="7"/>
      <c r="P26" s="8"/>
    </row>
    <row r="27" spans="5:21">
      <c r="E27" s="1"/>
      <c r="F27" s="3"/>
      <c r="G27" s="3"/>
      <c r="H27" s="3"/>
      <c r="I27" s="3"/>
      <c r="J27" s="3"/>
      <c r="K27" s="3"/>
      <c r="L27" s="3"/>
      <c r="M27" s="3"/>
      <c r="N27" s="3"/>
      <c r="O27" s="3"/>
      <c r="P27" s="4"/>
    </row>
    <row r="28" spans="5:21">
      <c r="E28" s="1"/>
      <c r="F28" s="3"/>
      <c r="G28" s="3"/>
      <c r="H28" s="3"/>
      <c r="I28" s="3"/>
      <c r="J28" s="3"/>
      <c r="K28" s="3"/>
      <c r="L28" s="3"/>
      <c r="M28" s="3"/>
      <c r="N28" s="3"/>
      <c r="O28" s="3"/>
      <c r="P28" s="4"/>
    </row>
    <row r="29" spans="5:21">
      <c r="E29" s="1"/>
      <c r="F29" s="3"/>
      <c r="G29" s="3"/>
      <c r="H29" s="3"/>
      <c r="I29" s="3"/>
      <c r="J29" s="3"/>
      <c r="K29" s="3" t="s">
        <v>9</v>
      </c>
      <c r="L29" s="3"/>
      <c r="M29" s="3"/>
      <c r="O29" s="3"/>
      <c r="R29" s="4" t="s">
        <v>10</v>
      </c>
      <c r="T29" t="s">
        <v>6</v>
      </c>
      <c r="U29">
        <v>1831</v>
      </c>
    </row>
    <row r="30" spans="5:21">
      <c r="E30" s="1"/>
      <c r="F30" s="3"/>
      <c r="G30" s="3"/>
      <c r="H30" s="3"/>
      <c r="I30" s="3"/>
      <c r="J30" s="3"/>
      <c r="K30" s="3" t="s">
        <v>11</v>
      </c>
      <c r="L30" s="3" t="s">
        <v>12</v>
      </c>
      <c r="M30" s="3" t="s">
        <v>13</v>
      </c>
      <c r="N30" s="3"/>
      <c r="O30" s="3"/>
      <c r="P30" s="4" t="s">
        <v>11</v>
      </c>
      <c r="Q30" s="9" t="s">
        <v>12</v>
      </c>
      <c r="R30" s="9" t="s">
        <v>13</v>
      </c>
      <c r="T30" s="10" t="s">
        <v>7</v>
      </c>
      <c r="U30" s="11">
        <v>1185</v>
      </c>
    </row>
    <row r="31" spans="5:21">
      <c r="K31">
        <f>(L18/L24)</f>
        <v>7.9097240776485878</v>
      </c>
      <c r="L31">
        <f>(L21/L24)</f>
        <v>7.3818063011334312</v>
      </c>
      <c r="M31">
        <f>(L24/L24)</f>
        <v>1</v>
      </c>
      <c r="P31">
        <f>1831/387</f>
        <v>4.7312661498708009</v>
      </c>
      <c r="Q31">
        <f>1185/387</f>
        <v>3.0620155038759691</v>
      </c>
      <c r="R31">
        <f>387/387</f>
        <v>1</v>
      </c>
      <c r="T31" t="s">
        <v>8</v>
      </c>
      <c r="U31">
        <v>387</v>
      </c>
    </row>
    <row r="35" spans="14:14">
      <c r="N35" t="s">
        <v>14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0AF155E1F8374EAEA852F75E598EC7" ma:contentTypeVersion="11" ma:contentTypeDescription="Create a new document." ma:contentTypeScope="" ma:versionID="e40c3018518cf8b0e7f9ae1969843e6c">
  <xsd:schema xmlns:xsd="http://www.w3.org/2001/XMLSchema" xmlns:xs="http://www.w3.org/2001/XMLSchema" xmlns:p="http://schemas.microsoft.com/office/2006/metadata/properties" xmlns:ns2="05c10499-38cd-4f48-b3f7-7cd73f27a839" xmlns:ns3="eadce9d0-d43c-4dcb-bc85-75c5068df91e" targetNamespace="http://schemas.microsoft.com/office/2006/metadata/properties" ma:root="true" ma:fieldsID="6bc4f0d29365f3d8d0151d2c3b165c4d" ns2:_="" ns3:_="">
    <xsd:import namespace="05c10499-38cd-4f48-b3f7-7cd73f27a839"/>
    <xsd:import namespace="eadce9d0-d43c-4dcb-bc85-75c5068df9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c10499-38cd-4f48-b3f7-7cd73f27a8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dce9d0-d43c-4dcb-bc85-75c5068df91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C57787-A758-4B3D-9A49-9C4815C01A4D}"/>
</file>

<file path=customXml/itemProps2.xml><?xml version="1.0" encoding="utf-8"?>
<ds:datastoreItem xmlns:ds="http://schemas.openxmlformats.org/officeDocument/2006/customXml" ds:itemID="{92F212C3-8CE4-4B04-BE6A-4E03FCC467E9}"/>
</file>

<file path=customXml/itemProps3.xml><?xml version="1.0" encoding="utf-8"?>
<ds:datastoreItem xmlns:ds="http://schemas.openxmlformats.org/officeDocument/2006/customXml" ds:itemID="{DD2AE5F7-104E-412E-A08F-177405BEA32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Niclas</dc:creator>
  <cp:keywords/>
  <dc:description/>
  <cp:lastModifiedBy>Niklas Bengtsson</cp:lastModifiedBy>
  <cp:revision/>
  <dcterms:created xsi:type="dcterms:W3CDTF">2020-07-13T08:00:15Z</dcterms:created>
  <dcterms:modified xsi:type="dcterms:W3CDTF">2020-10-19T18:12:33Z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0x010100510AF155E1F8374EAEA852F75E598EC7</vt:lpwstr>
  </property>
</Properties>
</file>