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 Yau\Desktop\FEH\"/>
    </mc:Choice>
  </mc:AlternateContent>
  <bookViews>
    <workbookView xWindow="0" yWindow="0" windowWidth="21372" windowHeight="81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E2" i="1"/>
  <c r="C2" i="1"/>
  <c r="C27" i="1"/>
  <c r="C16" i="1"/>
  <c r="B16" i="1"/>
  <c r="D16" i="1"/>
  <c r="E16" i="1"/>
  <c r="C22" i="1"/>
  <c r="C3" i="1"/>
  <c r="C28" i="1"/>
  <c r="C17" i="1"/>
  <c r="B17" i="1"/>
  <c r="D17" i="1"/>
  <c r="E17" i="1"/>
  <c r="C23" i="1"/>
  <c r="C4" i="1"/>
  <c r="C29" i="1"/>
  <c r="C18" i="1"/>
  <c r="B18" i="1"/>
  <c r="D18" i="1"/>
  <c r="E18" i="1"/>
  <c r="C24" i="1"/>
  <c r="C5" i="1"/>
  <c r="C30" i="1"/>
  <c r="C33" i="1"/>
  <c r="C42" i="1"/>
  <c r="C43" i="1"/>
  <c r="C44" i="1"/>
  <c r="C45" i="1"/>
  <c r="C46" i="1"/>
  <c r="C36" i="1"/>
  <c r="C50" i="1"/>
  <c r="C51" i="1"/>
  <c r="D21" i="1"/>
  <c r="D27" i="1"/>
  <c r="D22" i="1"/>
  <c r="D28" i="1"/>
  <c r="D23" i="1"/>
  <c r="D29" i="1"/>
  <c r="D24" i="1"/>
  <c r="D30" i="1"/>
  <c r="D33" i="1"/>
  <c r="D42" i="1"/>
  <c r="D43" i="1"/>
  <c r="D44" i="1"/>
  <c r="D45" i="1"/>
  <c r="D46" i="1"/>
  <c r="D36" i="1"/>
  <c r="D50" i="1"/>
  <c r="D51" i="1"/>
  <c r="E21" i="1"/>
  <c r="E27" i="1"/>
  <c r="E22" i="1"/>
  <c r="E28" i="1"/>
  <c r="E23" i="1"/>
  <c r="E29" i="1"/>
  <c r="E24" i="1"/>
  <c r="E30" i="1"/>
  <c r="E33" i="1"/>
  <c r="E42" i="1"/>
  <c r="E43" i="1"/>
  <c r="E44" i="1"/>
  <c r="E45" i="1"/>
  <c r="E46" i="1"/>
  <c r="E36" i="1"/>
  <c r="E50" i="1"/>
  <c r="E51" i="1"/>
  <c r="B21" i="1"/>
  <c r="B27" i="1"/>
  <c r="B22" i="1"/>
  <c r="B28" i="1"/>
  <c r="B23" i="1"/>
  <c r="B29" i="1"/>
  <c r="B24" i="1"/>
  <c r="B30" i="1"/>
  <c r="B33" i="1"/>
  <c r="B42" i="1"/>
  <c r="B43" i="1"/>
  <c r="B44" i="1"/>
  <c r="B45" i="1"/>
  <c r="B46" i="1"/>
  <c r="B36" i="1"/>
  <c r="B50" i="1"/>
  <c r="B51" i="1"/>
  <c r="C47" i="1"/>
  <c r="D47" i="1"/>
  <c r="E47" i="1"/>
  <c r="B47" i="1"/>
  <c r="F30" i="1"/>
  <c r="C37" i="1"/>
  <c r="D37" i="1"/>
  <c r="E37" i="1"/>
  <c r="C38" i="1"/>
  <c r="D38" i="1"/>
  <c r="E38" i="1"/>
  <c r="C39" i="1"/>
  <c r="D39" i="1"/>
  <c r="E39" i="1"/>
  <c r="B37" i="1"/>
  <c r="B38" i="1"/>
  <c r="B39" i="1"/>
</calcChain>
</file>

<file path=xl/sharedStrings.xml><?xml version="1.0" encoding="utf-8"?>
<sst xmlns="http://schemas.openxmlformats.org/spreadsheetml/2006/main" count="74" uniqueCount="29">
  <si>
    <t>R</t>
  </si>
  <si>
    <t>B</t>
  </si>
  <si>
    <t>G</t>
  </si>
  <si>
    <t>C</t>
  </si>
  <si>
    <t>5*</t>
  </si>
  <si>
    <t>4-5*</t>
  </si>
  <si>
    <t>3-4*</t>
  </si>
  <si>
    <t>4*</t>
  </si>
  <si>
    <t>3*</t>
  </si>
  <si>
    <t>P5*</t>
  </si>
  <si>
    <t>P4*</t>
  </si>
  <si>
    <t>P3*</t>
  </si>
  <si>
    <t>P5*e</t>
  </si>
  <si>
    <t>Nsummons</t>
  </si>
  <si>
    <t>Ratio in Rarity</t>
  </si>
  <si>
    <t>5*e</t>
  </si>
  <si>
    <t>PityNum</t>
  </si>
  <si>
    <t>Start %</t>
  </si>
  <si>
    <t>Focus</t>
  </si>
  <si>
    <t>Color Prob</t>
  </si>
  <si>
    <t>Prob per orb</t>
  </si>
  <si>
    <t>Random Pool</t>
  </si>
  <si>
    <t>Num Per Rarity</t>
  </si>
  <si>
    <t>Prob of Draw</t>
  </si>
  <si>
    <t>5 orb Prob</t>
  </si>
  <si>
    <t>SUM</t>
  </si>
  <si>
    <t>First Summon Get</t>
  </si>
  <si>
    <t>Any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</si>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</sst>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7" workbookViewId="0">
      <selection activeCell="E9" sqref="E9"/>
    </sheetView>
  </sheetViews>
  <sheetFormatPr defaultRowHeight="14.4" x14ac:dyDescent="0.3"/>
  <cols>
    <col min="1" max="1" width="16.77734375" bestFit="1" customWidth="1"/>
    <col min="2" max="2" width="9" customWidth="1"/>
    <col min="18" max="18" width="9" customWidth="1"/>
    <col min="19" max="21" width="8.88671875" customWidth="1"/>
  </cols>
  <sheetData>
    <row r="1" spans="1:5" x14ac:dyDescent="0.3">
      <c r="A1" t="s">
        <v>17</v>
      </c>
      <c r="D1" s="1" t="s">
        <v>13</v>
      </c>
      <c r="E1">
        <v>0</v>
      </c>
    </row>
    <row r="2" spans="1:5" x14ac:dyDescent="0.3">
      <c r="A2" s="1" t="s">
        <v>12</v>
      </c>
      <c r="B2">
        <v>0.03</v>
      </c>
      <c r="C2" s="2">
        <f>$B2+$E$2*0.005*($B2/($B2+$B3))</f>
        <v>0.03</v>
      </c>
      <c r="D2" s="1" t="s">
        <v>16</v>
      </c>
      <c r="E2" s="2">
        <f>_xlfn.FLOOR.MATH(E1/5)</f>
        <v>0</v>
      </c>
    </row>
    <row r="3" spans="1:5" x14ac:dyDescent="0.3">
      <c r="A3" s="1" t="s">
        <v>9</v>
      </c>
      <c r="B3">
        <v>0.03</v>
      </c>
      <c r="C3" s="2">
        <f>$B3+$E$2*0.005*($B3/($B2+$B3))</f>
        <v>0.03</v>
      </c>
    </row>
    <row r="4" spans="1:5" x14ac:dyDescent="0.3">
      <c r="A4" s="1" t="s">
        <v>10</v>
      </c>
      <c r="B4">
        <v>0.57999999999999996</v>
      </c>
      <c r="C4" s="2">
        <f>$B4-$E$2*0.005*($B4/($B4+$B5))</f>
        <v>0.57999999999999996</v>
      </c>
    </row>
    <row r="5" spans="1:5" x14ac:dyDescent="0.3">
      <c r="A5" s="1" t="s">
        <v>11</v>
      </c>
      <c r="B5">
        <v>0.36</v>
      </c>
      <c r="C5" s="2">
        <f>$B5-$E$2*0.005*($B5/($B4+$B5))</f>
        <v>0.36</v>
      </c>
    </row>
    <row r="7" spans="1:5" x14ac:dyDescent="0.3">
      <c r="A7" t="s">
        <v>18</v>
      </c>
      <c r="B7" s="6" t="s">
        <v>0</v>
      </c>
      <c r="C7" s="7" t="s">
        <v>1</v>
      </c>
      <c r="D7" s="8" t="s">
        <v>2</v>
      </c>
      <c r="E7" s="9" t="s">
        <v>3</v>
      </c>
    </row>
    <row r="8" spans="1:5" x14ac:dyDescent="0.3">
      <c r="A8" s="1" t="s">
        <v>15</v>
      </c>
      <c r="B8">
        <v>1</v>
      </c>
      <c r="C8">
        <v>1</v>
      </c>
      <c r="D8">
        <v>1</v>
      </c>
      <c r="E8">
        <v>1</v>
      </c>
    </row>
    <row r="10" spans="1:5" x14ac:dyDescent="0.3">
      <c r="A10" t="s">
        <v>21</v>
      </c>
      <c r="B10" s="6" t="s">
        <v>0</v>
      </c>
      <c r="C10" s="7" t="s">
        <v>1</v>
      </c>
      <c r="D10" s="8" t="s">
        <v>2</v>
      </c>
      <c r="E10" s="9" t="s">
        <v>3</v>
      </c>
    </row>
    <row r="11" spans="1:5" x14ac:dyDescent="0.3">
      <c r="A11" s="1" t="s">
        <v>4</v>
      </c>
      <c r="B11">
        <v>25</v>
      </c>
      <c r="C11">
        <v>15</v>
      </c>
      <c r="D11">
        <v>11</v>
      </c>
      <c r="E11">
        <v>8</v>
      </c>
    </row>
    <row r="12" spans="1:5" x14ac:dyDescent="0.3">
      <c r="A12" s="1" t="s">
        <v>5</v>
      </c>
      <c r="B12">
        <v>15</v>
      </c>
      <c r="C12">
        <v>15</v>
      </c>
      <c r="D12">
        <v>9</v>
      </c>
      <c r="E12">
        <v>12</v>
      </c>
    </row>
    <row r="13" spans="1:5" x14ac:dyDescent="0.3">
      <c r="A13" s="1" t="s">
        <v>6</v>
      </c>
      <c r="B13">
        <v>15</v>
      </c>
      <c r="C13">
        <v>12</v>
      </c>
      <c r="D13">
        <v>9</v>
      </c>
      <c r="E13">
        <v>13</v>
      </c>
    </row>
    <row r="15" spans="1:5" x14ac:dyDescent="0.3">
      <c r="A15" t="s">
        <v>22</v>
      </c>
      <c r="B15" s="6" t="s">
        <v>0</v>
      </c>
      <c r="C15" s="7" t="s">
        <v>1</v>
      </c>
      <c r="D15" s="8" t="s">
        <v>2</v>
      </c>
      <c r="E15" s="9" t="s">
        <v>3</v>
      </c>
    </row>
    <row r="16" spans="1:5" x14ac:dyDescent="0.3">
      <c r="A16" s="1" t="s">
        <v>4</v>
      </c>
      <c r="B16" s="2">
        <f t="shared" ref="B16:E17" si="0">B11+B12</f>
        <v>40</v>
      </c>
      <c r="C16" s="2">
        <f t="shared" si="0"/>
        <v>30</v>
      </c>
      <c r="D16" s="2">
        <f t="shared" si="0"/>
        <v>20</v>
      </c>
      <c r="E16" s="2">
        <f t="shared" si="0"/>
        <v>20</v>
      </c>
    </row>
    <row r="17" spans="1:6" x14ac:dyDescent="0.3">
      <c r="A17" s="1" t="s">
        <v>7</v>
      </c>
      <c r="B17" s="2">
        <f t="shared" si="0"/>
        <v>30</v>
      </c>
      <c r="C17" s="2">
        <f t="shared" si="0"/>
        <v>27</v>
      </c>
      <c r="D17" s="2">
        <f t="shared" si="0"/>
        <v>18</v>
      </c>
      <c r="E17" s="2">
        <f t="shared" si="0"/>
        <v>25</v>
      </c>
    </row>
    <row r="18" spans="1:6" x14ac:dyDescent="0.3">
      <c r="A18" s="1" t="s">
        <v>8</v>
      </c>
      <c r="B18" s="2">
        <f>B13</f>
        <v>15</v>
      </c>
      <c r="C18" s="2">
        <f>C13</f>
        <v>12</v>
      </c>
      <c r="D18" s="2">
        <f>D13</f>
        <v>9</v>
      </c>
      <c r="E18" s="2">
        <f>E13</f>
        <v>13</v>
      </c>
    </row>
    <row r="20" spans="1:6" x14ac:dyDescent="0.3">
      <c r="A20" t="s">
        <v>14</v>
      </c>
      <c r="B20" s="6" t="s">
        <v>0</v>
      </c>
      <c r="C20" s="7" t="s">
        <v>1</v>
      </c>
      <c r="D20" s="8" t="s">
        <v>2</v>
      </c>
      <c r="E20" s="9" t="s">
        <v>3</v>
      </c>
    </row>
    <row r="21" spans="1:6" x14ac:dyDescent="0.3">
      <c r="A21" s="1" t="s">
        <v>15</v>
      </c>
      <c r="B21" s="2">
        <f>B8/SUM($B8:$E8)</f>
        <v>0.25</v>
      </c>
      <c r="C21" s="2">
        <f>C8/SUM($B8:$E8)</f>
        <v>0.25</v>
      </c>
      <c r="D21" s="2">
        <f>D8/SUM($B8:$E8)</f>
        <v>0.25</v>
      </c>
      <c r="E21" s="2">
        <f>E8/SUM($B8:$E8)</f>
        <v>0.25</v>
      </c>
    </row>
    <row r="22" spans="1:6" x14ac:dyDescent="0.3">
      <c r="A22" s="1" t="s">
        <v>4</v>
      </c>
      <c r="B22" s="2">
        <f t="shared" ref="B22:E24" si="1">B16/SUM($B16:$E16)</f>
        <v>0.36363636363636365</v>
      </c>
      <c r="C22" s="2">
        <f t="shared" si="1"/>
        <v>0.27272727272727271</v>
      </c>
      <c r="D22" s="2">
        <f t="shared" si="1"/>
        <v>0.18181818181818182</v>
      </c>
      <c r="E22" s="2">
        <f t="shared" si="1"/>
        <v>0.18181818181818182</v>
      </c>
    </row>
    <row r="23" spans="1:6" x14ac:dyDescent="0.3">
      <c r="A23" s="1" t="s">
        <v>7</v>
      </c>
      <c r="B23" s="2">
        <f t="shared" si="1"/>
        <v>0.3</v>
      </c>
      <c r="C23" s="2">
        <f t="shared" si="1"/>
        <v>0.27</v>
      </c>
      <c r="D23" s="2">
        <f t="shared" si="1"/>
        <v>0.18</v>
      </c>
      <c r="E23" s="2">
        <f t="shared" si="1"/>
        <v>0.25</v>
      </c>
    </row>
    <row r="24" spans="1:6" x14ac:dyDescent="0.3">
      <c r="A24" s="1" t="s">
        <v>8</v>
      </c>
      <c r="B24" s="2">
        <f t="shared" si="1"/>
        <v>0.30612244897959184</v>
      </c>
      <c r="C24" s="2">
        <f t="shared" si="1"/>
        <v>0.24489795918367346</v>
      </c>
      <c r="D24" s="2">
        <f t="shared" si="1"/>
        <v>0.18367346938775511</v>
      </c>
      <c r="E24" s="2">
        <f t="shared" si="1"/>
        <v>0.26530612244897961</v>
      </c>
    </row>
    <row r="26" spans="1:6" x14ac:dyDescent="0.3">
      <c r="A26" t="s">
        <v>23</v>
      </c>
      <c r="B26" s="6" t="s">
        <v>0</v>
      </c>
      <c r="C26" s="7" t="s">
        <v>1</v>
      </c>
      <c r="D26" s="8" t="s">
        <v>2</v>
      </c>
      <c r="E26" s="9" t="s">
        <v>3</v>
      </c>
    </row>
    <row r="27" spans="1:6" x14ac:dyDescent="0.3">
      <c r="A27" s="1" t="s">
        <v>15</v>
      </c>
      <c r="B27" s="4">
        <f t="shared" ref="B27:E30" si="2">B21*$C2</f>
        <v>7.4999999999999997E-3</v>
      </c>
      <c r="C27" s="4">
        <f t="shared" si="2"/>
        <v>7.4999999999999997E-3</v>
      </c>
      <c r="D27" s="4">
        <f t="shared" si="2"/>
        <v>7.4999999999999997E-3</v>
      </c>
      <c r="E27" s="4">
        <f t="shared" si="2"/>
        <v>7.4999999999999997E-3</v>
      </c>
    </row>
    <row r="28" spans="1:6" x14ac:dyDescent="0.3">
      <c r="A28" s="1" t="s">
        <v>4</v>
      </c>
      <c r="B28" s="2">
        <f t="shared" si="2"/>
        <v>1.0909090909090908E-2</v>
      </c>
      <c r="C28" s="2">
        <f t="shared" si="2"/>
        <v>8.1818181818181807E-3</v>
      </c>
      <c r="D28" s="2">
        <f t="shared" si="2"/>
        <v>5.4545454545454541E-3</v>
      </c>
      <c r="E28" s="2">
        <f t="shared" si="2"/>
        <v>5.4545454545454541E-3</v>
      </c>
    </row>
    <row r="29" spans="1:6" x14ac:dyDescent="0.3">
      <c r="A29" s="1" t="s">
        <v>7</v>
      </c>
      <c r="B29" s="2">
        <f t="shared" si="2"/>
        <v>0.17399999999999999</v>
      </c>
      <c r="C29" s="2">
        <f t="shared" si="2"/>
        <v>0.15659999999999999</v>
      </c>
      <c r="D29" s="2">
        <f t="shared" si="2"/>
        <v>0.10439999999999999</v>
      </c>
      <c r="E29" s="2">
        <f t="shared" si="2"/>
        <v>0.14499999999999999</v>
      </c>
      <c r="F29" t="s">
        <v>25</v>
      </c>
    </row>
    <row r="30" spans="1:6" x14ac:dyDescent="0.3">
      <c r="A30" s="1" t="s">
        <v>8</v>
      </c>
      <c r="B30" s="2">
        <f t="shared" si="2"/>
        <v>0.11020408163265306</v>
      </c>
      <c r="C30" s="2">
        <f t="shared" si="2"/>
        <v>8.8163265306122438E-2</v>
      </c>
      <c r="D30" s="2">
        <f t="shared" si="2"/>
        <v>6.6122448979591839E-2</v>
      </c>
      <c r="E30" s="2">
        <f t="shared" si="2"/>
        <v>9.551020408163266E-2</v>
      </c>
      <c r="F30" s="1">
        <f>SUM(B27:E30)</f>
        <v>0.99999999999999989</v>
      </c>
    </row>
    <row r="32" spans="1:6" x14ac:dyDescent="0.3">
      <c r="B32" s="6" t="s">
        <v>0</v>
      </c>
      <c r="C32" s="7" t="s">
        <v>1</v>
      </c>
      <c r="D32" s="8" t="s">
        <v>2</v>
      </c>
      <c r="E32" s="9" t="s">
        <v>3</v>
      </c>
    </row>
    <row r="33" spans="1:5" x14ac:dyDescent="0.3">
      <c r="A33" t="s">
        <v>19</v>
      </c>
      <c r="B33" s="4">
        <f>SUM(B27:B30)</f>
        <v>0.30261317254174397</v>
      </c>
      <c r="C33" s="4">
        <f>SUM(C27:C30)</f>
        <v>0.2604450834879406</v>
      </c>
      <c r="D33" s="4">
        <f>SUM(D27:D30)</f>
        <v>0.18347699443413729</v>
      </c>
      <c r="E33" s="4">
        <f>SUM(E27:E30)</f>
        <v>0.25346474953617815</v>
      </c>
    </row>
    <row r="35" spans="1:5" x14ac:dyDescent="0.3">
      <c r="A35" t="s">
        <v>20</v>
      </c>
      <c r="B35" s="6" t="s">
        <v>0</v>
      </c>
      <c r="C35" s="7" t="s">
        <v>1</v>
      </c>
      <c r="D35" s="8" t="s">
        <v>2</v>
      </c>
      <c r="E35" s="9" t="s">
        <v>3</v>
      </c>
    </row>
    <row r="36" spans="1:5" x14ac:dyDescent="0.3">
      <c r="A36" s="1" t="s">
        <v>15</v>
      </c>
      <c r="B36" s="5">
        <f>B27/SUM(B$27:B$30)</f>
        <v>2.4784116094501513E-2</v>
      </c>
      <c r="C36" s="5">
        <f t="shared" ref="C36:E36" si="3">C27/SUM(C$27:C$30)</f>
        <v>2.8796857669794611E-2</v>
      </c>
      <c r="D36" s="5">
        <f t="shared" si="3"/>
        <v>4.0877059399903534E-2</v>
      </c>
      <c r="E36" s="5">
        <f t="shared" si="3"/>
        <v>2.9589913444470872E-2</v>
      </c>
    </row>
    <row r="37" spans="1:5" x14ac:dyDescent="0.3">
      <c r="A37" s="1" t="s">
        <v>4</v>
      </c>
      <c r="B37" s="2">
        <f t="shared" ref="B37:E39" si="4">B28/SUM(B$27:B$30)</f>
        <v>3.6049623410184015E-2</v>
      </c>
      <c r="C37" s="2">
        <f t="shared" si="4"/>
        <v>3.1414753821594116E-2</v>
      </c>
      <c r="D37" s="2">
        <f t="shared" si="4"/>
        <v>2.9728770472657113E-2</v>
      </c>
      <c r="E37" s="2">
        <f t="shared" si="4"/>
        <v>2.1519937050524268E-2</v>
      </c>
    </row>
    <row r="38" spans="1:5" x14ac:dyDescent="0.3">
      <c r="A38" s="1" t="s">
        <v>7</v>
      </c>
      <c r="B38" s="2">
        <f t="shared" si="4"/>
        <v>0.57499149339243505</v>
      </c>
      <c r="C38" s="2">
        <f t="shared" si="4"/>
        <v>0.60127838814531143</v>
      </c>
      <c r="D38" s="2">
        <f t="shared" si="4"/>
        <v>0.56900866684665719</v>
      </c>
      <c r="E38" s="2">
        <f t="shared" si="4"/>
        <v>0.57207165992643683</v>
      </c>
    </row>
    <row r="39" spans="1:5" x14ac:dyDescent="0.3">
      <c r="A39" s="1" t="s">
        <v>8</v>
      </c>
      <c r="B39" s="2">
        <f t="shared" si="4"/>
        <v>0.36417476710287938</v>
      </c>
      <c r="C39" s="2">
        <f t="shared" si="4"/>
        <v>0.33851000036329987</v>
      </c>
      <c r="D39" s="2">
        <f t="shared" si="4"/>
        <v>0.36038550328078217</v>
      </c>
      <c r="E39" s="2">
        <f t="shared" si="4"/>
        <v>0.37681848957856789</v>
      </c>
    </row>
    <row r="41" spans="1:5" x14ac:dyDescent="0.3">
      <c r="A41" s="3" t="s">
        <v>24</v>
      </c>
      <c r="B41" s="6" t="s">
        <v>0</v>
      </c>
      <c r="C41" s="7" t="s">
        <v>1</v>
      </c>
      <c r="D41" s="8" t="s">
        <v>2</v>
      </c>
      <c r="E41" s="9" t="s">
        <v>3</v>
      </c>
    </row>
    <row r="42" spans="1:5" x14ac:dyDescent="0.3">
      <c r="A42" s="1">
        <v>5</v>
      </c>
      <c r="B42" s="2">
        <f>_xlfn.BINOM.DIST($A42,5,B$33,0)</f>
        <v>2.537693359151859E-3</v>
      </c>
      <c r="C42" s="2">
        <f t="shared" ref="C42:E47" si="5">_xlfn.BINOM.DIST($A42,5,C$33,0)</f>
        <v>1.1983421011886488E-3</v>
      </c>
      <c r="D42" s="2">
        <f t="shared" si="5"/>
        <v>2.0792565887759796E-4</v>
      </c>
      <c r="E42" s="2">
        <f t="shared" si="5"/>
        <v>1.0461352668162404E-3</v>
      </c>
    </row>
    <row r="43" spans="1:5" x14ac:dyDescent="0.3">
      <c r="A43" s="1">
        <v>4</v>
      </c>
      <c r="B43" s="2">
        <f t="shared" ref="B43:B46" si="6">_xlfn.BINOM.DIST($A43,5,B$33,0)</f>
        <v>2.9241191087884207E-2</v>
      </c>
      <c r="C43" s="2">
        <f t="shared" si="5"/>
        <v>1.7013947445824847E-2</v>
      </c>
      <c r="D43" s="2">
        <f t="shared" si="5"/>
        <v>4.6266313780811081E-3</v>
      </c>
      <c r="E43" s="2">
        <f t="shared" si="5"/>
        <v>1.5406024996786135E-2</v>
      </c>
    </row>
    <row r="44" spans="1:5" x14ac:dyDescent="0.3">
      <c r="A44" s="1">
        <v>3</v>
      </c>
      <c r="B44" s="2">
        <f t="shared" si="6"/>
        <v>0.13477550440119815</v>
      </c>
      <c r="C44" s="2">
        <f t="shared" si="5"/>
        <v>9.6624964574692579E-2</v>
      </c>
      <c r="D44" s="2">
        <f t="shared" si="5"/>
        <v>4.117956008737883E-2</v>
      </c>
      <c r="E44" s="2">
        <f t="shared" si="5"/>
        <v>9.0751402320629421E-2</v>
      </c>
    </row>
    <row r="45" spans="1:5" x14ac:dyDescent="0.3">
      <c r="A45" s="1">
        <v>2</v>
      </c>
      <c r="B45" s="2">
        <f t="shared" si="6"/>
        <v>0.31059672863537463</v>
      </c>
      <c r="C45" s="2">
        <f t="shared" si="5"/>
        <v>0.27437441571949006</v>
      </c>
      <c r="D45" s="2">
        <f t="shared" si="5"/>
        <v>0.18326034974644531</v>
      </c>
      <c r="E45" s="2">
        <f t="shared" si="5"/>
        <v>0.26729208296360757</v>
      </c>
    </row>
    <row r="46" spans="1:5" x14ac:dyDescent="0.3">
      <c r="A46" s="1">
        <v>1</v>
      </c>
      <c r="B46" s="2">
        <f t="shared" si="6"/>
        <v>0.35789266108707979</v>
      </c>
      <c r="C46" s="2">
        <f t="shared" si="5"/>
        <v>0.38955419198740243</v>
      </c>
      <c r="D46" s="2">
        <f t="shared" si="5"/>
        <v>0.40777943860894683</v>
      </c>
      <c r="E46" s="2">
        <f t="shared" si="5"/>
        <v>0.39363059847056137</v>
      </c>
    </row>
    <row r="47" spans="1:5" x14ac:dyDescent="0.3">
      <c r="A47" s="1">
        <v>0</v>
      </c>
      <c r="B47" s="2">
        <f>_xlfn.BINOM.DIST($A47,5,B$33,0)</f>
        <v>0.16495622142931124</v>
      </c>
      <c r="C47" s="2">
        <f t="shared" si="5"/>
        <v>0.22123413817140147</v>
      </c>
      <c r="D47" s="2">
        <f t="shared" si="5"/>
        <v>0.36294609452027032</v>
      </c>
      <c r="E47" s="2">
        <f t="shared" si="5"/>
        <v>0.23187375598159918</v>
      </c>
    </row>
    <row r="49" spans="1:5" x14ac:dyDescent="0.3">
      <c r="A49" t="s">
        <v>26</v>
      </c>
      <c r="B49" s="6" t="s">
        <v>0</v>
      </c>
      <c r="C49" s="7" t="s">
        <v>1</v>
      </c>
      <c r="D49" s="8" t="s">
        <v>2</v>
      </c>
      <c r="E49" s="9" t="s">
        <v>3</v>
      </c>
    </row>
    <row r="50" spans="1:5" x14ac:dyDescent="0.3">
      <c r="A50" s="1" t="s">
        <v>27</v>
      </c>
      <c r="B50" s="2">
        <f>SUM(B42:B46)*B36</f>
        <v>2.0695821952087159E-2</v>
      </c>
      <c r="C50" s="2">
        <f t="shared" ref="C50:E50" si="7">SUM(C42:C46)*C36</f>
        <v>2.242600968117309E-2</v>
      </c>
      <c r="D50" s="2">
        <f t="shared" si="7"/>
        <v>2.6040890335235444E-2</v>
      </c>
      <c r="E50" s="2">
        <f t="shared" si="7"/>
        <v>2.2728789074930988E-2</v>
      </c>
    </row>
    <row r="51" spans="1:5" x14ac:dyDescent="0.3">
      <c r="A51" s="1" t="s">
        <v>28</v>
      </c>
      <c r="B51" s="10">
        <f>B50/B8</f>
        <v>2.0695821952087159E-2</v>
      </c>
      <c r="C51" s="10">
        <f t="shared" ref="C51:E51" si="8">C50/C8</f>
        <v>2.242600968117309E-2</v>
      </c>
      <c r="D51" s="10">
        <f t="shared" si="8"/>
        <v>2.6040890335235444E-2</v>
      </c>
      <c r="E51" s="10">
        <f t="shared" si="8"/>
        <v>2.2728789074930988E-2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Yau</dc:creator>
  <cp:lastModifiedBy>Tony Yau</cp:lastModifiedBy>
  <dcterms:created xsi:type="dcterms:W3CDTF">2018-03-18T21:31:07Z</dcterms:created>
  <dcterms:modified xsi:type="dcterms:W3CDTF">2018-03-29T03:39:23Z</dcterms:modified>
</cp:coreProperties>
</file>