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95"/>
  </bookViews>
  <sheets>
    <sheet name="Sorted List" sheetId="2" r:id="rId1"/>
    <sheet name="XML Translation" sheetId="1" r:id="rId2"/>
  </sheets>
  <definedNames>
    <definedName name="_xlnm._FilterDatabase" localSheetId="0" hidden="1">'Sorted List'!$A$1:$I$2372</definedName>
  </definedNames>
  <calcPr calcId="144525"/>
</workbook>
</file>

<file path=xl/sharedStrings.xml><?xml version="1.0" encoding="utf-8"?>
<sst xmlns="http://schemas.openxmlformats.org/spreadsheetml/2006/main" count="2383" uniqueCount="2383">
  <si>
    <t>Marker Name</t>
  </si>
  <si>
    <t>Jurisdiction</t>
  </si>
  <si>
    <t>Address</t>
  </si>
  <si>
    <t>Latitude</t>
  </si>
  <si>
    <t>Longitude</t>
  </si>
  <si>
    <t>Type</t>
  </si>
  <si>
    <t>Comment</t>
  </si>
  <si>
    <t>XML Text from Open Data Feed</t>
  </si>
  <si>
    <t>marker</t>
  </si>
  <si>
    <t>jurisdiction=</t>
  </si>
  <si>
    <t>address=</t>
  </si>
  <si>
    <t>lat=</t>
  </si>
  <si>
    <t>lng=</t>
  </si>
  <si>
    <t>type=</t>
  </si>
  <si>
    <t>comment=</t>
  </si>
  <si>
    <t>id=</t>
  </si>
  <si>
    <t>&lt;marker name="13300 blk County Line Rd Elgin, TX" jurisdiction="BCO" address="" lat="30.35787" lng="-97.4085" type="on" comment="" id="8718"/&gt;</t>
  </si>
  <si>
    <t>&lt;marker name="CR 166 W OF FM 1460" jurisdiction="WCO" address="270 CR 166; GT" lat="30.6" lng="-97.6673" type="on" comment="" id="8416"/&gt;</t>
  </si>
  <si>
    <t>&lt;marker name="CR 124 E OF CR 339" jurisdiction="WCO" address="5787 CR 124; Georgetown, TX" lat="30.6661" lng="-97.4933" type="on" comment="" id="8418"/&gt;</t>
  </si>
  <si>
    <t>&lt;marker name="500-BLK Coyote Trl" jurisdiction="WCO" address="518 Coyote Trl; Hutto, TX" lat="30.5275" lng="-97.5517" type="on" comment="" id="8419"/&gt;</t>
  </si>
  <si>
    <t>&lt;marker name="CR 199 W OF CR 132" jurisdiction="WCO" address="549 CR 199; Hutto, TX" lat="30.5411" lng="-97.532" type="on" comment="" id="8420"/&gt;</t>
  </si>
  <si>
    <t>&lt;marker name="Mallard Ln @ Bull Branch Creek" jurisdiction="WCO" address="1102 Mallard Ln Taylor, TX" lat="30.5889" lng="-97.4249" type="on" comment="" id="8424"/&gt;</t>
  </si>
  <si>
    <t>&lt;marker name="CR 312 @ Oatman Creek" jurisdiction="LCO" address="700 block CR 312, Llano TX" lat="30.71983" lng="-98.67178" type="on" comment="" id="8674"/&gt;</t>
  </si>
  <si>
    <t>&lt;marker name="CREEK RD (CR 190) - .10 MI E OF PURSLEY RD (CR 198)" jurisdiction="HCO" address="Hays County" lat="30.178694" lng="-98.190826" type="on" comment="" id="6646"/&gt;</t>
  </si>
  <si>
    <t>&lt;marker name="Low Water Crossing #41" jurisdiction="COA" address="10131 David Moore Dr, Austin, TX" lat="30.164919" lng="-97.813972" type="on" comment="Crossing is open" id="6162"/&gt;</t>
  </si>
  <si>
    <t>&lt;marker name="Golf Course LWC" jurisdiction="COA" address="5400 Jimmy Clay Dr, Austin, TX" lat="30.189495" lng="-97.73278" type="on" comment="Crossing is open" id="6173"/&gt;</t>
  </si>
  <si>
    <t>&lt;marker name="Johnny Morris Road" jurisdiction="COA" address="Austin, TX" lat="30.284103" lng="-97.652611" type="on" comment="Road is open" id="6176"/&gt;</t>
  </si>
  <si>
    <t>&lt;marker name="Low Water Crossing #70" jurisdiction="COA" address="3101 Delwau, Austin, TX" lat="30.262674" lng="-97.66848" type="on" comment="Crossing is open" id="6167"/&gt;</t>
  </si>
  <si>
    <t>&lt;marker name="1700 Blk Broadway St Bridge" jurisdiction="MBF" address="Between Ave. S &amp; Ave. Q, Marble Falls, TX" lat="30.581682" lng="-98.284653" type="on" comment="Crossing is OPEN" id="6424"/&gt;</t>
  </si>
  <si>
    <t>&lt;marker name="CR 152 @ Lonnie Thomas" jurisdiction="GEO" address="City of Georgetown" lat="30.667786" lng="-97.649734" type="on" comment="Verified per GTPD." id="7941"/&gt;</t>
  </si>
  <si>
    <t>&lt;marker name="Circle C Park LWC" jurisdiction="COA" address="6301 W Slaughter Ln, Austin, TX" lat="30.201567" lng="-97.886627" type="on" comment="Crossing is open" id="6172"/&gt;</t>
  </si>
  <si>
    <t>&lt;marker name="1000-blk Stewart Cove" jurisdiction="TCO" address="Travis County, TX" lat="30.380411" lng="-97.958958" type="on" comment="Roadway Open" id="8386"/&gt;</t>
  </si>
  <si>
    <t>&lt;marker name="Bull Creek Park LWC" jurisdiction="COA" address="7900 N Capital of Texas Hwy, Austin, TX" lat="30.378298" lng="-97.778931" type="on" comment="Crossing is open" id="6174"/&gt;</t>
  </si>
  <si>
    <t>&lt;marker name="Williamson Creek at Jones Road" jurisdiction="COA" address="Austin, TX" lat="30.223421" lng="-97.799438" type="on" comment="Crossing is open" id="6178"/&gt;</t>
  </si>
  <si>
    <t>&lt;marker name="Hog Eye Rd @ Bitting School Rd" jurisdiction="TCO" address="Travis County, TX" lat="30.291861" lng="-97.465523" type="on" comment="roadway open" id="6942"/&gt;</t>
  </si>
  <si>
    <t>&lt;marker name="900-BLK CR 328 ( S OF Opossum Creek)" jurisdiction="WCO" address="914 CR 328; Granger, TX" lat="30.7167" lng="-97.5345" type="on" comment="" id="8426"/&gt;</t>
  </si>
  <si>
    <t>&lt;marker name="Melody Ln @ Belafonte Blvd" jurisdiction="TCO" address="Travis County, TX" lat="30.256123" lng="-97.57164" type="on" comment="" id="6917"/&gt;</t>
  </si>
  <si>
    <t>&lt;marker name="Low Water Crossing #40" jurisdiction="COA" address="10131 Old San Antonio Rd, Austin, TX" lat="30.153522" lng="-97.795372" type="on" comment="Crossing is open" id="6161"/&gt;</t>
  </si>
  <si>
    <t>&lt;marker name="Low Water Crossing #82" jurisdiction="COA" address="Colton-Bluff Springs Road, Austin, TX" lat="30.159782" lng="-97.736015" type="on" comment="Crossing is open" id="6170"/&gt;</t>
  </si>
  <si>
    <t>&lt;marker name="Low Water Crossing #33" jurisdiction="COA" address="12218 Waters Park Rd, Austin, TX" lat="30.415836" lng="-97.709892" type="on" comment="Crossing is open" id="6159"/&gt;</t>
  </si>
  <si>
    <t>&lt;marker name="Low Water Crossing #50" jurisdiction="COA" address="12784 Cameron Rd, Austin, TX" lat="30.36647" lng="-97.615974" type="on" comment="Crossing is open" id="6163"/&gt;</t>
  </si>
  <si>
    <t>&lt;marker name="Hi Stirrup @ Slickrock Creek" jurisdiction="WLH" address="810 Hi Stirrup" lat="30.54207" lng="-98.367561" type="on" comment="crossing is OPEN " id="7249"/&gt;</t>
  </si>
  <si>
    <t>&lt;marker name="Low Water Crossing #10" jurisdiction="COA" address="6700 Lakewood Dr, Austin, TX" lat="30.366344" lng="-97.787018" type="on" comment="Road is open" id="6149"/&gt;</t>
  </si>
  <si>
    <t>&lt;marker name="Biggs Road" jurisdiction="CCO" address="Biggs Road" lat="29.699467" lng="-97.603905" type="on" comment="" id="6984"/&gt;</t>
  </si>
  <si>
    <t>&lt;marker name="13000-blk Lexington St" jurisdiction="TCO" address="Travis County, TX" lat="30.34934" lng="-97.555908" type="on" comment="" id="7307"/&gt;</t>
  </si>
  <si>
    <t>&lt;marker name="FM 1331 @ Pecan Creek" jurisdiction="WCO" address="9814 FM 1331; Taylor, TX" lat="30.6754" lng="-97.289" type="on" comment=" " id="8421"/&gt;</t>
  </si>
  <si>
    <t>&lt;marker name="S Rio Grande St @ Mustang Creek" jurisdiction="WCO" address="804 S Rio Grande St; Taylor, TX" lat="30.5592" lng="-97.4185" type="on" comment="" id="8423"/&gt;</t>
  </si>
  <si>
    <t>&lt;marker name="3200-BLK CR 305 (E of Salado Creek)" jurisdiction="WCO" address="3225 CR 305; Jarrell, TX" lat="30.8264" lng="-97.64" type="on" comment="" id="8417"/&gt;</t>
  </si>
  <si>
    <t>&lt;marker name="CR 100 @ San Gabriel River" jurisdiction="WCO" address="203 CR 100; Georgetown, TX" lat="30.6454" lng="-97.5845" type="on" comment="" id="8422"/&gt;</t>
  </si>
  <si>
    <t>&lt;marker name="LITTLE ARKANSAS RD (CR 174) - AT BLANCO RIVER" jurisdiction="HCO" address="Hays County" lat="29.984037" lng="-98.052963" type="on" comment="" id="6639"/&gt;</t>
  </si>
  <si>
    <t>&lt;marker name="N SH 130 SB / E US 290 Ramp" jurisdiction="TCO" address="" lat="30.348056" lng="-97.594167" type="on" comment="" id="8692"/&gt;</t>
  </si>
  <si>
    <t>&lt;marker name="Blue Hole Park Pedestrian Bridge" jurisdiction="GEO" address="City of Georgetown" lat="30.642992" lng="-97.679306" type="on" comment="" id="7272"/&gt;</t>
  </si>
  <si>
    <t>&lt;marker name="2100 Blk Broadway St" jurisdiction="MBF" address="Between Ave. U &amp; Industrial Blvd., Marble Fall" lat="30.583336" lng="-98.288109" type="on" comment="Crossing is OPEN" id="6425"/&gt;</t>
  </si>
  <si>
    <t>&lt;marker name="Brodie Lane and Graybuck Road" jurisdiction="COA" address="10076 Brodie Lane, Austin, TX" lat="30.18185" lng="-97.850922" type="on" comment="Road is open" id="6175"/&gt;</t>
  </si>
  <si>
    <t>&lt;marker name="Hemphill at W 32nd" jurisdiction="COA" address="301 W 32nd St, Austin, TX" lat="30.297943" lng="-97.738976" type="on" comment="Crossing is open" id="6177"/&gt;</t>
  </si>
  <si>
    <t>&lt;marker name="Waller at 8th Street" jurisdiction="COA" address="Austin, TX" lat="30.268042" lng="-97.735733" type="on" comment="Crossing is open" id="6182"/&gt;</t>
  </si>
  <si>
    <t>&lt;marker name="Seals Creek Road" jurisdiction="CCO" address="100 BK Seals Creek Road, Caldwell County TX" lat="29.792377" lng="-97.741592" type="on" comment="" id="6881"/&gt;</t>
  </si>
  <si>
    <t>&lt;marker name="CR 482 @ Knight Branch" jurisdiction="WCO" address="1191 CR 482; Thrall, Texas" lat="30.4738" lng="-97.1891" type="on" comment="" id="8443"/&gt;</t>
  </si>
  <si>
    <t>&lt;marker name="Tumbleweed Trl @ Tributary to Lake Austin" jurisdiction="TCO" address="Travis County, TX" lat="30.324345" lng="-97.871216" type="on" comment="Roadway open" id="6212"/&gt;</t>
  </si>
  <si>
    <t>&lt;marker name="Flintrock Circle @ Tributary to Pen Creek" jurisdiction="TCO" address="Travis County, TX" lat="30.223345" lng="-97.92411" type="on" comment="Roadway open" id="6222"/&gt;</t>
  </si>
  <si>
    <t>&lt;marker name="Austin Road" jurisdiction="CCO" address="1600 BK Austin Road, Caldwell County, TX" lat="29.691584" lng="-97.67971" type="on" comment="" id="6880"/&gt;</t>
  </si>
  <si>
    <t>&lt;marker name="CR 329 S OF FM 972" jurisdiction="WCO" address="119 CR 329; Granger, TX" lat="30.7412" lng="-97.5705" type="on" comment="" id="8428"/&gt;</t>
  </si>
  <si>
    <t>&lt;marker name="19500-blk Thurman Bend Rd" jurisdiction="TCO" address="Travis County, TX" lat="30.402282" lng="-98.001304" type="on" comment="Roadway Open " id="8391"/&gt;</t>
  </si>
  <si>
    <t>&lt;marker name="CR 236 @ East Branch Clear Creek" jurisdiction="WCO" address="4942 CR 236; Liberty Hill, TX" lat="30.7697" lng="-97.9579" type="on" comment="" id="8429"/&gt;</t>
  </si>
  <si>
    <t>&lt;marker name="Pillow Road at Sunset Valley Trib" jurisdiction="SSV" address="Sunset Valley, TX" lat="30.225208" lng="-97.809402" type="on" comment="open" id="6252"/&gt;</t>
  </si>
  <si>
    <t>&lt;marker name="CR 236 @ West Branch Clear Creek" jurisdiction="WCO" address="5156 CR 236; Liberty Hill, TX" lat="30.7686" lng="-97.9612" type="on" comment="" id="8430"/&gt;</t>
  </si>
  <si>
    <t>&lt;marker name="Q.S. Goins Ln" jurisdiction="BCO" address="Elgin, TX" lat="30.35388" lng="-97.36382" type="on" comment="" id="8719"/&gt;</t>
  </si>
  <si>
    <t>&lt;marker name="Nash St W @ Lake Creek Trib" jurisdiction="RRK" address="Round Rock, TX" lat="30.503847" lng="-97.679184" type="on" comment="" id="6267"/&gt;</t>
  </si>
  <si>
    <t>&lt;marker name="CR 140 S OF CR 149 (East Ranger Branch)" jurisdiction="WCO" address="727 CR 140; Georgetown, TX" lat="30.6892" lng="-97.6103" type="on" comment="" id="8431"/&gt;</t>
  </si>
  <si>
    <t>&lt;marker name="Burnet St S @ Lake Creek" jurisdiction="RRK" address="Round Rock, TX" lat="30.506256" lng="-97.674141" type="on" comment="" id="6277"/&gt;</t>
  </si>
  <si>
    <t>&lt;marker name="CR 149 W OF FM 1105" jurisdiction="WCO" address="1348 CR 149; Georgetown, TX" lat="30.7036" lng="-97.592" type="on" comment="" id="8432"/&gt;</t>
  </si>
  <si>
    <t>&lt;marker name="CR 255 W OF CR 289" jurisdiction="WCO" address="2270 CR 255; Georgetown, TX" lat="30.7319" lng="-97.8494" type="on" comment="" id="8434"/&gt;</t>
  </si>
  <si>
    <t>&lt;marker name="Navarro Creek Rd @ Navarro Creek" jurisdiction="TCO" address="Travis County, TX" lat="30.167467" lng="-97.592514" type="on" comment="Roadway open" id="6242"/&gt;</t>
  </si>
  <si>
    <t>&lt;marker name="CR 328 @ Opossum Creek" jurisdiction="WCO" address="1120 CR 328; Granger, TX" lat="30.7189" lng="-97.5321" type="on" comment=" " id="8427"/&gt;</t>
  </si>
  <si>
    <t>&lt;marker name="Wilson Boyd Ln. @ Red Branch" jurisdiction="LEECO" address="Lee County" lat="30.389349" lng="-97.029266" type="on" comment="PRCT 3" id="7541"/&gt;</t>
  </si>
  <si>
    <t>&lt;marker name="800 BLOCK CR 323" jurisdiction="BURCO" address="" lat="30.7030928225" lng="-98.0321344002" type="on" comment="" id="8234"/&gt;</t>
  </si>
  <si>
    <t>&lt;marker name="CR 405 @ Pin Oak Creek" jurisdiction="LEECO" address="Lee County" lat="30.405678" lng="-96.955132" type="on" comment="PRCT 4" id="7518"/&gt;</t>
  </si>
  <si>
    <t>&lt;marker name="Juniper Trl @ Long Hollow (Creek)" jurisdiction="TCO" address="Travis County, TX" lat="30.581793" lng="-97.967262" type="on" comment="Roadway is Open" id="6227"/&gt;</t>
  </si>
  <si>
    <t>&lt;marker name="CR 223 @ Stapp Branch" jurisdiction="WCO" address="871 CR 223; Florence, TX" lat="30.8147" lng="-97.8553" type="on" comment="" id="8439"/&gt;</t>
  </si>
  <si>
    <t>&lt;marker name="Williamson Rd SE of Elm Grove Rd" jurisdiction="TCO" address="Travis County, TX" lat="30.027739" lng="-97.701485" type="on" comment="Roadway open" id="6247"/&gt;</t>
  </si>
  <si>
    <t>&lt;marker name="CR 456 @ Brushy Creek" jurisdiction="WCO" address="2442 CR 456; Coupland, TX" lat="30.46978188" lng="-97.38183594" type="on" comment="" id="8713"/&gt;</t>
  </si>
  <si>
    <t>&lt;marker name="W. Sandstone @ Flag Creek" jurisdiction="LCO" address="600 W. Sandstone Llano, TX 78643" lat="30.749254" lng="-98.683959" type="on" comment="" id="8149"/&gt;</t>
  </si>
  <si>
    <t>&lt;marker name="County Line Rd @ South of 290E" jurisdiction="TCO" address="Travis County, TX" lat="30.34866" lng="-97.414215" type="on" comment="Roadway open" id="6187"/&gt;</t>
  </si>
  <si>
    <t>&lt;marker name="CR 476 @ CR 475" jurisdiction="WCO" address="758 CR 476; Thrall, TX" lat="30.4652" lng="-97.2371" type="on" comment="" id="8444"/&gt;</t>
  </si>
  <si>
    <t>&lt;marker name="5300 BLOCK CR 335" jurisdiction="BURCO" address="" lat="30.6705966364" lng="-98.2015403531" type="on" comment="" id="8192"/&gt;</t>
  </si>
  <si>
    <t>&lt;marker name="300-BLK CR 476" jurisdiction="WCO" address="353 CR 476; Thrall, TX" lat="30.4633" lng="-97.2433" type="on" comment="" id="8445"/&gt;</t>
  </si>
  <si>
    <t>&lt;marker name="CR 388 @ Opossum Creek" jurisdiction="WCO" address="188 CR 388; Jarrell, TX" lat="30.7651" lng="-97.5975" type="on" comment="" id="8441"/&gt;</t>
  </si>
  <si>
    <t>&lt;marker name="CR 246 W OF CR 245" jurisdiction="WCO" address="237 CR 246; Florence,TX" lat="30.7604" lng="-97.7868" type="on" comment=" " id="8435"/&gt;</t>
  </si>
  <si>
    <t>&lt;marker name="CR 220 @ Berry Creek" jurisdiction="WCO" address="2116 CR 220; Florence, TX" lat="30.8356" lng="-97.8511" type="on" comment="" id="8440"/&gt;</t>
  </si>
  <si>
    <t>&lt;marker name="CR 471 @ Dry Brushy Creek" jurisdiction="WCO" address="2423 CR 471; Thrall, Texas" lat="30.5178" lng="-97.2704" type="on" comment="" id="8442"/&gt;</t>
  </si>
  <si>
    <t>&lt;marker name="CR 215 @ South Berry Creek" jurisdiction="WCO" address="1757 CR 215; Florence, TX" lat="30.7868" lng="-97.8596" type="on" comment="" id="8438"/&gt;</t>
  </si>
  <si>
    <t>&lt;marker name="Old Georgetown Rd @ Bull Branch (S OF CR 367)" jurisdiction="WCO" address="4049 Old Georgetown Rd Taylor, TX" lat="30.5956" lng="-97.446" type="on" comment="" id="8425"/&gt;</t>
  </si>
  <si>
    <t>&lt;marker name="A W Grimes Blvd (SB) @ Brushy Creek" jurisdiction="RRK" address="Round Rock, TX" lat="30.514009" lng="-97.655548" type="on" comment="" id="6282"/&gt;</t>
  </si>
  <si>
    <t>&lt;marker name="Slaughter Creek Dr @ Tributary to Slaughter Creek" jurisdiction="TCO" address="Travis County, TX" lat="30.166294" lng="-97.82132" type="on" comment="Roadway is open " id="6232"/&gt;</t>
  </si>
  <si>
    <t>&lt;marker name="Immanuel Rd north of Killingsworth Rd" jurisdiction="TCO" address="Travis County, TX" lat="30.420252" lng="-97.619942" type="on" comment="Roadway open " id="6207"/&gt;</t>
  </si>
  <si>
    <t>&lt;marker name="Fall Creek Rd @ Tributary to Fall Creek" jurisdiction="TCO" address="Travis County, TX" lat="30.419184" lng="-98.127342" type="on" comment="Roadway Open" id="6217"/&gt;</t>
  </si>
  <si>
    <t>&lt;marker name="100 Blk Ave L" jurisdiction="MBF" address="Between 1st St &amp; 2nd St" lat="30.572124" lng="-98.282089" type="on" comment="Roadway is OPEN " id="6683"/&gt;</t>
  </si>
  <si>
    <t>&lt;marker name="RM 2243 at Brushy Creek" jurisdiction="LEA" address="Leander, TX" lat="30.582233" lng="-97.841347" type="on" comment="RM 2243 at Brushy Creek" id="6262"/&gt;</t>
  </si>
  <si>
    <t>&lt;marker name="3100-BLK CR 484" jurisdiction="WCO" address="3164 CR 484; Elgin, TX" lat="30.4253" lng="-97.287" type="on" comment="" id="8446"/&gt;</t>
  </si>
  <si>
    <t>&lt;marker name="1500-BLK CR 460" jurisdiction="WCO" address="1589 CR 460; Coupland, TX" lat="30.4415" lng="-97.37" type="on" comment="" id="8448"/&gt;</t>
  </si>
  <si>
    <t>&lt;marker name="CR 483 N OF CR 453" jurisdiction="WCO" address="1879 CR 483; Taylor, TX" lat="30.5095" lng="-97.3753" type="on" comment="" id="8449"/&gt;</t>
  </si>
  <si>
    <t>&lt;marker name="CR 308 @ Honey Creek" jurisdiction="LCO" address="800 block CR 308, Llano TX" lat="30.6371" lng="-98.54974" type="on" comment="" id="8676"/&gt;</t>
  </si>
  <si>
    <t>&lt;marker name="Wild Basin Ledge @ Tributary to Bee Creek" jurisdiction="TCO" address="Travis County, TX" lat="30.308975" lng="-97.806282" type="on" comment="Roadway open" id="6214"/&gt;</t>
  </si>
  <si>
    <t>&lt;marker name="Pedernales Canyon Trl @ Lick Creek" jurisdiction="TCO" address="Travis County, TX" lat="30.36941" lng="-98.088783" type="on" comment="Roadway open" id="6219"/&gt;</t>
  </si>
  <si>
    <t>&lt;marker name="Pitter Pat Ln @ Williamson Creek" jurisdiction="TCO" address="Travis County, TX" lat="30.245514" lng="-97.91362" type="on" comment="Roadway open" id="6224"/&gt;</t>
  </si>
  <si>
    <t>&lt;marker name="Live Oak Dr @ Long Hollow (Creek)" jurisdiction="TCO" address="Travis County, TX" lat="30.585136" lng="-97.967941" type="on" comment="Roadway open" id="6229"/&gt;</t>
  </si>
  <si>
    <t>&lt;marker name="Jones Rd @Wilbarger Creek" jurisdiction="TCO" address="Travis County, TX" lat="30.320063" lng="-97.479576" type="on" comment="Roadway Open" id="6199"/&gt;</t>
  </si>
  <si>
    <t>&lt;marker name="Rodriguez Rd @ Dry Creek" jurisdiction="TCO" address="Travis County, TX" lat="30.118946" lng="-97.710732" type="on" comment="Roadway open " id="6239"/&gt;</t>
  </si>
  <si>
    <t>&lt;marker name="WAYSIDE DR (CR 179) - .5 MI W OF RIDGE OAK DR" jurisdiction="HCO" address="Hays County" lat="29.979439" lng="-98.164848" type="on" comment="" id="6547"/&gt;</t>
  </si>
  <si>
    <t>&lt;marker name="TURNERSVILLE RD (CR 212) - .33 MI N OF RICH LN" jurisdiction="HCO" address="Hays County" lat="30.072577" lng="-97.781357" type="on" comment="" id="6481"/&gt;</t>
  </si>
  <si>
    <t>&lt;marker name="Big Sandy @ Long Hollow" jurisdiction="LEA" address="22700 Big Sandy Drive, Leander, tx" lat="30.570244" lng="-97.948425" type="on" comment="" id="6254"/&gt;</t>
  </si>
  <si>
    <t>&lt;marker name="Lake View Dr @ Old Ferry Rd" jurisdiction="TCO" address="Travis County, TX" lat="30.430582" lng="-98.087788" type="on" comment="Roadway open" id="8413"/&gt;</t>
  </si>
  <si>
    <t>&lt;marker name="CR 101 N of Chandler Rd" jurisdiction="WCO" address="3247 CR 101; Hutto, TX" lat="30.6029" lng="-97.5054" type="on" comment="" id="8452"/&gt;</t>
  </si>
  <si>
    <t>&lt;marker name="Greenlawn Blvd @ Dry Branch Trib" jurisdiction="RRK" address="Round Rock, TX" lat="30.495581" lng="-97.665146" type="on" comment="" id="6274"/&gt;</t>
  </si>
  <si>
    <t>&lt;marker name="Round Rock West Dr @ Lake Creek" jurisdiction="RRK" address="Round Rock, TX" lat="30.504223" lng="-97.694565" type="on" comment="" id="6279"/&gt;</t>
  </si>
  <si>
    <t>&lt;marker name="2900 Block of Bee Cave Road (RM2244) at the Finish Line Car Wash" jurisdiction="ROL" address="2944 Bee Cave Rd, Rollingwood, TX" lat="30.270664" lng="-97.792221" type="on" comment="Crossing is open." id="6284"/&gt;</t>
  </si>
  <si>
    <t>&lt;marker name="Reavis Road" jurisdiction="CCO" address="Near FM1322" lat="29.82971" lng="-97.662216" type="on" comment="Open" id="6868"/&gt;</t>
  </si>
  <si>
    <t>&lt;marker name="CR 130 N of Chandler Rd" jurisdiction="WCO" address="3609 CR 130; Hutto, TX" lat="30.5955" lng="-97.5544" type="on" comment="" id="8453"/&gt;</t>
  </si>
  <si>
    <t>&lt;marker name="Journey Pkwy @ Brushy Creek" jurisdiction="WCO" address="3585 Journey Pkwy; Leander, TX" lat="30.5653" lng="-97.7857" type="on" comment="" id="8455"/&gt;</t>
  </si>
  <si>
    <t>&lt;marker name="Buntline Special @ Tiger Creek" jurisdiction="WLH" address="Buntline Special South of Dew Drop" lat="30.53941" lng="-98.336769" type="on" comment="Crossing is OPEN" id="7253"/&gt;</t>
  </si>
  <si>
    <t>&lt;marker name="Felder Ln @ Cottonwood Creek" jurisdiction="TCO" address="Travis County, TX" lat="30.444187" lng="-97.465218" type="on" comment="" id="6189"/&gt;</t>
  </si>
  <si>
    <t>&lt;marker name="BUNTON LN (CR 151) - 1.25 MI S OF GOFORTH RD" jurisdiction="HCO" address="Hays County" lat="29.981382" lng="-97.829376" type="on" comment="" id="6534"/&gt;</t>
  </si>
  <si>
    <t>&lt;marker name="Terrace Mountain Dr at Spurlock Valley" jurisdiction="WLH" address="600 Terrace Mountain Dr" lat="30.302811" lng="-97.799545" type="on" comment="" id="7243"/&gt;</t>
  </si>
  <si>
    <t>&lt;marker name="Eanes Creek at Camp Craft Rd" jurisdiction="WLH" address="301 Camp Craft Rd" lat="30.280071" lng="-97.811913" type="on" comment="" id="7238"/&gt;</t>
  </si>
  <si>
    <t>&lt;marker name="3900-BLK CR 132 (Between CR 199 &amp; CR 134)" jurisdiction="WCO" address="3994 CR 132; Hutto, TX" lat="30.5381" lng="-97.5232" type="on" comment=" " id="8450"/&gt;</t>
  </si>
  <si>
    <t>&lt;marker name="Harrell Pkwy @ Old Settlers Park" jurisdiction="RRK" address="Round Rock, TX" lat="30.529694" lng="-97.633507" type="on" comment="" id="6272"/&gt;</t>
  </si>
  <si>
    <t>&lt;marker name="Tom Sassman Rd @ Maha Creek" jurisdiction="TCO" address="Travis County, TX" lat="30.084892" lng="-97.701904" type="on" comment="Roadway open" id="6249"/&gt;</t>
  </si>
  <si>
    <t>&lt;marker name="Wright Rd @ Tributary to Maha Creek" jurisdiction="TCO" address="Travis County, TX" lat="30.080608" lng="-97.754387" type="on" comment="Roadway open" id="6244"/&gt;</t>
  </si>
  <si>
    <t>&lt;marker name="Crystal Bend @ Harris Branch (Creek)" jurisdiction="TCO" address="Travis County, TX" lat="30.40691" lng="-97.634727" type="on" comment="Roadway open" id="6204"/&gt;</t>
  </si>
  <si>
    <t>&lt;marker name="High Lonesome Street at Brown Hollow Creek" jurisdiction="LEA" address="Leander, TX" lat="30.547123" lng="-97.901329" type="on" comment="" id="6264"/&gt;</t>
  </si>
  <si>
    <t>&lt;marker name="Low Water Crossing #81" jurisdiction="COA" address="7819 Posten Ln, Austin, TX" lat="30.214373" lng="-97.687706" type="on" comment="Crossing is open" id="6169"/&gt;</t>
  </si>
  <si>
    <t>&lt;marker name="CR 398 @ Mustang Creek" jurisdiction="WCO" address="827 CR 398; Taylor, TX" lat="30.577" lng="-97.4554" type="on" comment=" " id="8451"/&gt;</t>
  </si>
  <si>
    <t>&lt;marker name="CR 284 @ CR 285" jurisdiction="WCO" address="4957 CR 284; Liberty Hill, TX" lat="30.6417" lng="-98.0093" type="on" comment="" id="8457"/&gt;</t>
  </si>
  <si>
    <t>&lt;marker name="Pronghorn @ Tiger Creek" jurisdiction="WLH" address="Pronghorn @ 11th St." lat="30.532995" lng="-98.330391" type="on" comment="Crossing is OPEN " id="7258"/&gt;</t>
  </si>
  <si>
    <t>&lt;marker name="CR 123 @ Brushy Creek" jurisdiction="WCO" address="4476 CR 123; Round Rock, TX" lat="30.5309" lng="-97.5898" type="off" comment="Flooding 08/28/2022" id="8454"/&gt;</t>
  </si>
  <si>
    <t>&lt;marker name="Littig Rd @ Willow Creek" jurisdiction="TCO" address="Travis County, TX" lat="30.323267" lng="-97.462334" type="on" comment="Roadway open" id="6202"/&gt;</t>
  </si>
  <si>
    <t>&lt;marker name="805 Cedar Park Drive" jurisdiction="CPK" address="Cedar Park, TX" lat="30.511259" lng="-97.835342" type="on" comment="" id="6259"/&gt;</t>
  </si>
  <si>
    <t>&lt;marker name="CR 312 @ Honey Creek" jurisdiction="LCO" address="7400 Block CR 312, Llano TX" lat="30.64488" lng="-98.64014" type="on" comment="" id="8675"/&gt;</t>
  </si>
  <si>
    <t>&lt;marker name="CR 350 @ Donahoe Creek" jurisdiction="WCO" address="1556 CR 350; Bartlett TX" lat="30.7643" lng="-97.4085" type="on" comment="" id="8468"/&gt;</t>
  </si>
  <si>
    <t>&lt;marker name="Bobby Franks Rd @ Honey Creek" jurisdiction="LCO" address="" lat="30.63672" lng="-98.56405" type="on" comment="" id="8677"/&gt;</t>
  </si>
  <si>
    <t>&lt;marker name="Brita Olson Rd @ Tributary to Cottonwood Creek" jurisdiction="TCO" address="Travis County, TX" lat="30.417759" lng="-97.482452" type="on" comment="Roadway open" id="6190"/&gt;</t>
  </si>
  <si>
    <t>&lt;marker name="Springdale Rd @ Walnut Creek" jurisdiction="TCO" address="Travis County, TX" lat="30.33741" lng="-97.650215" type="on" comment="Roadway open" id="6200"/&gt;</t>
  </si>
  <si>
    <t>&lt;marker name="1200-BLK CR 121" jurisdiction="WCO" address="1181 CR 121; Georgetown, TX" lat="30.6586" lng="-97.5612" type="on" comment="" id="8458"/&gt;</t>
  </si>
  <si>
    <t>&lt;marker name="Crumley Ranch Rd @ Rocky Creek" jurisdiction="TCO" address="Travis County, TX" lat="30.266903" lng="-98.021423" type="on" comment="Roadway open" id="6210"/&gt;</t>
  </si>
  <si>
    <t>&lt;marker name="CR 347 @ Willis Creek" jurisdiction="WCO" address="5036 CR 347; Granger, TX" lat="30.7021" lng="-97.4342" type="on" comment="" id="8462"/&gt;</t>
  </si>
  <si>
    <t>&lt;marker name="CR 124 E OF CR 156" jurisdiction="WCO" address="2746 CR 124; Georgetown, TX" lat="30.6774" lng="-97.5406" type="on" comment="" id="8459"/&gt;</t>
  </si>
  <si>
    <t>&lt;marker name="Mowinkle Dr @ Williamson Creek" jurisdiction="TCO" address="Travis County, TX" lat="30.242262" lng="-97.90667" type="on" comment="Roadway open" id="6225"/&gt;</t>
  </si>
  <si>
    <t>&lt;marker name="Citation Dr (Thoroughbred Farms subdiv) between Man-O-War Ave and Ponder Ln" jurisdiction="TCO" address="Travis County, TX" lat="30.135599" lng="-97.676346" type="on" comment="Roadway open" id="6235"/&gt;</t>
  </si>
  <si>
    <t>&lt;marker name="Williamson Creek (Kincheon Branch) at Latta Dr" jurisdiction="COA" address="Austin, TX" lat="30.216385" lng="-97.846275" type="on" comment="Crossing is open" id="6179"/&gt;</t>
  </si>
  <si>
    <t>&lt;marker name="South Boggy Creek at Dittmar" jurisdiction="COA" address="Austin, TX" lat="30.183256" lng="-97.783516" type="on" comment="Crossing is open" id="6180"/&gt;</t>
  </si>
  <si>
    <t>&lt;marker name="Slaughter Creek Trail" jurisdiction="COA" address="9925 Farm to Market 1826, Austin, TX" lat="30.209352" lng="-97.903442" type="on" comment="Crossing is open" id="6255"/&gt;</t>
  </si>
  <si>
    <t>&lt;marker name="CR 273 at Mason Creek" jurisdiction="LEA" address="Leander, TX" lat="30.576651" lng="-97.845581" type="on" comment="" id="6260"/&gt;</t>
  </si>
  <si>
    <t>&lt;marker name="CR 380 N of FM 971" jurisdiction="WCO" address="399 CR 380; Granger, TX" lat="30.7063" lng="-97.4844" type="on" comment="" id="8463"/&gt;</t>
  </si>
  <si>
    <t>&lt;marker name="Park Ln @ Lake Creek Park" jurisdiction="RRK" address="Round Rock, TX" lat="30.50844" lng="-97.669762" type="on" comment="" id="6270"/&gt;</t>
  </si>
  <si>
    <t>&lt;marker name="Frontier Trail @ Lake Creek Trib" jurisdiction="RRK" address="Round Rock, TX" lat="30.492105" lng="-97.685608" type="on" comment="" id="6275"/&gt;</t>
  </si>
  <si>
    <t>&lt;marker name="Deep Wood Dr @ Lake Creek" jurisdiction="RRK" address="Round Rock, TX" lat="30.501507" lng="-97.698441" type="on" comment="" id="6280"/&gt;</t>
  </si>
  <si>
    <t>&lt;marker name="800 Block of Edgegrove Drive at Bee Cave Road" jurisdiction="ROL" address="860 Edgegrove Drive, Rollingwood, TX" lat="30.272051" lng="-97.788979" type="on" comment="Crossing is open" id="6285"/&gt;</t>
  </si>
  <si>
    <t>&lt;marker name="900 Blk Colorado St" jurisdiction="MBF" address="Colorado St &amp; S Ave J, Marble Falls, TX" lat="30.565212" lng="-98.283218" type="on" comment="Crossing is OPEN " id="6677"/&gt;</t>
  </si>
  <si>
    <t>&lt;marker name="Lime Creek Rd @ Fisher Hollow (Creek)" jurisdiction="TCO" address="Travis County, TX" lat="30.481779" lng="-97.894073" type="on" comment="Roadway Open" id="6215"/&gt;</t>
  </si>
  <si>
    <t>&lt;marker name="1200-BLK Patriot Way" jurisdiction="WCO" address="1230 Patriot Way; Georgetown, TX" lat="30.629" lng="-97.6102" type="on" comment="" id="8465"/&gt;</t>
  </si>
  <si>
    <t>&lt;marker name="Nameless Rd @ Nameless Hollow (Creek)" jurisdiction="TCO" address="Travis County, TX" lat="30.526802" lng="-97.928017" type="on" comment="Roadway " id="6230"/&gt;</t>
  </si>
  <si>
    <t>&lt;marker name="3800 BLOCK CR 106" jurisdiction="BURCO" address="" lat="31.0291266669" lng="-98.2840186941" type="on" comment="" id="8150"/&gt;</t>
  </si>
  <si>
    <t>&lt;marker name="Doyle-Overton Rd @ Eilers Rd" jurisdiction="TCO" address="Travis County, TX" lat="30.078949" lng="-97.640572" type="on" comment="Roadway is open" id="6240"/&gt;</t>
  </si>
  <si>
    <t>&lt;marker name="CR 335 @ Yankee Creek" jurisdiction="WCO" address="319 CR 335; Granger, TX" lat="30.7094" lng="-97.4723" type="on" comment="" id="8469"/&gt;</t>
  </si>
  <si>
    <t>&lt;marker name="Laurel Valley Rd West of Double Fork Rd" jurisdiction="WLH" address="607 Laurel Valley Rd" lat="30.294653" lng="-97.808762" type="on" comment="" id="7234"/&gt;</t>
  </si>
  <si>
    <t>&lt;marker name="Eanes Creek at Eanes School Rd" jurisdiction="WLH" address="301 Eanes School Rd" lat="30.281258" lng="-97.812881" type="on" comment="" id="7239"/&gt;</t>
  </si>
  <si>
    <t>&lt;marker name="Spurlock Valley" jurisdiction="WLH" address="605 Spurlock Valley" lat="30.303293" lng="-97.800575" type="on" comment="" id="7244"/&gt;</t>
  </si>
  <si>
    <t>&lt;marker name="CR 326 @ Willis Creek" jurisdiction="WCO" address="1097 CR 326; Granger, TX" lat="30.7216" lng="-97.4713" type="on" comment="" id="8470"/&gt;</t>
  </si>
  <si>
    <t>&lt;marker name="CR 325 W of SH 95" jurisdiction="WCO" address="2067 CR 325; Granger, TX" lat="30.7358" lng="-97.4472" type="on" comment="" id="8471"/&gt;</t>
  </si>
  <si>
    <t>&lt;marker name="Riverside Dr at Lost Pines Nature Trail Park (375 Blk)" jurisdiction="BCO" address="" lat="30.075142" lng="-97.310437" type="on" comment="" id="8666"/&gt;</t>
  </si>
  <si>
    <t>&lt;marker name="Baumbauch Rd, Fayette County" jurisdiction="FCO" address="Baumbach Rd @ Gravelly Branch" lat="29.914182" lng="-96.791778" type="on" comment="" id="8693"/&gt;</t>
  </si>
  <si>
    <t>&lt;marker name="5000 BLOCK CR 335" jurisdiction="BURCO" address="" lat="30.6732398611" lng="-98.1962517271" type="on" comment="" id="8193"/&gt;</t>
  </si>
  <si>
    <t>&lt;marker name="Colton Rd @ Cottonmouth Creek" jurisdiction="TCO" address="Travis County, TX" lat="30.173513" lng="-97.689194" type="on" comment="roadway open" id="6245"/&gt;</t>
  </si>
  <si>
    <t>&lt;marker name="Taylor Ln near Decker Lake Rd" jurisdiction="TCO" address="Travis County, TX" lat="30.262096" lng="-97.551872" type="on" comment="Roadway open" id="6205"/&gt;</t>
  </si>
  <si>
    <t>&lt;marker name="CR 336 N OF CR 377" jurisdiction="WCO" address="1426 CR 336; GRANGER" lat="30.7022" lng="-97.4569" type="on" comment=" " id="8461"/&gt;</t>
  </si>
  <si>
    <t>&lt;marker name="CR 336 @ CR 377" jurisdiction="WCO" address="1398 CR 336; Granger, TX" lat="30.7013" lng="-97.4566" type="on" comment="" id="8460"/&gt;</t>
  </si>
  <si>
    <t>&lt;marker name="CR 347 W OF CR 348" jurisdiction="WCO" address="6553 CR 347; Granger, TX" lat="30.7147" lng="-97.4269" type="on" comment=" " id="8467"/&gt;</t>
  </si>
  <si>
    <t>&lt;marker name="4700 BLOCK CR 335" jurisdiction="BURCO" address="" lat="30.6779998722" lng="-98.1929216613" type="on" comment="" id="8194"/&gt;</t>
  </si>
  <si>
    <t>&lt;marker name="Hog Eye Rd East of Blake-Manor Rd" jurisdiction="TCO" address="Travis County, TX" lat="30.293049" lng="-97.513618" type="on" comment="" id="6195"/&gt;</t>
  </si>
  <si>
    <t>&lt;marker name="YORKS XING - .5 MI W OF RR 150" jurisdiction="HCO" address="Hays County" lat="30.062155" lng="-98.001205" type="on" comment="" id="6578"/&gt;</t>
  </si>
  <si>
    <t>&lt;marker name="Bay West Blvd @ Dry Branch of Pecan Creek" jurisdiction="WLH" address="403 Bay West Blvd" lat="30.532116" lng="-98.400703" type="on" comment="Crossing is OPEN " id="7245"/&gt;</t>
  </si>
  <si>
    <t>&lt;marker name="Jacobson Rd @ Cottonwood Creek" jurisdiction="TCO" address="Travis County, TX" lat="30.391279" lng="-97.480118" type="on" comment="Roadway open" id="6191"/&gt;</t>
  </si>
  <si>
    <t>&lt;marker name="CR 308AA @ Honey Creek" jurisdiction="LCO" address="1000 Block CR 308AA, Llano TX" lat="30.63937" lng="-98.57449" type="on" comment="" id="8678"/&gt;</t>
  </si>
  <si>
    <t>&lt;marker name="Springdale Rd @ Ferguson Branch (Creek)" jurisdiction="TCO" address="Travis County, TX" lat="30.331684" lng="-97.653687" type="on" comment="Roadway open" id="6201"/&gt;</t>
  </si>
  <si>
    <t>&lt;marker name="CR 303 @ Donahoe Creek" jurisdiction="WCO" address="1499 CR 303; Jarrell, TX" lat="30.8202" lng="-97.5566" type="on" comment="" id="8474"/&gt;</t>
  </si>
  <si>
    <t>&lt;marker name="Great Divide @ Little Barton Creek" jurisdiction="TCO" address="Travis County, TX" lat="30.30521" lng="-97.957802" type="on" comment="Roadway open" id="6211"/&gt;</t>
  </si>
  <si>
    <t>&lt;marker name="100-blk Vicinity Trl" jurisdiction="TCO" address="Travis County, TX" lat="30.430853" lng="-98.087863" type="on" comment="Roadway open" id="8405"/&gt;</t>
  </si>
  <si>
    <t>&lt;marker name="Ledgestone Terr @ Tributary to Pen Creek" jurisdiction="TCO" address="Travis County, TX" lat="30.223341" lng="-97.92926" type="on" comment="Roadway open" id="6221"/&gt;</t>
  </si>
  <si>
    <t>&lt;marker name="Big Sandy Dr @ Long Hollow" jurisdiction="TCO" address="Travis County, TX" lat="30.570286" lng="-97.948364" type="on" comment="Roadway open" id="6226"/&gt;</t>
  </si>
  <si>
    <t>&lt;marker name="Round Mountain Rd @ Bingham Creek" jurisdiction="TCO" address="Travis County, TX" lat="30.580051" lng="-97.945068" type="on" comment="Roadway open" id="6231"/&gt;</t>
  </si>
  <si>
    <t>&lt;marker name="Pearce Ln near FM 973" jurisdiction="TCO" address="Travis County, TX" lat="30.177479" lng="-97.640076" type="on" comment="Roadway open" id="6236"/&gt;</t>
  </si>
  <si>
    <t>&lt;marker name="Peterson Rd @ Tributary to Maha Creek" jurisdiction="TCO" address="Travis County, TX" lat="30.105795" lng="-97.627808" type="on" comment="Roadway open" id="6241"/&gt;</t>
  </si>
  <si>
    <t>&lt;marker name="4500-BLK Sam Bass Rd (E OF Mayfield Dr)" jurisdiction="WCO" address="4552 Sam Bass Rd; Round Rock, TX" lat="30.5384" lng="-97.7511" type="on" comment="" id="8475"/&gt;</t>
  </si>
  <si>
    <t>&lt;marker name="Lone Oak Trail at Sunset Valley Trib" jurisdiction="SSV" address="Sunset Valley, TX" lat="30.226772" lng="-97.810463" type="on" comment="open" id="6251"/&gt;</t>
  </si>
  <si>
    <t>&lt;marker name="1000-BLK CR 143" jurisdiction="WCO" address="1029 CR 143; Georgetown, TX" lat="30.7309" lng="-97.6563" type="on" comment="" id="8476"/&gt;</t>
  </si>
  <si>
    <t>&lt;marker name="CR 239 @ COBBS SPRINGS BRANCH" jurisdiction="WCO" address="3119 CR 239; GEORGETOWN" lat="30.7735" lng="-97.6802" type="on" comment="" id="8479"/&gt;</t>
  </si>
  <si>
    <t>&lt;marker name="Maplecreek Drive at Brushy Creek (Devine Lake Park Entrance)" jurisdiction="LEA" address="Leander, TX" lat="30.579679" lng="-97.882156" type="on" comment="Devine Lake Park" id="6266"/&gt;</t>
  </si>
  <si>
    <t>&lt;marker name="CR 234 N OF CR 147" jurisdiction="WCO" address="1094 CR 234; Georgetown, TX" lat="30.743" lng="-97.6649" type="on" comment="" id="8477"/&gt;</t>
  </si>
  <si>
    <t>&lt;marker name="Twin Ridge Pkwy @ Forest Creek Dr" jurisdiction="RRK" address="Round Rock, TX" lat="30.518242" lng="-97.601158" type="on" comment="" id="6276"/&gt;</t>
  </si>
  <si>
    <t>&lt;marker name="Kenny Fort Blvd under US 79 (N)" jurisdiction="RRK" address="Round Rock, TX" lat="30.523151" lng="-97.640671" type="on" comment="" id="6281"/&gt;</t>
  </si>
  <si>
    <t>&lt;marker name="Dellana Lane at Bee Cave Road" jurisdiction="ROL" address="2661 Dellana Ln, Rollingwood, TX" lat="30.267593" lng="-97.784874" type="on" comment="Crossing is open" id="6286"/&gt;</t>
  </si>
  <si>
    <t>&lt;marker name="CR 234 S OF CR 146" jurisdiction="WCO" address="1669 CR 234; Georgetown, TX" lat="30.7507" lng="-97.6636" type="on" comment="" id="8478"/&gt;</t>
  </si>
  <si>
    <t>&lt;marker name="CR 315 @ Willis Creek" jurisdiction="WCO" address="1643 CR 315; Jarrell, TX" lat="30.7899" lng="-97.5922" type="on" comment="" id="8473"/&gt;</t>
  </si>
  <si>
    <t>&lt;marker name="30100-BLK Live Oaks Trail" jurisdiction="WCO" address="30111 LIVE OAKS TRLS; Georgetown, TX" lat="30.7567" lng="-97.6644" type="on" comment="" id="8480"/&gt;</t>
  </si>
  <si>
    <t>&lt;marker name="Shoal Creek at Lamar (downtown)" jurisdiction="COA" address="Austin, TX" lat="30.274645" lng="-97.752441" type="on" comment="Crossing is open" id="6181"/&gt;</t>
  </si>
  <si>
    <t>&lt;marker name="Tietjen Rd" jurisdiction="FCO" address="Tietjen Rd at Wertzner Creek" lat="29.920183" lng="-96.781072" type="on" comment="" id="8694"/&gt;</t>
  </si>
  <si>
    <t>&lt;marker name="Cameron Rd @ Schmidt Ln" jurisdiction="TCO" address="Travis County, TX" lat="30.407438" lng="-97.541405" type="on" comment="Roadway open" id="7028"/&gt;</t>
  </si>
  <si>
    <t>&lt;marker name="Sunset Trail at Sunset Valley Trib" jurisdiction="SSV" address="Sunset Valley, TX" lat="30.224474" lng="-97.806259" type="on" comment="open" id="6331"/&gt;</t>
  </si>
  <si>
    <t>&lt;marker name="Redbud Trail East of Westlake Dr" jurisdiction="WLH" address="96 Redbud Trail" lat="30.291903" lng="-97.79792" type="on" comment="" id="7230"/&gt;</t>
  </si>
  <si>
    <t>&lt;marker name="Laurel Valley Rd North of Yaupon Valley Rd" jurisdiction="WLH" address="705 Laurel Valley Rd " lat="30.294134" lng="-97.809998" type="on" comment="" id="7235"/&gt;</t>
  </si>
  <si>
    <t>&lt;marker name="Westlake Dr at Hull Cir" jurisdiction="WLH" address="1506 Westlake Dr" lat="30.296299" lng="-97.794174" type="on" comment="" id="7240"/&gt;</t>
  </si>
  <si>
    <t>&lt;marker name="W RR 150 @ Onion Creek (Double Crossings)" jurisdiction="HCO" address="Hays County" lat="30.084974" lng="-98.013268" type="on" comment="" id="6671"/&gt;</t>
  </si>
  <si>
    <t>&lt;marker name="Cadillac Dr near FM 969" jurisdiction="TCO" address="Travis County, TX" lat="30.248285" lng="-97.579292" type="on" comment="Roadway open" id="6186"/&gt;</t>
  </si>
  <si>
    <t>&lt;marker name="RR 2241 @ Little Sandy Creek" jurisdiction="LCO" address="2750 RR 2241 Llano, TX 78643" lat="30.783075" lng="-98.617935" type="on" comment="" id="8146"/&gt;</t>
  </si>
  <si>
    <t>&lt;marker name="400 Blk of Old San Antonio Rd." jurisdiction="BCO" address="Bastrop County" lat="30.032768" lng="-97.563533" type="on" comment="" id="8380"/&gt;</t>
  </si>
  <si>
    <t>&lt;marker name="200-BLK CR 232" jurisdiction="WCO" address="239 CR 232; Florence, TX" lat="30.8271" lng="-97.6944" type="on" comment="" id="8482"/&gt;</t>
  </si>
  <si>
    <t>&lt;marker name="20400-BLK Cameron Rd just north of Hamann Ln" jurisdiction="TCO" address="Travis County, TX" lat="30.443112" lng="-97.501466" type="on" comment="Roadway is open" id="8404"/&gt;</t>
  </si>
  <si>
    <t>&lt;marker name="Williamson Rd NW of Elm Grove Rd" jurisdiction="TCO" address="Travis County, TX" lat="30.048407" lng="-97.723503" type="on" comment="Roadway is open " id="6246"/&gt;</t>
  </si>
  <si>
    <t>&lt;marker name="1400-BLK CR 491" jurisdiction="WCO" address="1474 CR 491; Elgin, TX" lat="30.4162" lng="-97.3021" type="on" comment="" id="8447"/&gt;</t>
  </si>
  <si>
    <t>&lt;marker name="CR 382 @ Willis Creek" jurisdiction="WCO" address="1314 CR 382; Bartlett, TX" lat="30.7717" lng="-97.5317" type="on" comment="" id="8472"/&gt;</t>
  </si>
  <si>
    <t>&lt;marker name="Beaver Rd @ FM 1704" jurisdiction="BCO" address="Bastrop County" lat="30.305331" lng="-97.386455" type="on" comment="Bastrop County, Pct 4" id="8667"/&gt;</t>
  </si>
  <si>
    <t>&lt;marker name="CR 305 @ Salado Creek" jurisdiction="WCO" address="3463 CR 305; Jarrell, TX" lat="30.8283" lng="-97.6429" type="on" comment="" id="8481"/&gt;</t>
  </si>
  <si>
    <t>&lt;marker name="3900-BLK CR 245" jurisdiction="WCO" address="3989 CR 245; Florence, TX" lat="30.775" lng="-97.7906" type="on" comment="" id="8488"/&gt;</t>
  </si>
  <si>
    <t>&lt;marker name="3200-BLK CR 245" jurisdiction="WCO" address="3211 CR 245; Florence,TX" lat="30.7651" lng="-97.7865" type="on" comment="" id="8489"/&gt;</t>
  </si>
  <si>
    <t>&lt;marker name="1200-blk of Krienke Ranch Rd" jurisdiction="CPK" address="169 CR 272; Cedar Park, TX" lat="30.5397" lng="-97.7792" type="on" comment="" id="8495"/&gt;</t>
  </si>
  <si>
    <t>&lt;marker name="14500-blk Plover Pl" jurisdiction="TCO" address="Travis County, TX" lat="30.127525" lng="-97.617798" type="on" comment="" id="6243"/&gt;</t>
  </si>
  <si>
    <t>&lt;marker name="Flint Rock Rd @ Tributary to Hurst Creek" jurisdiction="TCO" address="Travis County, TX" lat="30.3307" lng="-97.997841" type="on" comment="Roadway open" id="6218"/&gt;</t>
  </si>
  <si>
    <t>&lt;marker name="HIDDEN HILLS DR - BETWEEN COTTONWOOD CREEK DR AND ROY CREEK LN" jurisdiction="HCO" address="Hays County" lat="30.210232" lng="-98.025528" type="on" comment="" id="6603"/&gt;</t>
  </si>
  <si>
    <t>&lt;marker name="1400-BLK CR 229" jurisdiction="WCO" address="1414 CR 229; Florence, TX" lat="30.8565" lng="-97.7667" type="on" comment="" id="8486"/&gt;</t>
  </si>
  <si>
    <t>&lt;marker name="Klekar Gin Rd, Fayette County" jurisdiction="FCO" address="Klekar Gin Rd SW of Jalufka Ln" lat="29.662585" lng="-97.015337" type="on" comment="" id="8695"/&gt;</t>
  </si>
  <si>
    <t>&lt;marker name="Reese Drive at Sunset Valley Trib" jurisdiction="SSV" address="Sunset Valley, TX" lat="30.224424" lng="-97.80732" type="on" comment="open" id="6253"/&gt;</t>
  </si>
  <si>
    <t>&lt;marker name="Laws Rd b/w US 183 &amp; Evelyn Rd" jurisdiction="TCO" address="Travis County, TX" lat="30.062107" lng="-97.681305" type="on" comment="Roadway Open" id="6248"/&gt;</t>
  </si>
  <si>
    <t>&lt;marker name="Chisholm Trail Rd @ Brushy Creek" jurisdiction="RRK" address="Round Rock, TX" lat="30.513075" lng="-97.68943" type="on" comment="" id="6269"/&gt;</t>
  </si>
  <si>
    <t>&lt;marker name="A W Grimes Blvd (NB) @ Brushy Creek" jurisdiction="RRK" address="Round Rock, TX" lat="30.513983" lng="-97.655251" type="on" comment="" id="6268"/&gt;</t>
  </si>
  <si>
    <t>&lt;marker name="5900-BLK CR 200" jurisdiction="WCO" address="5900 CR 200; Liberty Hill, TX" lat="30.7548" lng="-97.9365" type="on" comment="" id="8491"/&gt;</t>
  </si>
  <si>
    <t>&lt;marker name="Oak Ridge Dr @ Lake Creek" jurisdiction="RRK" address="Round Rock, TX" lat="30.497847" lng="-97.703018" type="on" comment="" id="6278"/&gt;</t>
  </si>
  <si>
    <t>&lt;marker name="Kenny Fort Blvd under US 79 (S)" jurisdiction="RRK" address="Round Rock, TX" lat="30.520712" lng="-97.639351" type="on" comment="" id="6283"/&gt;</t>
  </si>
  <si>
    <t>&lt;marker name="2200-BLK CR 307" jurisdiction="WCO" address="1328 CR 308; Jarrell, TX" lat="30.8597" lng="-97.6174" type="on" comment="" id="8484"/&gt;</t>
  </si>
  <si>
    <t>&lt;marker name="400-BLK San Gabriel Ranch Rd" jurisdiction="WCO" address="479 San Gabriel Ranch Rd; Liberty Hill, TX" lat="30.7073" lng="-97.9092" type="on" comment="" id="8492"/&gt;</t>
  </si>
  <si>
    <t>&lt;marker name="1100 BLOCK CR 408 S" jurisdiction="BURCO" address="" lat="30.4629334583" lng="-98.16715384" type="on" comment="" id="8273"/&gt;</t>
  </si>
  <si>
    <t>&lt;marker name="4000-BLK Brushy Creek Rd" jurisdiction="WCO" address="4089 Brushy Creek Rd; Cedar Park, TX" lat="30.5189" lng="-97.7459" type="on" comment="" id="8494"/&gt;</t>
  </si>
  <si>
    <t>&lt;marker name="Old Kimbro Rd @ Cottonwood Creek" jurisdiction="TCO" address="Travis County, TX" lat="30.356644" lng="-97.487617" type="on" comment="Roadway closed" id="6193"/&gt;</t>
  </si>
  <si>
    <t>&lt;marker name="1700-BLK CR 267" jurisdiction="WCO" address="1773 CR 267; Leander, TX" lat="30.6165" lng="-97.8448" type="on" comment="" id="8496"/&gt;</t>
  </si>
  <si>
    <t>&lt;marker name="2800-BLK CR 434 ( N OF CR 438)" jurisdiction="WCO" address="2890 CR 434; Thrall, TX" lat="30.5533" lng="-97.2293" type="on" comment="" id="8500"/&gt;</t>
  </si>
  <si>
    <t>&lt;marker name="2600-BLK CR 434" jurisdiction="WCO" address="2691 CR 434; Thrall,TX" lat="30.5556" lng="-97.231" type="on" comment="" id="8501"/&gt;</t>
  </si>
  <si>
    <t>&lt;marker name="CR 434 @ Brushy Creek" jurisdiction="WCO" address="2460 CR 434; Thrall ,TX" lat="30.5582" lng="-97.233" type="on" comment="" id="8502"/&gt;</t>
  </si>
  <si>
    <t>&lt;marker name="Old Bowman Rd @ Onion Branch Trib" jurisdiction="RRK" address="Round Rock, TX" lat="30.524473" lng="-97.683846" type="on" comment="" id="6273"/&gt;</t>
  </si>
  <si>
    <t>&lt;marker name="100-BLK CR 232" jurisdiction="WCO" address="166 CR 232; Florence, TX" lat="30.8281" lng="-97.6934" type="on" comment="" id="8483"/&gt;</t>
  </si>
  <si>
    <t>&lt;marker name="CR 208 E OF PVR 950" jurisdiction="WCO" address="1812 CR 208; Florence TX" lat="30.8109" lng="-97.9264" type="on" comment="" id="8490"/&gt;</t>
  </si>
  <si>
    <t>&lt;marker name="100-BLK CR 221" jurisdiction="WCO" address="179 CR 221; Florence, TX" lat="30.8404" lng="-97.8685" type="on" comment="" id="8487"/&gt;</t>
  </si>
  <si>
    <t>&lt;marker name="Old San Antonio Rd @ Onion Creek" jurisdiction="TCO" address="Travis County, TX" lat="30.133249" lng="-97.810425" type="on" comment="Roadway open" id="6208"/&gt;</t>
  </si>
  <si>
    <t>&lt;marker name="9500-blk Blocker Ln " jurisdiction="TCO" address="Travis County, TX" lat="30.11253" lng="-97.671249" type="on" comment="ROADWAY open " id="6238"/&gt;</t>
  </si>
  <si>
    <t>&lt;marker name="COE1004 - N Avenue C in the 800-1000 block" jurisdiction="BCO" address="City of Elgin, Bastrop County" lat="30.352461" lng="-97.37722" type="on" comment="" id="6860"/&gt;</t>
  </si>
  <si>
    <t>&lt;marker name="Westlake Dr b/w Woodcutter" jurisdiction="TCO" address="Travis County, TX" lat="30.327383" lng="-97.782799" type="on" comment="" id="6213"/&gt;</t>
  </si>
  <si>
    <t>&lt;marker name="Carlson Rd @ Dry Creek" jurisdiction="TCO" address="Travis County, TX" lat="30.390736" lng="-97.41053" type="on" comment="Roadway Open" id="6203"/&gt;</t>
  </si>
  <si>
    <t>&lt;marker name="Broade Way at Brushy Creek" jurisdiction="LEA" address="Leander, TX" lat="30.579414" lng="-97.858871" type="on" comment="Open [4/25]: Water has receded" id="6263"/&gt;</t>
  </si>
  <si>
    <t>&lt;marker name="Gregg Ln @ Wilbarger Creek" jurisdiction="TCO" address="Travis County, TX" lat="30.381243" lng="-97.540504" type="on" comment="Roadway open" id="6198"/&gt;</t>
  </si>
  <si>
    <t>&lt;marker name="2700-BLK CR 279" jurisdiction="WCO" address="2797 CR 279; Leander, TX" lat="30.6286" lng="-97.9043" type="on" comment="" id="8497"/&gt;</t>
  </si>
  <si>
    <t>&lt;marker name="Cottonwood Dr @ Long Hollow (Creek)" jurisdiction="TCO" address="Travis County, TX" lat="30.58387" lng="-97.971863" type="on" comment="Roadway is Open" id="6228"/&gt;</t>
  </si>
  <si>
    <t>&lt;marker name="1300-BLK CR 348" jurisdiction="WCO" address="1365 CR 348; Granger, TX" lat="30.7016" lng="-97.4194" type="on" comment=" " id="8498"/&gt;</t>
  </si>
  <si>
    <t>&lt;marker name="Williamson Creek Dr @ Williamson Creek" jurisdiction="TCO" address="Travis County, TX" lat="30.246428" lng="-97.915123" type="on" comment="Roadway open " id="6223"/&gt;</t>
  </si>
  <si>
    <t>&lt;marker name="3300-BLK CR 232" jurisdiction="WCO" address="3330 CR 232; Florence, TX" lat="30.8477" lng="-97.7258" type="on" comment="" id="8485"/&gt;</t>
  </si>
  <si>
    <t>&lt;marker name="800-BLK CR 348" jurisdiction="WCO" address="854 CR 348; Granger, TX" lat="30.7082" lng="-97.422" type="on" comment=" " id="8499"/&gt;</t>
  </si>
  <si>
    <t>&lt;marker name="Brushy Bend Dr @ Brushy Creek Rd" jurisdiction="WCO" address="4103 Brushy Creek Rd; Round Rock, TX" lat="30.5192" lng="-97.745" type="off" comment="Flooding 08/30" id="8493"/&gt;</t>
  </si>
  <si>
    <t>&lt;marker name="Shawnee Dr at Kiowa Dr" jurisdiction="BCO" address="" lat="30.052039" lng="-97.115707" type="on" comment="Bastrop County, Pct 2" id="8673"/&gt;</t>
  </si>
  <si>
    <t>&lt;marker name="Lockwood Rd East of Parsons Rd" jurisdiction="TCO" address="Travis County, TX" lat="30.308081" lng="-97.514938" type="on" comment="" id="6188"/&gt;</t>
  </si>
  <si>
    <t>&lt;marker name="TALL OAKS TRL - 800 FT N OF LAUREL HILL ST" jurisdiction="HCO" address="Hays County" lat="30.215183" lng="-97.98925" type="on" comment="" id="6498"/&gt;</t>
  </si>
  <si>
    <t>&lt;marker name="2200-BLK CR 351" jurisdiction="WCO" address="2256 CR 351; Bartlett, TX" lat="30.7757" lng="-97.3962" type="on" comment="" id="8507"/&gt;</t>
  </si>
  <si>
    <t>&lt;marker name="YORK CREEK RD (CR 262) - .66 MI N OF FRANCIS HARRIS LN (CR 265)" jurisdiction="HCO" address="Hays County" lat="29.768808" lng="-97.998238" type="on" comment="" id="6508"/&gt;</t>
  </si>
  <si>
    <t>&lt;marker name="5700-blk Rittenhouse Shore Dr" jurisdiction="TCO" address="Travis County, TX" lat="30.418396" lng="-97.922301" type="on" comment="Roadway Open" id="8406"/&gt;</t>
  </si>
  <si>
    <t>&lt;marker name="200-BLK CR 351" jurisdiction="WCO" address="214 CR 351; Bartlett, TX" lat="30.7849" lng="-97.4261" type="on" comment="" id="8508"/&gt;</t>
  </si>
  <si>
    <t>&lt;marker name="N CR 122 @ McNutt Creek" jurisdiction="WCO" address="1792 N CR 122; Georgetown,TX" lat="30.5534" lng="-97.6095" type="on" comment="" id="8509"/&gt;</t>
  </si>
  <si>
    <t>&lt;marker name="SATTERWHITE RD (CR 107) - .5 E OF FM 2OO1" jurisdiction="HCO" address="Hays County" lat="30.061136" lng="-97.794724" type="on" comment="" id="6463"/&gt;</t>
  </si>
  <si>
    <t>&lt;marker name="CR 110 N OF US 79" jurisdiction="WCO" address="9028 CR 110; Round Rock, TX" lat="30.5364" lng="-97.6013" type="on" comment="" id="8511"/&gt;</t>
  </si>
  <si>
    <t>&lt;marker name="4600-BLK CR 101 (N OF CR 160)" jurisdiction="WCO" address="4764 CR 101; Taylor, TX" lat="30.5847" lng="-97.4977" type="on" comment="" id="8512"/&gt;</t>
  </si>
  <si>
    <t>&lt;marker name="200-BLK CR 369" jurisdiction="WCO" address="225 CR 369; Taylor, TX" lat="30.5828" lng="-97.4931" type="on" comment="" id="8513"/&gt;</t>
  </si>
  <si>
    <t>&lt;marker name="2000-BLK CR 369" jurisdiction="WCO" address="2062 CR 369; Taylor, TX" lat="30.5941" lng="-97.4688" type="on" comment="" id="8514"/&gt;</t>
  </si>
  <si>
    <t>&lt;marker name="3500-BLK CR 301" jurisdiction="WCO" address="3536 CR 301; Granger,TX" lat="30.7598" lng="-97.4696" type="on" comment="" id="8515"/&gt;</t>
  </si>
  <si>
    <t>&lt;marker name="CR 321 W OF CR 384" jurisdiction="WCO" address="1197 CR 321; Bartlett, TX" lat="30.7731" lng="-97.5169" type="on" comment="" id="8516"/&gt;</t>
  </si>
  <si>
    <t>&lt;marker name="500-BLK CR 321" jurisdiction="WCO" address="554 CR 321; Bartlett, TX" lat="30.7739" lng="-97.5235" type="on" comment=" " id="8517"/&gt;</t>
  </si>
  <si>
    <t>&lt;marker name="100 Blk S Avenue S Bridge" jurisdiction="MBF" address="Between Johnson St. &amp; Granite Mountain Trl." lat="30.573744" lng="-98.290871" type="on" comment="Crossing is OPEN" id="6433"/&gt;</t>
  </si>
  <si>
    <t>&lt;marker name="2500-BLK CR 384" jurisdiction="WCO" address="2578 CR 384; Bartlett, TX" lat="30.7865" lng="-97.5111" type="on" comment="" id="8519"/&gt;</t>
  </si>
  <si>
    <t>&lt;marker name="2700-BLK CR 303" jurisdiction="WCO" address="2746 CR 303; Jarrell, TX" lat="30.8353" lng="-97.5623" type="on" comment="" id="8521"/&gt;</t>
  </si>
  <si>
    <t>&lt;marker name="500-BLK CR 149" jurisdiction="WCO" address="500-BLK CR 149; Georgetown, TX" lat="30.6994" lng="-97.6055" type="on" comment="" id="8522"/&gt;</t>
  </si>
  <si>
    <t>&lt;marker name="VFW Rd @ multiple locations" jurisdiction="BCO" address="" lat="30.327611" lng="-97.366159" type="on" comment="Bastrop County, Pct 4" id="8668"/&gt;</t>
  </si>
  <si>
    <t>&lt;marker name="4400-BLK CR 200" jurisdiction="WCO" address="4443 CR 200; Liberty Hill, TX" lat="30.7373" lng="-97.9366" type="on" comment="" id="8524"/&gt;</t>
  </si>
  <si>
    <t>&lt;marker name="1200-BLK CR 149" jurisdiction="WCO" address="1201 CR 149; Georgetown, TX" lat="30.6971" lng="-97.6129" type="on" comment="" id="8525"/&gt;</t>
  </si>
  <si>
    <t>&lt;marker name="CR 266 S OF Rusk Bluff Ave" jurisdiction="WCO" address="1172 CR 266; Georgetown, TX" lat="30.6203" lng="-97.8463" type="on" comment="" id="8526"/&gt;</t>
  </si>
  <si>
    <t>&lt;marker name="CR 428 @ Pecan Creek" jurisdiction="WCO" address="374 CR 428; Taylor, TX" lat="30.6789" lng="-97.2819" type="on" comment="" id="8527"/&gt;</t>
  </si>
  <si>
    <t>&lt;marker name="WINDY HILL RD (CR 131) - .5 MI W OF PALOMINO RD (CR 124)" jurisdiction="HCO" address="Hays County" lat="30.030495" lng="-97.819214" type="on" comment="" id="6493"/&gt;</t>
  </si>
  <si>
    <t>&lt;marker name="P1001 - Johnson Rd just off 1209" jurisdiction="BCO" address="Johnson Rd just off 1209" lat="30.13537" lng="-97.429787" type="on" comment="" id="6731"/&gt;</t>
  </si>
  <si>
    <t>&lt;marker name="TX1001 Park Rd 1C at Alum Creek" jurisdiction="BCO" address="Bastrop County" lat="30.096329" lng="-97.220116" type="on" comment="" id="6869"/&gt;</t>
  </si>
  <si>
    <t>&lt;marker name="CR 343 N OF 302" jurisdiction="WCO" address="11 CR 343; Barlett, TX" lat="30.7769" lng="-97.4964" type="on" comment="" id="8518"/&gt;</t>
  </si>
  <si>
    <t>&lt;marker name="4200-BLK CR 384" jurisdiction="WCO" address="4208 CR 384; Bartlett, TX" lat="30.8081" lng="-97.5031" type="on" comment=" " id="8520"/&gt;</t>
  </si>
  <si>
    <t>&lt;marker name="700-BLK CR 416" jurisdiction="WCO" address="713 CR 416; Taylor, TX" lat="30.6527" lng="-97.3656" type="on" comment="" id="8504"/&gt;</t>
  </si>
  <si>
    <t>&lt;marker name="Low Water Crossing #34" jurisdiction="COA" address="2809 Oneal Lane" lat="30.418734" lng="-97.706612" type="on" comment="Crossing is open" id="6160"/&gt;</t>
  </si>
  <si>
    <t>&lt;marker name="1700-BLK Innovation Blvd ( N OF US 79)" jurisdiction="WCO" address="1747 Innovation Blvd; Hutto, TX" lat="30.5555" lng="-97.5714" type="on" comment="" id="8510"/&gt;</t>
  </si>
  <si>
    <t>&lt;marker name="WINDY HILL RD (CR 131) - JUST S OF FM 2001" jurisdiction="HCO" address="Hays County" lat="30.044287" lng="-97.803452" type="on" comment="" id="6473"/&gt;</t>
  </si>
  <si>
    <t>&lt;marker name="Petter Rainosek Loop, Fayette County" jurisdiction="FCO" address="Petter Rainosek Loop SE of US 77" lat="29.8655595" lng="-96.8889926" type="on" comment="" id="8696"/&gt;</t>
  </si>
  <si>
    <t>&lt;marker name="MCCARTY LN (CR233) - .25 MI W OF PHILO ST" jurisdiction="HCO" address="Hays County" lat="29.853956" lng="-97.988823" type="on" comment="" id="6513"/&gt;</t>
  </si>
  <si>
    <t>&lt;marker name="Hi Circle S @ Slickrock Creek" jurisdiction="WLH" address="899 Hi Circle S" lat="30.537415" lng="-98.366119" type="on" comment="Crossing is OPEN " id="7250"/&gt;</t>
  </si>
  <si>
    <t>&lt;marker name="13400-blk Old Gregg Ln" jurisdiction="TCO" address="Travis County, TX" lat="30.39692" lng="-97.63426" type="on" comment="Roadway is open" id="8715"/&gt;</t>
  </si>
  <si>
    <t>&lt;marker name="HARRIS HILL RD (CR 160) - .25 MI W OF HWY 21" jurisdiction="HCO" address="Hays County" lat="29.89572" lng="-97.883858" type="on" comment="" id="6483"/&gt;</t>
  </si>
  <si>
    <t>&lt;marker name="HUGO RD (CR 214) - .5 MI W OF CASCADE TRL" jurisdiction="HCO" address="Hays County" lat="29.910919" lng="-98.102379" type="on" comment="" id="6523"/&gt;</t>
  </si>
  <si>
    <t>&lt;marker name="RED OAK RD - .25 MI W OF OAK GROVE RD" jurisdiction="HCO" address="Hays County" lat="30.113346" lng="-97.911537" type="on" comment="" id="6458"/&gt;</t>
  </si>
  <si>
    <t>&lt;marker name="REDWOOD RD (CR 232) - S OF OLD BASTROP HWY" jurisdiction="HCO" address="Hays County" lat="29.833851" lng="-97.928429" type="on" comment="" id="6468"/&gt;</t>
  </si>
  <si>
    <t>&lt;marker name="PETRAS WAY - BETWEEN PETRAS CV AND PEGGYS TRL" jurisdiction="HCO" address="Hays County" lat="30.039825" lng="-97.753822" type="on" comment="" id="6488"/&gt;</t>
  </si>
  <si>
    <t>&lt;marker name="2600-BLK CR 361" jurisdiction="WCO" address="2605 CR 361; Granger, TX" lat="30.7022" lng="-97.282" type="on" comment=" " id="8505"/&gt;</t>
  </si>
  <si>
    <t>&lt;marker name="100-BLK CR 152" jurisdiction="WCO" address="75 CR 152; Georgetown, TX" lat="30.6677" lng="-97.6498" type="on" comment="" id="8523"/&gt;</t>
  </si>
  <si>
    <t>&lt;marker name="4500-BLK CR 424" jurisdiction="WCO" address="4509 CR 424; Taylor, TX" lat="30.6233" lng="-97.311" type="on" comment="" id="8503"/&gt;</t>
  </si>
  <si>
    <t>&lt;marker name="800 Blk Ave U" jurisdiction="MBF" address="Between 7th St. &amp; Broadway St." lat="30.582624" lng="-98.288437" type="on" comment="Crossing is OPEN " id="6453"/&gt;</t>
  </si>
  <si>
    <t>&lt;marker name="2400-BLK CR 105" jurisdiction="WCO" address="2449 CR 105; Hutto, TX" lat="30.616" lng="-97.5863" type="on" comment="" id="8528"/&gt;</t>
  </si>
  <si>
    <t>&lt;marker name="FM 1660 @ Cottonwood Creek" jurisdiction="WCO" address="10541 FM 1660 Hutto, TX" lat="30.5124" lng="-97.5276" type="on" comment="" id="8529"/&gt;</t>
  </si>
  <si>
    <t>&lt;marker name="Chris Kelley Blvd @ Brushy Creek" jurisdiction="WCO" address="894 Chris Kelley Blvd; Hutto, TX" lat="30.5263" lng="-97.5668" type="on" comment="" id="8530"/&gt;</t>
  </si>
  <si>
    <t>&lt;marker name="CR 129 @ Brushy Creek" jurisdiction="WCO" address="420 CR 129; Taylor, TX" lat="30.4896" lng="-97.4991" type="on" comment="" id="8531"/&gt;</t>
  </si>
  <si>
    <t>&lt;marker name="600-BLK Shady Hollow Dr" jurisdiction="WCO" address="639 Shady Hollow Dr; Georgetown, TX" lat="30.6659" lng="-97.6825" type="on" comment="" id="8532"/&gt;</t>
  </si>
  <si>
    <t>&lt;marker name="600-BLK GOLDEN OAKS RD" jurisdiction="WCO" address="637 GOLDEN OAKS RD; GEORGETOWN" lat="30.6651" lng="-97.6796" type="on" comment="" id="8533"/&gt;</t>
  </si>
  <si>
    <t>&lt;marker name="600-BLK Golden Oaks Rd" jurisdiction="WCO" address="675 Golden Oaks Rd; Georgetown, TX" lat="30.6653" lng="-97.6777" type="on" comment="" id="8534"/&gt;</t>
  </si>
  <si>
    <t>&lt;marker name="760-BLK Shady Hollow Dr" jurisdiction="WCO" address="761 Shady Hollow Dr; Georgetown, TX" lat="30.6688" lng="-97.6754" type="on" comment="" id="8535"/&gt;</t>
  </si>
  <si>
    <t>&lt;marker name="5800-blk Lakeview dr" jurisdiction="TCO" address="Travis County, TX" lat="30.419098" lng="-97.920435" type="on" comment="Roadway Open" id="8407"/&gt;</t>
  </si>
  <si>
    <t>&lt;marker name="770-BLK Shady Hollow Dr" jurisdiction="WCO" address="770 Shady Hollow Dr; Georgetown, TX" lat="30.6689" lng="-97.6748" type="on" comment="" id="8536"/&gt;</t>
  </si>
  <si>
    <t>&lt;marker name="1900-BLK CR 434 ( E OF CR 435)" jurisdiction="WCO" address="1939 CR 434 Thrall TX" lat="30.5586" lng="-97.2414" type="on" comment="" id="8537"/&gt;</t>
  </si>
  <si>
    <t>&lt;marker name="Rolling Ridge" jurisdiction="CCO" address="Rolling Ridge @ Polonia" lat="29.941591" lng="-97.699348" type="on" comment="Roadway Open" id="7706"/&gt;</t>
  </si>
  <si>
    <t>&lt;marker name="GATLIN CREEK RD (SOUTH OF MT GAINOR) AT SOUTH ONION CREEK" jurisdiction="HCO" address="Hays County" lat="30.142319" lng="-98.13633" type="on" comment="" id="6494"/&gt;</t>
  </si>
  <si>
    <t>&lt;marker name="CR 498 @ FM 619" jurisdiction="WCO" address="898 CR 498 Coupland TX" lat="30.4938" lng="-97.2856" type="on" comment="" id="8539"/&gt;</t>
  </si>
  <si>
    <t>&lt;marker name="CR 429 @ Pecan Creek" jurisdiction="WCO" address="697 CR 429 Taylor, TX" lat="30.6803" lng="-97.2723" type="on" comment="" id="8541"/&gt;</t>
  </si>
  <si>
    <t>&lt;marker name="BELL SPRINGS RD (SOUTH) - .5 MI N OF HARMON HILLS RD" jurisdiction="HCO" address="Hays County" lat="30.228535" lng="-98.121185" type="on" comment="" id="6459"/&gt;</t>
  </si>
  <si>
    <t>&lt;marker name="2100-BLK CR 351" jurisdiction="WCO" address="2111 CR 351; Bartlett, TX" lat="30.7763" lng="-97.3983" type="on" comment="" id="8544"/&gt;</t>
  </si>
  <si>
    <t>&lt;marker name="CR 472 @ FM 619" jurisdiction="WCO" address="13 CR 472 Coupland TX" lat="30.4896" lng="-97.281" type="on" comment="" id="8538"/&gt;</t>
  </si>
  <si>
    <t>&lt;marker name="500-BLK CR 340" jurisdiction="WCO" address="542 CR 340; Granger,TX" lat="30.6727" lng="-97.4721" type="on" comment="" id="8546"/&gt;</t>
  </si>
  <si>
    <t>&lt;marker name="SCHUBERT LN (CR 211) - .5 MI W OF HWY 21" jurisdiction="HCO" address="Hays County" lat="30.02318" lng="-97.721024" type="on" comment="" id="6489"/&gt;</t>
  </si>
  <si>
    <t>&lt;marker name="BLACKBIRD LN - JUST N OF HOWARD LN" jurisdiction="HCO" address="Hays County" lat="30.041714" lng="-97.796776" type="on" comment="" id="6474"/&gt;</t>
  </si>
  <si>
    <t>&lt;marker name="VALLEY VIEW RD - .75 MI E OF DAYS END RD" jurisdiction="HCO" address="Hays County" lat="30.036821" lng="-98.222832" type="on" comment="" id="6570"/&gt;</t>
  </si>
  <si>
    <t>&lt;marker name="16600-blk Decker Lake Rd" jurisdiction="TCO" address="Travis County, TX" lat="30.259037" lng="-97.559418" type="on" comment="Roadway open" id="6956"/&gt;</t>
  </si>
  <si>
    <t>&lt;marker name="Knobbs Rd and Waco St" jurisdiction="BCO" address="Bastrop, TX" lat="30.28934" lng="-97.2357" type="on" comment="" id="8716"/&gt;</t>
  </si>
  <si>
    <t>&lt;marker name="11900 Brodie Lane" jurisdiction="COA" address="11900 Brodie Lane, Austin, TX" lat="30.169113" lng="-97.859795" type="on" comment="Road is open" id="6691"/&gt;</t>
  </si>
  <si>
    <t>&lt;marker name="800-BLK CR 347" jurisdiction="WCO" address="831 CR 347; Granger, TX" lat="30.6517" lng="-97.4287" type="on" comment="" id="8548"/&gt;</t>
  </si>
  <si>
    <t>&lt;marker name="LAUREL HILL ST - 800 FT E OF TALL OAKS TRL" jurisdiction="HCO" address="Hays County" lat="30.21427" lng="-97.987038" type="on" comment="" id="6499"/&gt;</t>
  </si>
  <si>
    <t>&lt;marker name="100-BLK CR 367" jurisdiction="WCO" address="160 CR 367; Taylor, TX" lat="30.5974" lng="-97.4456" type="on" comment="" id="8549"/&gt;</t>
  </si>
  <si>
    <t>&lt;marker name="3000-BLK CR 348" jurisdiction="WCO" address="3031-BLK CR 348; Granger,TX" lat="30.6953" lng="-97.3888" type="on" comment="" id="8550"/&gt;</t>
  </si>
  <si>
    <t>&lt;marker name="SATTERWHITE RD (CR 107) - .5 MI E OF S TURNERSVILLE RD (CR 212)" jurisdiction="HCO" address="Hays County" lat="30.056059" lng="-97.770607" type="on" comment="" id="6484"/&gt;</t>
  </si>
  <si>
    <t>&lt;marker name="CR 333 @ Opossum Creek" jurisdiction="WCO" address="1335 CR 333 Granger,TX" lat="30.702" lng="-97.5112" type="on" comment=" " id="8542"/&gt;</t>
  </si>
  <si>
    <t>&lt;marker name="Cape Rd @ San Marcos River" jurisdiction="HCO" address="City of San Marcos" lat="29.869444" lng="-97.930176" type="on" comment="" id="7434"/&gt;</t>
  </si>
  <si>
    <t>&lt;marker name="BUNTON LN (CR 151) - 1 MI S OF GOFORTH RD" jurisdiction="HCO" address="Hays County" lat="29.982611" lng="-97.830818" type="on" comment=" " id="6533"/&gt;</t>
  </si>
  <si>
    <t>&lt;marker name="HUGO RD (CR 214) - 2 MI W OF RR 12" jurisdiction="HCO" address="Hays County" lat="29.906651" lng="-98.073715" type="on" comment="" id="6519"/&gt;</t>
  </si>
  <si>
    <t>&lt;marker name="SATTERWHITE RD (CR 107) - .20 MI W OF WILLIAMSON RD (CR 120)" jurisdiction="HCO" address="Hays County" lat="30.042793" lng="-97.764038" type="on" comment="" id="6478"/&gt;</t>
  </si>
  <si>
    <t>&lt;marker name="Waugh Way @ 500 Blk" jurisdiction="BCO" address="" lat="30.21402" lng="-97.328981" type="on" comment="Bastrop County, Pct 4" id="8669"/&gt;</t>
  </si>
  <si>
    <t>&lt;marker name="Hi Circle N @ Slickrock Creek" jurisdiction="WLH" address="617 Hi Cir N" lat="30.545195" lng="-98.367409" type="on" comment="Crossing is OPEN " id="7248"/&gt;</t>
  </si>
  <si>
    <t>&lt;marker name="CR 258 E OF Ronald Reagan Blvd" jurisdiction="WCO" address="3531 CR 258; Liberty Hill,TX" lat="30.6974" lng="-97.8359" type="on" comment="" id="8547"/&gt;</t>
  </si>
  <si>
    <t>&lt;marker name="E SH 29 @ N CR 366" jurisdiction="WCO" address="13499 E SH 29 Georgetown, TX" lat="30.6351" lng="-97.4761" type="on" comment="" id="8543"/&gt;</t>
  </si>
  <si>
    <t>&lt;marker name="2000 Blk 4th St" jurisdiction="MBF" address="Between Ave. T and Ave. S" lat="30.57912" lng="-98.2895" type="on" comment="Crossing is OPEN" id="6449"/&gt;</t>
  </si>
  <si>
    <t>&lt;marker name="400-BLK CR 363" jurisdiction="WCO" address="405 CR 363 Granger,TX" lat="30.7172" lng="-97.2956" type="on" comment="" id="8540"/&gt;</t>
  </si>
  <si>
    <t>&lt;marker name="800 Blk Hwy 281 Bridge" jurisdiction="MBF" address="Between Broadway St. &amp; 9th St." lat="30.576721" lng="-98.27343" type="on" comment="Crossing is OPEN" id="6439"/&gt;</t>
  </si>
  <si>
    <t>&lt;marker name="River Park Dr @ Johnson Creek" jurisdiction="LCO" address="" lat="30.75263" lng="-98.73724" type="on" comment="" id="8679"/&gt;</t>
  </si>
  <si>
    <t>&lt;marker name="1100-BLK CR 331" jurisdiction="WCO" address="1119 CR 331; Granger,TX" lat="30.7497" lng="-97.5488" type="on" comment="" id="8551"/&gt;</t>
  </si>
  <si>
    <t>&lt;marker name="Bay Shore @ Windy Shores Loop" jurisdiction="TCO" address="Travis County,TX" lat="30.386167" lng="-98.019825" type="on" comment="Roadway open" id="8408"/&gt;</t>
  </si>
  <si>
    <t>&lt;marker name="2100-BLK CR 318" jurisdiction="WCO" address="2131 CR 318; Barlett, TX" lat="30.7692" lng="-97.5445" type="on" comment="" id="8552"/&gt;</t>
  </si>
  <si>
    <t>&lt;marker name="500-BLK CR 243" jurisdiction="WCO" address="530 CR 243; Florence, TX" lat="30.7936" lng="-97.8072" type="on" comment="" id="8553"/&gt;</t>
  </si>
  <si>
    <t>&lt;marker name="CR 493 @ CR 428" jurisdiction="WCO" address="3249 CR 428; Granger,TX" lat="30.7068" lng="-97.2669" type="on" comment="" id="8554"/&gt;</t>
  </si>
  <si>
    <t>&lt;marker name="1000-BLK CR 472" jurisdiction="WCO" address="1037 CR 472; Thrall,TX" lat="30.4939" lng="-97.2671" type="on" comment="" id="8555"/&gt;</t>
  </si>
  <si>
    <t>&lt;marker name="900-BLK CR 469" jurisdiction="WCO" address="974 CR 469; Coupland,TX" lat="30.4703" lng="-97.3121" type="on" comment="" id="8556"/&gt;</t>
  </si>
  <si>
    <t>&lt;marker name="ROLLING HILLS DR - .25 MI W OF FM 2001" jurisdiction="HCO" address="Hays County" lat="30.041094" lng="-97.795776" type="on" comment="" id="6475"/&gt;</t>
  </si>
  <si>
    <t>&lt;marker name="2300-BLK CR 418" jurisdiction="WCO" address="2335 CR 418; TD" lat="30.7427" lng="-97.2709" type="on" comment="" id="8558"/&gt;</t>
  </si>
  <si>
    <t>&lt;marker name="CR 258 @ Tejas Park" jurisdiction="WCO" address="4454 CR 258; Liberty Hill, TX" lat="30.6963" lng="-97.8288" type="on" comment="" id="8433"/&gt;</t>
  </si>
  <si>
    <t>&lt;marker name="700-BLK CR 358" jurisdiction="WCO" address="739 CR 358; Granger,TX" lat="30.7439" lng="-97.3482" type="on" comment="" id="8560"/&gt;</t>
  </si>
  <si>
    <t>&lt;marker name="600-BLK CR 215" jurisdiction="WCO" address="639 CR 215; Bertram,TX" lat="30.8234" lng="-97.985" type="on" comment="" id="8561"/&gt;</t>
  </si>
  <si>
    <t>&lt;marker name="Circle Dr - S of Sandy Point Rd" jurisdiction="HCO" address="Hays County" lat="30.046593" lng="-98.216927" type="on" comment="" id="6455"/&gt;</t>
  </si>
  <si>
    <t>&lt;marker name="3700-BLK CR 255" jurisdiction="WCO" address="3778 CR 255; Georgetown,TX" lat="30.7517" lng="-97.8543" type="on" comment="" id="8563"/&gt;</t>
  </si>
  <si>
    <t>&lt;marker name="1900-BLK CR 463" jurisdiction="WCO" address="1931 CR 463; Elgin,TX" lat="30.4394" lng="-97.3531" type="on" comment="" id="8564"/&gt;</t>
  </si>
  <si>
    <t>&lt;marker name="SATTERWHITE RD - .66 MI W OF WILLIAMSON RD" jurisdiction="HCO" address="Hays County" lat="30.048773" lng="-97.768005" type="on" comment="" id="6464"/&gt;</t>
  </si>
  <si>
    <t>&lt;marker name="1100-BLK CR 418" jurisdiction="WCO" address="1195 CR 418; Taylor,TX" lat="30.6556" lng="-97.3465" type="on" comment="" id="8565"/&gt;</t>
  </si>
  <si>
    <t>&lt;marker name="MARTIN RD (CR188) - .5 MI W OF PLANT LADY LN" jurisdiction="HCO" address="Hays County" lat="30.220041" lng="-98.179192" type="on" comment="" id="6460"/&gt;</t>
  </si>
  <si>
    <t>&lt;marker name="8300 BLOCK CR 108" jurisdiction="BURCO" address="" lat="30.8777832358" lng="-98.2562909646" type="on" comment="" id="8156"/&gt;</t>
  </si>
  <si>
    <t>&lt;marker name="1100 Blk 4th St Bridge" jurisdiction="MBF" address="Between Ave. K &amp; Ave. M" lat="30.57453" lng="-98.280518" type="on" comment="Crossing is OPEN" id="6445"/&gt;</t>
  </si>
  <si>
    <t>&lt;marker name="400-BLK CR 494" jurisdiction="WCO" address="469 CR 494; Taylor, TX" lat="30.7006" lng="-97.2596" type="on" comment="" id="8566"/&gt;</t>
  </si>
  <si>
    <t>&lt;marker name="LITTLE ARKANSAS RD (CR 174) - 2 MI E OF FULTON RANCH RD (CR 213)" jurisdiction="HCO" address="Hays County" lat="29.983168" lng="-98.031418" type="on" comment="" id="6539"/&gt;</t>
  </si>
  <si>
    <t>&lt;marker name="1400-BLK CR 428" jurisdiction="WCO" address="1418 CR 428; Taylor, TX" lat="30.6948" lng="-97.2788" type="on" comment="" id="8567"/&gt;</t>
  </si>
  <si>
    <t>&lt;marker name="3700-BLK CR 426" jurisdiction="WCO" address="3791 CR 426; Thrall, TX" lat="30.6274" lng="-97.2405" type="on" comment="" id="8568"/&gt;</t>
  </si>
  <si>
    <t>&lt;marker name="PALOMA CIR - S OF DOVE HOLLOW DR" jurisdiction="HCO" address="Hays County" lat="30.019053" lng="-97.892113" type="on" comment="" id="6495"/&gt;</t>
  </si>
  <si>
    <t>&lt;marker name="E CREEK DR - .25 MI S OF UPPER BRANCH CV" jurisdiction="HCO" address="Hays County" lat="30.187426" lng="-98.051674" type="on" comment="" id="6505"/&gt;</t>
  </si>
  <si>
    <t>&lt;marker name="600-BLK FM 619" jurisdiction="WCO" address="687 FM 619; Taylor, TX" lat="30.6438" lng="-97.3904" type="on" comment="" id="8570"/&gt;</t>
  </si>
  <si>
    <t>&lt;marker name="800-BLK CR 230" jurisdiction="WCO" address="890 CR 230; Florence,TX" lat="30.8709" lng="-97.751" type="on" comment="" id="8571"/&gt;</t>
  </si>
  <si>
    <t>&lt;marker name="SCHUBERT LN - .5 MI N OF NEIDERWALD STRASSE" jurisdiction="HCO" address="Hays County" lat="30.018488" lng="-97.729103" type="on" comment="" id="6465"/&gt;</t>
  </si>
  <si>
    <t>&lt;marker name="Uhland Rd @ Low Water Crossing" jurisdiction="HCO" address="San Marcos/Hays County" lat="29.894661" lng="-97.900597" type="on" comment="" id="7433"/&gt;</t>
  </si>
  <si>
    <t>&lt;marker name="CR 337 @ CR 124" jurisdiction="WCO" address="1633 CR 337; Granger,TX" lat="30.6661" lng="-97.4661" type="on" comment="" id="8573"/&gt;</t>
  </si>
  <si>
    <t>&lt;marker name="LIME KILN RD - 1 MI W OF POST RD, JUST S OF WINDMERE RD" jurisdiction="HCO" address="Hays County" lat="29.905729" lng="-97.930176" type="on" comment="" id="6515"/&gt;</t>
  </si>
  <si>
    <t>&lt;marker name="PURGATORY RD (CR 215) JUST S OF HUGO RD (CR 214)" jurisdiction="HCO" address="Hays County" lat="29.917351" lng="-98.121399" type="on" comment="" id="6525"/&gt;</t>
  </si>
  <si>
    <t>&lt;marker name="700-BLK CR 257" jurisdiction="WCO" address="772 CR 257; Liberty Hill, TX" lat="30.6988" lng="-97.8697" type="on" comment="" id="8562"/&gt;</t>
  </si>
  <si>
    <t>&lt;marker name="CASCADE TRL - .25 MI S OF OZARK DR" jurisdiction="HCO" address="Hays County" lat="29.91873" lng="-98.079987" type="on" comment="" id="6520"/&gt;</t>
  </si>
  <si>
    <t>&lt;marker name="900 Blk FM 1431 Bridge" jurisdiction="MBF" address="Between Main St. &amp; Ave. H" lat="30.578403" lng="-98.272041" type="on" comment="Crossing is OPEN" id="6440"/&gt;</t>
  </si>
  <si>
    <t>&lt;marker name="CR 336 JUST SOUTH OF CR 332" jurisdiction="BURCO" address="" lat="30.7019461707" lng="-98.1116416323" type="on" comment="" id="8209"/&gt;</t>
  </si>
  <si>
    <t>&lt;marker name="700-BLK CR 490" jurisdiction="WCO" address="723 CR 490; Elgin,TX" lat="30.4309" lng="-97.2745" type="on" comment=" " id="8559"/&gt;</t>
  </si>
  <si>
    <t>&lt;marker name="1800-BLK CR 340" jurisdiction="WCO" address="1819 CR 340; Granger,TX" lat="30.6904" lng="-97.4795" type="on" comment="" id="8557"/&gt;</t>
  </si>
  <si>
    <t>&lt;marker name="1500-BLK CR 356" jurisdiction="WCO" address="1522 CR 356; Granger,TX" lat="30.7438" lng="-97.378" type="on" comment="" id="8572"/&gt;</t>
  </si>
  <si>
    <t>&lt;marker name="Linden Rd @ Maha Creek" jurisdiction="TCO" address="Travis County, TX" lat="30.133886" lng="-97.58886" type="on" comment="" id="6234"/&gt;</t>
  </si>
  <si>
    <t>&lt;marker name="1200-BLK CR 314" jurisdiction="WCO" address="1256 CR 314; Jarrell,TX" lat="30.7946" lng="-97.6019" type="on" comment="" id="8569"/&gt;</t>
  </si>
  <si>
    <t>&lt;marker name="OLD MARTINDALE RD (CR 295) AT BLANCO RIVER" jurisdiction="HCO" address="Hays County" lat="29.871346" lng="-97.915611" type="on" comment="" id="6510"/&gt;</t>
  </si>
  <si>
    <t>&lt;marker name="Low Water Crossing #6" jurisdiction="COA" address="7748 Spicewood Springs Rd, Austin, TX" lat="30.416759" lng="-97.795227" type="on" comment="Crossing is open" id="6147"/&gt;</t>
  </si>
  <si>
    <t>&lt;marker name="CR 337 @ E SH 29" jurisdiction="WCO" address="24 CR 337; Granger, TX" lat="30.6434" lng="-97.4568" type="on" comment="" id="8574"/&gt;</t>
  </si>
  <si>
    <t>&lt;marker name="300-BLK CR 477" jurisdiction="WCO" address="324 CR 477; Thrall, TX" lat="30.4849" lng="-97.2321" type="on" comment="" id="8575"/&gt;</t>
  </si>
  <si>
    <t>&lt;marker name="100-BLK CR 324" jurisdiction="WCO" address="188 CR 324; Granger,TX" lat="30.7392" lng="-97.4936" type="on" comment="" id="8576"/&gt;</t>
  </si>
  <si>
    <t>&lt;marker name="W Colorado dr@W Lakeshore Dr" jurisdiction="TCO" address="Travis County,TX" lat="30.412069" lng="98.021955" type="on" comment="Roadway open" id="8409"/&gt;</t>
  </si>
  <si>
    <t>&lt;marker name="50100-BLK LONG KNIFE CIR" jurisdiction="WCO" address="50101 Long Knife Cir; Georgetown,TX" lat="30.6368" lng="-97.6344" type="on" comment="" id="8577"/&gt;</t>
  </si>
  <si>
    <t>&lt;marker name="Brushy Creek Rd @ Champion Park" jurisdiction="WCO" address="3830 Brushy Creek Rd; Cedar Park, TX" lat="30.5118" lng="-97.7628" type="on" comment="" id="8578"/&gt;</t>
  </si>
  <si>
    <t>&lt;marker name="FM 1660 W of S SH 95" jurisdiction="WCO" address="16480 FM 1660; Taylor, TX" lat="30.4763" lng="-97.4381" type="on" comment="" id="8579"/&gt;</t>
  </si>
  <si>
    <t>&lt;marker name="100-BLK CR 385" jurisdiction="WCO" address="168 CR 385; Granger, TX" lat="30.7392" lng="-97.4294" type="on" comment="" id="8580"/&gt;</t>
  </si>
  <si>
    <t>&lt;marker name="700-BLK CR 256" jurisdiction="WCO" address="720 CR 256; Liberty Hill, TX" lat="30.702" lng="-97.8636" type="on" comment="" id="8581"/&gt;</t>
  </si>
  <si>
    <t>&lt;marker name="Nameless Rd @ Honeycomb Hollow" jurisdiction="TCO" address="Travis County, TX" lat="30.580591" lng="-97.926243" type="on" comment="" id="8381"/&gt;</t>
  </si>
  <si>
    <t>&lt;marker name="700-BLK CR 256" jurisdiction="WCO" address="1277 CR 226; Florence TX" lat="30.836" lng="-97.8142" type="on" comment="" id="8582"/&gt;</t>
  </si>
  <si>
    <t>&lt;marker name="CR 417 @ Pecan Creek" jurisdiction="WCO" address="753 CR 417; Taylor TX" lat="30.6535" lng="-97.3551" type="on" comment="" id="8583"/&gt;</t>
  </si>
  <si>
    <t>&lt;marker name="1200-BLK CR 349" jurisdiction="WCO" address="1263 CR 349; Granger, TX" lat="30.7143" lng="-97.4047" type="on" comment="" id="8584"/&gt;</t>
  </si>
  <si>
    <t>&lt;marker name="400-BLK COUNTY ROAD 421" jurisdiction="WCO" address="431 COUNTY ROAD 421; TD" lat="30.6934" lng="-97.2013" type="on" comment="" id="8585"/&gt;</t>
  </si>
  <si>
    <t>&lt;marker name="FITZHUGH RD EAST OF TED BURGER RD" jurisdiction="HCO" address="Hays County" lat="30.15174" lng="-98.04576" type="on" comment="" id="6500"/&gt;</t>
  </si>
  <si>
    <t>&lt;marker name="FRANCIS HARRIS LN (CR 265) - .25 MI S OF VALLEY ACRES DR" jurisdiction="HCO" address="Hays County" lat="29.756277" lng="-97.998878" type="on" comment="" id="6506"/&gt;</t>
  </si>
  <si>
    <t>&lt;marker name="HUGO RD (CR 214) - 1.5 MI W OF RR 12" jurisdiction="HCO" address="Hays County" lat="29.908873" lng="-98.06794" type="on" comment="closed for water over roadway 101421" id="6518"/&gt;</t>
  </si>
  <si>
    <t>&lt;marker name="3900-BLK CR 404" jurisdiction="WCO" address="3952 CR 404; Taylor , TX" lat="30.5328" lng="-97.4387" type="on" comment="" id="8587"/&gt;</t>
  </si>
  <si>
    <t>&lt;marker name="CR 407 @ CR 406" jurisdiction="WCO" address="107 CR 407; Taylor, TX" lat="30.5028" lng="-97.4188" type="on" comment="" id="8588"/&gt;</t>
  </si>
  <si>
    <t>&lt;marker name="4000-BLK CR 405" jurisdiction="WCO" address="4048 CR 405; Taylor, TX" lat="30.4781" lng="-97.4389" type="on" comment="" id="8589"/&gt;</t>
  </si>
  <si>
    <t>&lt;marker name="Loehr Rd, Fayette County" jurisdiction="FCO" address="Loehr Rd between FM 155 and Guenther Rd" lat="29.878801" lng="-96.855837" type="on" comment="" id="8697"/&gt;</t>
  </si>
  <si>
    <t>&lt;marker name="900 Blk Avenue H" jurisdiction="MBF" address="Between Broadway St. &amp; RM -1431" lat="30.577091" lng="-98.272057" type="on" comment="Crossing is OPEN" id="6446"/&gt;</t>
  </si>
  <si>
    <t>&lt;marker name="1100 Blk 3rd St Bridge" jurisdiction="MBF" address="Between Ave. L &amp; Ave. K" lat="30.572729" lng="-98.27932" type="on" comment="Crossing is OPEN" id="6436"/&gt;</t>
  </si>
  <si>
    <t>&lt;marker name="HILLSIDE TERR - .75 MI W OF FM 2001" jurisdiction="HCO" address="Hays County" lat="30.058584" lng="-97.816498" type="on" comment="" id="6476"/&gt;</t>
  </si>
  <si>
    <t>&lt;marker name="TURTLEDOVE CIR - S OF DOVE HOLLOW DR" jurisdiction="HCO" address="Hays County" lat="30.018843" lng="-97.893333" type="on" comment="" id="6496"/&gt;</t>
  </si>
  <si>
    <t>&lt;marker name="800 blk CR 139" jurisdiction="WCO" address="800-BLK CR 139; Hutto, TX" lat="30.4894" lng="-97.5373" type="on" comment="" id="8591"/&gt;</t>
  </si>
  <si>
    <t>&lt;marker name="FITZHUGH RD (CR 101) - .25 MI W OF S OAK FOREST DR" jurisdiction="HCO" address="Hays County" lat="30.255049" lng="-98.113197" type="on" comment="" id="6501"/&gt;</t>
  </si>
  <si>
    <t>&lt;marker name="COTTON GIN RD - .66 MI N OF DAIRY RD" jurisdiction="HCO" address="Hays County" lat="29.984154" lng="-97.816856" type="on" comment=" " id="6466"/&gt;</t>
  </si>
  <si>
    <t>&lt;marker name="CR 270 @ South Gabriel Dr" jurisdiction="WCO" address="1 CR 270; Leander, TX" lat="30.6164" lng="-97.8466" type="on" comment="" id="8593"/&gt;</t>
  </si>
  <si>
    <t>&lt;marker name="200-BLK FM 1660" jurisdiction="WCO" address="244 FM 1660; Georgetown, TX" lat="30.6357" lng="-97.5424" type="on" comment="" id="8594"/&gt;</t>
  </si>
  <si>
    <t>&lt;marker name="HUGO RD (CR 214) - JUST W OF CASCADE TRL" jurisdiction="HCO" address="Hays County" lat="29.905626" lng="-98.09449" type="on" comment="" id="6521"/&gt;</t>
  </si>
  <si>
    <t>&lt;marker name="4300-BLK CR 201" jurisdiction="WCO" address="4366 CR 201; Liberty Hill, TX" lat="30.7347" lng="-97.9791" type="on" comment="" id="8595"/&gt;</t>
  </si>
  <si>
    <t>&lt;marker name="1500-BLK COUNTY ROAD 438" jurisdiction="WCO" address="1592 COUNTY ROAD 438; TD" lat="30.658" lng="-97.2267" type="on" comment="" id="8596"/&gt;</t>
  </si>
  <si>
    <t>&lt;marker name="CR 158 - 1.5 MI N OF YARRINGTON RD AT CLEAR FORK PLUM CREEK" jurisdiction="HCO" address="Hays County" lat="29.941181" lng="-97.84668" type="on" comment="" id="6531"/&gt;</t>
  </si>
  <si>
    <t>&lt;marker name="PETRAS WAY - BETWEEN MONTZ PT &amp; STEPHANIES TRL" jurisdiction="HCO" address="Hays County" lat="30.037531" lng="-97.750755" type="on" comment="" id="6456"/&gt;</t>
  </si>
  <si>
    <t>&lt;marker name="FULTON RANCH RD (CR 213) - 1.25 MI N OF RR 12" jurisdiction="HCO" address="Hays County" lat="29.924425" lng="-98.009201" type="on" comment="" id="6516"/&gt;</t>
  </si>
  <si>
    <t>&lt;marker name="CR 123 @ Twin Ridge Pkwy" jurisdiction="WCO" address="4051 CR 123; Round Rock, TX" lat="30.5289" lng="-97.6044" type="on" comment="" id="8590"/&gt;</t>
  </si>
  <si>
    <t>&lt;marker name="Thanksgiving Mountain Rd @ Tiger Creek Tributary" jurisdiction="WLH" address="Thanksgiving Mountain Rd East of Range Rider" lat="30.542349" lng="-98.334618" type="on" comment="Crossing is OPEN" id="7255"/&gt;</t>
  </si>
  <si>
    <t>&lt;marker name="CR 450 @ Brushy Creek" jurisdiction="WCO" address="1175 CR 450; Thrall TX" lat="30.5398" lng="-97.293" type="on" comment="" id="8592"/&gt;</t>
  </si>
  <si>
    <t>&lt;marker name="GOFORTH RD (CR 157) - JUST N OF ROHDE RD (CR 126)" jurisdiction="HCO" address="Hays County" lat="30.029179" lng="-97.784599" type="on" comment="" id="6471"/&gt;</t>
  </si>
  <si>
    <t>&lt;marker name="SATTERWHITE RD (CR 107) - BETWEEN BOTH S TURNERSVILLE RDS" jurisdiction="HCO" address="Hays County" lat="30.060678" lng="-97.779701" type="on" comment="" id="6486"/&gt;</t>
  </si>
  <si>
    <t>&lt;marker name="S TURNSERSVILLE RD (CR 212) - .5 MI S OF SATTERWHITE RD (CR 107)" jurisdiction="HCO" address="Hays County" lat="30.055243" lng="-97.780602" type="on" comment="" id="6485"/&gt;</t>
  </si>
  <si>
    <t>&lt;marker name="Texas Ave @ RR Xing" jurisdiction="LCO" address="200 Block Texas Ave, Kingsland TX" lat="30.675929" lng="-98.455166" type="on" comment="" id="8147"/&gt;</t>
  </si>
  <si>
    <t>&lt;marker name="W SH 71 @ Willow Creek" jurisdiction="LCO" address="" lat="30.80245" lng="-98.76342" type="on" comment="" id="8681"/&gt;</t>
  </si>
  <si>
    <t>&lt;marker name="CR 175 @ Vista Isle Dr" jurisdiction="WCO" address="4126 CR 175; Leander, TX" lat="30.5477" lng="-97.762" type="on" comment="" id="8597"/&gt;</t>
  </si>
  <si>
    <t>&lt;marker name="1600-BLK CR 467" jurisdiction="WCO" address="1606 CR 467; Elgin, TX" lat="30.4636" lng="-97.2994" type="on" comment="" id="8598"/&gt;</t>
  </si>
  <si>
    <t>&lt;marker name="1600-BLK CR 464" jurisdiction="WCO" address="1662 CR 464; Elgin, TX" lat="30.4542" lng="-97.3268" type="on" comment="" id="8599"/&gt;</t>
  </si>
  <si>
    <t>&lt;marker name="PURGATORY RD (CR 215) - .5 MI S OF RR 32" jurisdiction="HCO" address="Hays County" lat="29.924625" lng="-98.12587" type="on" comment="" id="6527"/&gt;</t>
  </si>
  <si>
    <t>&lt;marker name="600-BLK CR 442" jurisdiction="WCO" address="680 CR 442; Thorndale, TX" lat="30.5043" lng="-97.1876" type="on" comment="" id="8600"/&gt;</t>
  </si>
  <si>
    <t>&lt;marker name="Patricia Rd @ Deer Draw" jurisdiction="WCO" address="100 Deer Draw; Georgetown, TX" lat="30.5907" lng="-97.7655" type="on" comment="" id="8603"/&gt;</t>
  </si>
  <si>
    <t>&lt;marker name="CR 473 S of FM 112" jurisdiction="WCO" address="827CR 473; Thrall, TX" lat="30.5137" lng="-97.2455" type="on" comment="" id="8604"/&gt;</t>
  </si>
  <si>
    <t>&lt;marker name="CR 234 S OF CR 239" jurisdiction="WCO" address="4094 CR 234; Georgetown, TX" lat="30.782" lng="-97.6644" type="on" comment="" id="8606"/&gt;</t>
  </si>
  <si>
    <t>&lt;marker name="600-BLK CR 241" jurisdiction="WCO" address="692 CR 241; Georgetown, TX" lat="30.7832" lng="-97.7834" type="on" comment="" id="8607"/&gt;</t>
  </si>
  <si>
    <t>&lt;marker name="Cotton Gin Rd @ Porter Creek " jurisdiction="HCO" address="Hays County" lat="29.990545" lng="-97.824341" type="on" comment=" " id="6537"/&gt;</t>
  </si>
  <si>
    <t>&lt;marker name="1300-BLK CEDAR PARK DR" jurisdiction="WCO" address="1315 CEDAR PARK DR; Cedar Park, TX" lat="30.5077" lng="-97.8434" type="on" comment="" id="8608"/&gt;</t>
  </si>
  <si>
    <t>&lt;marker name="1200 Blk Arbor Ln." jurisdiction="MBF" address="Between Arbor Ln. &amp; Lacy Dr." lat="30.587086" lng="-98.282784" type="on" comment="Not a Public Road" id="6442"/&gt;</t>
  </si>
  <si>
    <t>&lt;marker name="PAISANO TRL - WEST OF TRAIL DRIVER" jurisdiction="HCO" address="Hays County" lat="30.222067" lng="-98.012436" type="on" comment="Crossing is open" id="6462"/&gt;</t>
  </si>
  <si>
    <t>&lt;marker name="800 Blk Ave J" jurisdiction="MBF" address="Between Broadway St., &amp; Ninth St., Marble Fall" lat="30.577234" lng="-98.275375" type="on" comment="Crossing is OPEN " id="6427"/&gt;</t>
  </si>
  <si>
    <t>&lt;marker name="S QUAIL RUN - JUST S OF RED BIRD DR" jurisdiction="HCO" address="Hays County" lat="30.040094" lng="-97.792358" type="on" comment="Crossing is open" id="6472"/&gt;</t>
  </si>
  <si>
    <t>&lt;marker name="MARTIN RD (CR 188) - .10 MI S OF WINDY HILLS RD" jurisdiction="HCO" address="Hays County" lat="30.21129" lng="-98.184196" type="on" comment="Crossing is open" id="6477"/&gt;</t>
  </si>
  <si>
    <t>&lt;marker name="HARRIS HILL RD (CR 160) - .75 MI W OF SOUTHPOINT DR" jurisdiction="HCO" address="Hays County" lat="29.908024" lng="-97.889542" type="on" comment="Crossing is open" id="6482"/&gt;</t>
  </si>
  <si>
    <t>&lt;marker name="SATTERWHITE RD (CR 107) - 1.25 MI E OF FM 2001 (BEFORE S TURNERSVILLE)" jurisdiction="HCO" address="Hays County" lat="30.061365" lng="-97.783516" type="on" comment="Crossing is open " id="6487"/&gt;</t>
  </si>
  <si>
    <t>&lt;marker name="CYPRESS RD - 1.75 MI W OF OLD STAGECOACH RD" jurisdiction="HCO" address="Hays County" lat="29.992199" lng="-97.91713" type="on" comment="Crossing is open" id="6497"/&gt;</t>
  </si>
  <si>
    <t>&lt;marker name="OAK HOLLOW LN - JUST E OF MOURNING DOVE LN" jurisdiction="HCO" address="Hays County" lat="30.106146" lng="-97.896545" type="on" comment="Crossing is open" id="6502"/&gt;</t>
  </si>
  <si>
    <t>&lt;marker name="YORK CREEK RD (CR 262) - .25 MI N OF FRANCIS HARRIS LN (CR 265)" jurisdiction="HCO" address="Hays County" lat="29.762884" lng="-97.994179" type="on" comment="Crossing is open" id="6507"/&gt;</t>
  </si>
  <si>
    <t>&lt;marker name="HUGO RD (CR 214) - .5 MI E OF PURGATORY RD (CR 215)" jurisdiction="HCO" address="Hays County" lat="29.916311" lng="-98.113235" type="on" comment="closed for water over roadway 101421" id="6524"/&gt;</t>
  </si>
  <si>
    <t>&lt;marker name="HUGO RD (CR 214) - .25 MI W OF CASCADE TRL" jurisdiction="HCO" address="Hays County" lat="29.907227" lng="-98.098701" type="on" comment="Crossing is OPEN" id="6522"/&gt;</t>
  </si>
  <si>
    <t>&lt;marker name="E Front E OF FM 1660 S" jurisdiction="WCO" address="607 E Front St; Hutto, TX" lat="30.5438" lng="-97.5388" type="on" comment="" id="8610"/&gt;</t>
  </si>
  <si>
    <t>&lt;marker name="2200-BLK Walsh Dr (Dry Creek Fork)" jurisdiction="WCO" address="2247 Walsh Dr; Round Rock, TX" lat="30.5353" lng="-97.7488" type="on" comment="" id="8611"/&gt;</t>
  </si>
  <si>
    <t>&lt;marker name="PINION TRL - 1 MI W OF CARNEY LN (CR 278)" jurisdiction="HCO" address="Hays County" lat="29.998375" lng="-98.125969" type="on" comment="Crossing is open" id="6542"/&gt;</t>
  </si>
  <si>
    <t>&lt;marker name="1300-BLK San Gabriel Ranch Rd" jurisdiction="WCO" address="1306 San Gabriel Ranch Rd; Liberty Hill, TX" lat="30.7193" lng="-97.908" type="on" comment="" id="8612"/&gt;</t>
  </si>
  <si>
    <t>&lt;marker name="Rancho Bueno DR @ San Gabriel River" jurisdiction="WCO" address="206 Rancho Bueno Dr; Georgetown, TX" lat="30.6466" lng="-97.7589" type="on" comment="" id="8613"/&gt;</t>
  </si>
  <si>
    <t>&lt;marker name="Bee Creek Rd @ Bee Creek" jurisdiction="TCO" address="Travis County, TX" lat="30.354773" lng="-98.040054" type="on" comment="Roadway open " id="6209"/&gt;</t>
  </si>
  <si>
    <t>&lt;marker name="1300-BLK CR 208" jurisdiction="WCO" address="1344 CR 208; Florence,TX" lat="30.8168" lng="-97.9301" type="on" comment="" id="8605"/&gt;</t>
  </si>
  <si>
    <t>&lt;marker name="CR 121 @ Middle Yegua Creek" jurisdiction="LEECO" address="Lee County" lat="30.309147" lng="-96.817377" type="on" comment="PRCT 2" id="8382"/&gt;</t>
  </si>
  <si>
    <t>&lt;marker name="Hi Mesa @ Slickrock Creek (CAMPGROUND)" jurisdiction="WLH" address="Hi Mesa West of Purple Sage" lat="30.523552" lng="-98.368713" type="on" comment="Crossing is OPEN " id="7251"/&gt;</t>
  </si>
  <si>
    <t>&lt;marker name="16300 BLOCK ON CR 108 NEAR CR 103" jurisdiction="BURCO" address="" lat="30.9738756644" lng="-98.3063418722" type="on" comment="" id="8154"/&gt;</t>
  </si>
  <si>
    <t>&lt;marker name="6900 BLOCK CR 101" jurisdiction="BURCO" address="" lat="31.0133185202" lng="-98.2030985003" type="on" comment="" id="8152"/&gt;</t>
  </si>
  <si>
    <t>&lt;marker name="300 BLK of League Line RD" jurisdiction="BCO" address="" lat="30.07622" lng="-97.06372" type="on" comment="" id="8698"/&gt;</t>
  </si>
  <si>
    <t>&lt;marker name="2900 BLOCK CR 106" jurisdiction="BURCO" address="" lat="31.0234183835" lng="-98.2961217622" type="on" comment="" id="8151"/&gt;</t>
  </si>
  <si>
    <t>&lt;marker name="FM 112 E OF FM 486" jurisdiction="WCO" address="15781 FM 112; Thrall, TX" lat="30.4898" lng="-97.1939" type="on" comment="" id="8602"/&gt;</t>
  </si>
  <si>
    <t>&lt;marker name="E SH 29 @ Little Llano River" jurisdiction="LCO" address="" lat="30.78142" lng="-98.56837" type="on" comment="" id="8682"/&gt;</t>
  </si>
  <si>
    <t>&lt;marker name="2000 Blk 7th St." jurisdiction="MBF" address="Between Ave. U &amp; Ave. T" lat="30.581942" lng="-98.287689" type="on" comment="Crossing is OPEN" id="6452"/&gt;</t>
  </si>
  <si>
    <t>&lt;marker name="5800 BLOCK CR 103" jurisdiction="BURCO" address="" lat="30.9774573513" lng="-98.3075375244" type="on" comment="" id="8155"/&gt;</t>
  </si>
  <si>
    <t>&lt;marker name="FM 1331 E OF CR 499" jurisdiction="WCO" address="7623 FM 1331; TA" lat="30.6796" lng="-97.3219" type="on" comment="" id="8609"/&gt;</t>
  </si>
  <si>
    <t>&lt;marker name="CR 152 W of CR 140" jurisdiction="WCO" address="3293 CR 152; Georgetown, TX" lat="30.6931" lng="-97.6291" type="on" comment="" id="8601"/&gt;</t>
  </si>
  <si>
    <t>&lt;marker name="300-BLK E OAK ST" jurisdiction="WCO" address="303 E Oak St; Granger, TX" lat="30.7226" lng="-97.4396" type="off" comment="" id="8614"/&gt;</t>
  </si>
  <si>
    <t>&lt;marker name="BELL SPRINGS RD (CR 169) - JUST N OF US 290" jurisdiction="HCO" address="Hays County" lat="30.204742" lng="-98.118294" type="on" comment=" " id="6644"/&gt;</t>
  </si>
  <si>
    <t>&lt;marker name="YORK CREEK RD (CR 376) - .25 MI W OF ROLLING OAKS DR (CR 369)" jurisdiction="HCO" address="Hays County" lat="30.070133" lng="-98.023201" type="on" comment="" id="6579"/&gt;</t>
  </si>
  <si>
    <t>&lt;marker name="WAYSIDE DR (CR 179) - BETWEEN THOMPSON RANCH RD AND RIDGE OAK DR" jurisdiction="HCO" address="Hays County" lat="29.982187" lng="-98.156998" type="on" comment="" id="6544"/&gt;</t>
  </si>
  <si>
    <t>&lt;marker name="RIVER RD (CITY OF SM) - .5 MI E OF SH 80" jurisdiction="HCO" address="Hays County" lat="29.885052" lng="-97.906982" type="on" comment="closed for water over roadway" id="6619"/&gt;</t>
  </si>
  <si>
    <t>&lt;marker name="Great Oaks Dr S OF Sam Bass Rd" jurisdiction="WCO" address="2042 Great Oaks; Round Rock, TX" lat="30.5318" lng="-97.7385" type="on" comment="" id="8616"/&gt;</t>
  </si>
  <si>
    <t>&lt;marker name="DEER LAKE EST (CR 291/292) - .20 MI S OF DEER LAKE RD (CR 317)" jurisdiction="HCO" address="Hays County" lat="30.028276" lng="-98.044609" type="on" comment="Crossing is open" id="6564"/&gt;</t>
  </si>
  <si>
    <t>&lt;marker name="PUMP STATION RD (CR 218) - 1 MI N OF RR 2325" jurisdiction="HCO" address="Hays County" lat="30.05887" lng="-98.195297" type="on" comment="Crossing is open" id="6569"/&gt;</t>
  </si>
  <si>
    <t>&lt;marker name="DAYS END RD - .25 MI N OF HUMMINGBIRD LN" jurisdiction="HCO" address="Hays County" lat="30.034605" lng="-98.232292" type="on" comment="Crossing is open" id="6574"/&gt;</t>
  </si>
  <si>
    <t>&lt;marker name="400 BLK of Paffen Rd" jurisdiction="BCO" address="" lat="30.15784" lng="-97.06578" type="on" comment="" id="8699"/&gt;</t>
  </si>
  <si>
    <t>&lt;marker name="PLEASANT VALLEY RD (WOODCREEK) - BETWEEN LITTLE BEND CT AND WOODACRE DR" jurisdiction="HCO" address="Hays County" lat="30.03311" lng="-98.1306" type="on" comment=" " id="6629"/&gt;</t>
  </si>
  <si>
    <t>&lt;marker name="5800 BLOCK CR 340" jurisdiction="BURCO" address="" lat="30.632347787" lng="-98.2295527219" type="on" comment="" id="8240"/&gt;</t>
  </si>
  <si>
    <t>&lt;marker name="PURSLEY RD (CR 198) - .5 MI S OF CREEK RD (CR 190)" jurisdiction="HCO" address="Hays County" lat="30.173611" lng="-98.188622" type="on" comment="Crossing is open" id="6599"/&gt;</t>
  </si>
  <si>
    <t>&lt;marker name="OAKWOOD LN - BETWEEN COTTONWOOD CREEK DR AND WEST CREEK DR" jurisdiction="HCO" address="Hays County" lat="30.213724" lng="-98.026657" type="on" comment="Crossing is open" id="6604"/&gt;</t>
  </si>
  <si>
    <t>&lt;marker name="3700 Blk Mormon Mill Rd" jurisdiction="MBF" address="Mormon Mill Rd &amp; Cedar Ridge Rd" lat="30.601788" lng="-98.2519" type="on" comment="Roadway is OPEN" id="6684"/&gt;</t>
  </si>
  <si>
    <t>&lt;marker name="SYCAMORE CREEK DR - JUST W OF TWIN CREEK RD" jurisdiction="HCO" address="Hays County" lat="30.261024" lng="-98.199638" type="on" comment="Crossing is OPEN" id="6614"/&gt;</t>
  </si>
  <si>
    <t>&lt;marker name="Low Water Crossing #30" jurisdiction="COA" address="3523 McNeil Dr, Austin, TX" lat="30.433285" lng="-97.701256" type="on" comment="Crossing is open" id="6156"/&gt;</t>
  </si>
  <si>
    <t>&lt;marker name="Westgate Blvd @ Williamson Creek" jurisdiction="COA" address="5407 West Gate Blvd, Austin, TX" lat="30.221277" lng="-97.804886" type="on" comment="Road is open" id="6686"/&gt;</t>
  </si>
  <si>
    <t>&lt;marker name="NUTTY BROWN RD (CR 163) - JUST N OF WILDWOOD HILLS LN" jurisdiction="HCO" address="Hays County" lat="30.175901" lng="-97.96386" type="on" comment="Crossing is open" id="6634"/&gt;</t>
  </si>
  <si>
    <t>&lt;marker name="CHAPARRAL RD - .25 MI W OF CARPENTER LN" jurisdiction="HCO" address="Hays County" lat="30.137985" lng="-97.87706" type="on" comment="" id="6584"/&gt;</t>
  </si>
  <si>
    <t>&lt;marker name="CENTERPOINT RD (CR 234) - 1 MI E OF IH 35" jurisdiction="HCO" address="Hays County" lat="29.818613" lng="-97.973999" type="on" comment="Crossing is open" id="6649"/&gt;</t>
  </si>
  <si>
    <t>&lt;marker name="YARRINGTON RD (CR 159) - JUST W OF HARRIS HILL RD (CR 160)" jurisdiction="HCO" address="Hays County" lat="29.929462" lng="-97.865562" type="on" comment="Crossing is open" id="6654"/&gt;</t>
  </si>
  <si>
    <t>&lt;marker name="TWIN OAKS TRL JUST S OF MARTIN RD" jurisdiction="HCO" address="Hays County" lat="30.226315" lng="-98.164856" type="on" comment="Crossing is open" id="6659"/&gt;</t>
  </si>
  <si>
    <t>&lt;marker name="STEPPING STONE XING .1 MI N OF WOLF CREEK PASS" jurisdiction="HCO" address="Hays County" lat="30.060617" lng="-98.044113" type="on" comment="Crossing is open" id="6664"/&gt;</t>
  </si>
  <si>
    <t>&lt;marker name="CR 1492 1 MI West OF Winn Wood Rd" jurisdiction="HCO" address="Hays County" lat="29.976194" lng="-98.097107" type="on" comment="Crossing is open" id="6669"/&gt;</t>
  </si>
  <si>
    <t>&lt;marker name="805 Payton Gin Rd" jurisdiction="COA" address="805 Payton Gin Rd" lat="30.358139" lng="-97.701157" type="on" comment="Crossing is open" id="6679"/&gt;</t>
  </si>
  <si>
    <t>&lt;marker name="7000 BLOCK CR 116" jurisdiction="BURCO" address="" lat="30.7245096745" lng="-98.3614271669" type="on" comment="" id="8162"/&gt;</t>
  </si>
  <si>
    <t>&lt;marker name="4500 Steiner Ranch Blvd" jurisdiction="TCO" address="Travis County,TX" lat="30.383169" lng="-97.879669" type="on" comment="Roadway open" id="6689"/&gt;</t>
  </si>
  <si>
    <t>&lt;marker name="9100 W State Highway 71" jurisdiction="COA" address="9100 W State Highway 71, Austin, TX 78736" lat="30.257412" lng="-97.90461" type="on" comment="Crossing is open" id="6694"/&gt;</t>
  </si>
  <si>
    <t>&lt;marker name="2700 BLOCK CR 330" jurisdiction="BURCO" address="" lat="30.73166508" lng="-98.1844648196" type="on" comment="" id="8198"/&gt;</t>
  </si>
  <si>
    <t>&lt;marker name="COLE SPRINGS RD (CR 148) - 1 1/2 MI E OF FM 2770" jurisdiction="HCO" address="Hays County" lat="30.081158" lng="-97.851006" type="on" comment="" id="6624"/&gt;</t>
  </si>
  <si>
    <t>&lt;marker name="RR 2323 @ Flag Creek" jurisdiction="LCO" address="" lat="30.7197" lng="-98.70393" type="on" comment="" id="8683"/&gt;</t>
  </si>
  <si>
    <t>&lt;marker name="Bend of the River Drive @ Barton Creek" jurisdiction="COA" address="3000 Bend of the River Drive" lat="30.274771" lng="-97.844936" type="on" comment="Crossing is open" id="6674"/&gt;</t>
  </si>
  <si>
    <t>&lt;marker name="3700-blk Wyldwood Rd" jurisdiction="TCO" address="Travis County, TX " lat="32.62265" lng="-94.835587" type="on" comment="" id="7025"/&gt;</t>
  </si>
  <si>
    <t>&lt;marker name="1500 BLOCK CR 113" jurisdiction="BURCO" address="" lat="30.8158933913" lng="-98.3287823127" type="on" comment="" id="8158"/&gt;</t>
  </si>
  <si>
    <t>&lt;marker name="200 BLOCK DEER SPRINGS DR" jurisdiction="BURCO" address="" lat="30.7640181366" lng="-98.3189260249" type="on" comment="" id="8159"/&gt;</t>
  </si>
  <si>
    <t>&lt;marker name="746 CR 108" jurisdiction="BURCO" address="" lat="30.7817387663" lng="-98.2382909277" type="on" comment="" id="8160"/&gt;</t>
  </si>
  <si>
    <t>&lt;marker name="600 BLOCK CR 100 IN OAK VISTA" jurisdiction="BURCO" address="" lat="30.7281233876" lng="-98.2558683657" type="on" comment="" id="8161"/&gt;</t>
  </si>
  <si>
    <t>&lt;marker name="Hairy Man Rd @ Brushy Creek" jurisdiction="WCO" address="2412 Hairy Man Rd; Round Rock, TX" lat="30.5224" lng="-97.715" type="on" comment="" id="8615"/&gt;</t>
  </si>
  <si>
    <t>&lt;marker name="8400 BLOCK CR 116 AT PR 4" jurisdiction="BURCO" address="" lat="30.7155301871" lng="-98.3806151962" type="on" comment="" id="8163"/&gt;</t>
  </si>
  <si>
    <t>&lt;marker name="1500 Blk Resource Pkwy" jurisdiction="MBF" address="Between US Highway 281 &amp; W Innovation Loop" lat="30.61803" lng="-98.26442" type="on" comment="Crossing is OPEN" id="6447"/&gt;</t>
  </si>
  <si>
    <t>&lt;marker name="7000 BLOCK CR 108" jurisdiction="BURCO" address="" lat="30.8624268395" lng="-98.2558674464" type="on" comment="" id="8157"/&gt;</t>
  </si>
  <si>
    <t>&lt;marker name="CR 120 N of E SH 29" jurisdiction="WCO" address="93 CR 120; Georgetown, TX" lat="30.6479" lng="-97.5829" type="on" comment="" id="8618"/&gt;</t>
  </si>
  <si>
    <t>&lt;marker name="9800-BLK Trails End Rd" jurisdiction="TCO" address="Travis County, TX" lat="30.473829" lng="-97.9101" type="on" comment="Roadway open" id="8410"/&gt;</t>
  </si>
  <si>
    <t>&lt;marker name="GREEN PASTURES DR - .20 MI W OF LAKELAND DR" jurisdiction="HCO" address="Hays County" lat="30.012817" lng="-97.801247" type="on" comment="Crossing is open" id="6550"/&gt;</t>
  </si>
  <si>
    <t>&lt;marker name="GOFORTH RD (CR 157) - .25 MI W OF COTTON GIN RD (CR 129)" jurisdiction="HCO" address="Hays County" lat="29.997282" lng="-97.837036" type="on" comment="Crossing is open" id="6555"/&gt;</t>
  </si>
  <si>
    <t>&lt;marker name="DEER LAKE CV - .10 MI S OF DEER LAKE RD (CR 317)" jurisdiction="HCO" address="Hays County" lat="30.034592" lng="-98.052879" type="on" comment="Crossing is open" id="6565"/&gt;</t>
  </si>
  <si>
    <t>&lt;marker name="HORTON PREISS RD AT LITTLE BLANCO RIVER" jurisdiction="HCO" address="Hays County" lat="30.038141" lng="-98.297043" type="on" comment="open 10/15/2021" id="6575"/&gt;</t>
  </si>
  <si>
    <t>&lt;marker name="MYERS CREEK RD - 1.5 MI N OF BELL SPRINGS RD (CR 169)" jurisdiction="HCO" address="Hays County" lat="30.283445" lng="-98.134094" type="on" comment="" id="6615"/&gt;</t>
  </si>
  <si>
    <t>&lt;marker name="CHAPARRAL RD - .25 MI W OF QUAIL RD" jurisdiction="HCO" address="Hays County" lat="30.137409" lng="-97.894333" type="on" comment="Crossing is open" id="6585"/&gt;</t>
  </si>
  <si>
    <t>&lt;marker name="CROSSCREEK DR - JUST W OF E CREEK DR" jurisdiction="HCO" address="Hays County" lat="30.178301" lng="-98.054588" type="on" comment="Crossing is open" id="6590"/&gt;</t>
  </si>
  <si>
    <t>&lt;marker name="LOOP 165 (CR 165) - .5 MI E OF THE S ENTRANCE OFF RR 165" jurisdiction="HCO" address="Hays County" lat="30.157591" lng="-98.239594" type="on" comment="Crossing is open" id="6595"/&gt;</t>
  </si>
  <si>
    <t>&lt;marker name="PURSLEY RD (CR 198) - .30 MI S OF CREEK RD (CR 190)" jurisdiction="HCO" address="Hays County" lat="30.175333" lng="-98.188667" type="on" comment="Crossing is open " id="6600"/&gt;</t>
  </si>
  <si>
    <t>&lt;marker name="BLUE HILLS DR - BETWEEN WEST CREEK DR AND COTTONWOOD CREEK DR" jurisdiction="HCO" address="Hays County" lat="30.219912" lng="-98.02887" type="on" comment="Crossing is open" id="6605"/&gt;</t>
  </si>
  <si>
    <t>&lt;marker name="MCGREGOR LN (CR 187) - 2 MI N OF US 290" jurisdiction="HCO" address="Hays County" lat="30.226864" lng="-98.154556" type="on" comment="Crossing is open" id="6610"/&gt;</t>
  </si>
  <si>
    <t>&lt;marker name="POST RD (CR 140) .20 MI S OF YARRINGTON RD (CR 159)" jurisdiction="HCO" address="Hays County" lat="29.948603" lng="-97.885979" type="on" comment="Crossing is open" id="6620"/&gt;</t>
  </si>
  <si>
    <t>&lt;marker name="PLEASANT VALLEY RD (WOODCREEK) - BETWEEN VALLEY SPRING RD AND QUIET MEADOW CIR" jurisdiction="HCO" address="Hays County" lat="30.032286" lng="-98.133194" type="on" comment="" id="6630"/&gt;</t>
  </si>
  <si>
    <t>&lt;marker name="CR 207 S OF Brizendine Rd" jurisdiction="WCO" address="4833 CR 207; Liberty Hill, TX" lat="30.7715" lng="-97.9065" type="on" comment="" id="8620"/&gt;</t>
  </si>
  <si>
    <t>&lt;marker name="E MCCARTY LN (CR 233) - .5 MI E OF IH 35" jurisdiction="HCO" address="Hays County" lat="29.8339" lng="-97.965286" type="on" comment="Crossing is open" id="6635"/&gt;</t>
  </si>
  <si>
    <t>&lt;marker name="4800-BLK RM 1869 (Potts Branch)" jurisdiction="WCO" address="4877 RM 1869; Liberty Hill, TX" lat="30.6602" lng="-97.9489" type="on" comment="" id="8621"/&gt;</t>
  </si>
  <si>
    <t>&lt;marker name="1000-blk S Webberwood Way" jurisdiction="TCO" address="Travis County, TX" lat="30.228727" lng="-97.484314" type="on" comment="roadway open" id="8717"/&gt;</t>
  </si>
  <si>
    <t>&lt;marker name="W VALLEY SPRING RD (WOODCREEK N) - BETWEEN RAVINE TRL AND BASSWOOD CIR" jurisdiction="HCO" address="Hays County" lat="30.043716" lng="-98.148209" type="on" comment="Crossing is open" id="6650"/&gt;</t>
  </si>
  <si>
    <t>&lt;marker name="Manchaca Rd &amp; Jones Rd" jurisdiction="COA" address="Manchaca Rd &amp; Jones Rd Austin, TX 78745 " lat="30.220797" lng="-97.794067" type="on" comment="Crossing is open" id="6690"/&gt;</t>
  </si>
  <si>
    <t>&lt;marker name="E MT GAINOR RD 2 MI W OF RR 12" jurisdiction="HCO" address="Hays County" lat="30.146551" lng="-98.121033" type="on" comment="Crossing is open" id="6660"/&gt;</t>
  </si>
  <si>
    <t>&lt;marker name="Pedernales Canyon Trail LWC" jurisdiction="COA" address="Pedernales Canyon Trail &amp; Canyon Ranch Trail S" lat="30.369465" lng="-98.086914" type="on" comment="Crossing is open" id="6695"/&gt;</t>
  </si>
  <si>
    <t>&lt;marker name="Mopac at Steck" jurisdiction="COA" address="7500 N Mopac Expy" lat="30.367212" lng="-97.742874" type="on" comment="Crossing is open" id="6680"/&gt;</t>
  </si>
  <si>
    <t>&lt;marker name="700 Blk 12th St Bridge" jurisdiction="MBF" address="Between Ave. G &amp; Main St." lat="30.579365" lng="-98.270065" type="on" comment="Crossing is OPEN" id="6441"/&gt;</t>
  </si>
  <si>
    <t>&lt;marker name="Hamilton Pool @ Pedernales River" jurisdiction="TCO" address="Travis County, TX" lat="30.34001" lng="-98.138939" type="on" comment="roadway open" id="6220"/&gt;</t>
  </si>
  <si>
    <t>&lt;marker name="7100-blk Ross Rd " jurisdiction="TCO" address="Travis County, TX" lat="30.169382" lng="-97.633141" type="on" comment="Road is Open " id="7361"/&gt;</t>
  </si>
  <si>
    <t>&lt;marker name="CR 469 S OF CR 470" jurisdiction="WCO" address="553 CR 469; Coupland, TX" lat="30.4754" lng="-97.3141" type="on" comment="" id="8619"/&gt;</t>
  </si>
  <si>
    <t>&lt;marker name="Low Water Crossing #11" jurisdiction="COA" address="Old Spicewood Springs" lat="30.383081" lng="-97.768349" type="on" comment="Crossing is open" id="6150"/&gt;</t>
  </si>
  <si>
    <t>&lt;marker name="KELLY SMITH LN (CR 149) - .75 MI W OF DACY LN (CR 205)" jurisdiction="HCO" address="Hays County" lat="30.0408" lng="-97.840714" type="on" comment="" id="6560"/&gt;</t>
  </si>
  <si>
    <t>&lt;marker name="SPOKE HOLLOW RD (CR 314) - .25 MI W OF HIDDEN VALLEY RD (CR 217)" jurisdiction="HCO" address="Hays County" lat="29.983879" lng="-98.069832" type="on" comment="" id="6540"/&gt;</t>
  </si>
  <si>
    <t>&lt;marker name="RIDGE OAK DR - .75 MI S OF WAYSIDE DR (CR 179)" jurisdiction="HCO" address="Hays County" lat="29.972404" lng="-98.157166" type="on" comment="Crossing is open" id="6545"/&gt;</t>
  </si>
  <si>
    <t>&lt;marker name="CLIMBING WAY - BETWEEN BLANCO DR AND BRINKLEY DR" jurisdiction="HCO" address="Hays County" lat="29.985308" lng="-98.081856" type="on" comment="" id="6655"/&gt;</t>
  </si>
  <si>
    <t>&lt;marker name="G W Haschke Ln .8 MI S OF Fischer Store Rd " jurisdiction="HCO" address="Hays County" lat="29.990133" lng="-98.199738" type="on" comment=" " id="6665"/&gt;</t>
  </si>
  <si>
    <t>&lt;marker name="MATHIAS LN (CR 123) - .25 MI E OF WINDY HILL RD (CR 131)" jurisdiction="HCO" address="Hays County" lat="30.033113" lng="-97.801361" type="on" comment="" id="6625"/&gt;</t>
  </si>
  <si>
    <t>&lt;marker name="Albert Voelker Rd @ Dry Creek" jurisdiction="TCO" address="Travis County, TX" lat="30.335573" lng="-97.440056" type="on" comment="rdwy open" id="6196"/&gt;</t>
  </si>
  <si>
    <t>&lt;marker name="FM 150 @ DRUE LN" jurisdiction="HCO" address="Hays County" lat="29.952993" lng="-97.83786" type="on" comment="" id="6656"/&gt;</t>
  </si>
  <si>
    <t>&lt;marker name="GREEN ACRES DR (CR 279) - .25 MI N OF WAYSIDE DR (CR 179)" jurisdiction="HCO" address="Hays County" lat="29.991013" lng="-98.111191" type="on" comment="Crossing is open" id="6541"/&gt;</t>
  </si>
  <si>
    <t>&lt;marker name="THOMAS OAKS DR - .5 MI W OF RIDGE OAKS DR" jurisdiction="HCO" address="Hays County" lat="29.976562" lng="-98.162575" type="on" comment="Crossing is open" id="6546"/&gt;</t>
  </si>
  <si>
    <t>&lt;marker name="DICKERSON RD - .20 MI W OF LAKELAND DR" jurisdiction="HCO" address="Hays County" lat="30.012138" lng="-97.799591" type="on" comment="Crossing is open" id="6551"/&gt;</t>
  </si>
  <si>
    <t>&lt;marker name="4500-BLK FM 1869 (Little Creek)" jurisdiction="WCO" address="4514 RM 1869; Liberty Hill, TX" lat="30.6602" lng="-97.9426" type="on" comment="" id="8622"/&gt;</t>
  </si>
  <si>
    <t>&lt;marker name="DACY LN (CR 205) - .75 MI W OF BEBEE RD (CR 122)" jurisdiction="HCO" address="Hays County" lat="30.010157" lng="-97.845947" type="on" comment="" id="6556"/&gt;</t>
  </si>
  <si>
    <t>&lt;marker name="ARROWLAKE RD (CR 304) - .20 MI S OF RR 3237" jurisdiction="HCO" address="Hays County" lat="30.010078" lng="-98.060272" type="on" comment="Crossing is open" id="6566"/&gt;</t>
  </si>
  <si>
    <t>&lt;marker name="FISCHER STORE RD (CR 181) - 1.75 MI W OF SACHTLEBEN RD (CR 180)" jurisdiction="HCO" address="Hays County" lat="30.000616" lng="-98.200104" type="on" comment="Crossing is open" id="6571"/&gt;</t>
  </si>
  <si>
    <t>&lt;marker name="MAYBROOK DR - .25 MI W OF N FM 1626" jurisdiction="HCO" address="Hays County" lat="30.104568" lng="-97.879143" type="on" comment="Crossing is open" id="6576"/&gt;</t>
  </si>
  <si>
    <t>&lt;marker name="MT GAINOR RD (CR 220) - .25 MI S OF PURSLEY RD (CR 198)" jurisdiction="HCO" address="Hays County" lat="30.123949" lng="-98.167938" type="on" comment="Crossing is open" id="6581"/&gt;</t>
  </si>
  <si>
    <t>&lt;marker name="4200-BLK RM 1869 (South Fork San Gabriel River)" jurisdiction="WCO" address="4251 RM 1869; Liberty Hill, TX" lat="30.6601" lng="-97.9378" type="on" comment="" id="8623"/&gt;</t>
  </si>
  <si>
    <t>&lt;marker name="Jacobson Rd b/w Alpine Dr &amp; Linden Rd" jurisdiction="TCO" address="Travis County, TX" lat="30.132555" lng="-97.609001" type="on" comment="Roadway is open " id="6233"/&gt;</t>
  </si>
  <si>
    <t>&lt;marker name="LOOP 165 (CR 165) - 2 MI E OF S ENTRANCE OFF RR 165" jurisdiction="HCO" address="Hays County" lat="30.166075" lng="-98.226524" type="on" comment="Crossing is open" id="6596"/&gt;</t>
  </si>
  <si>
    <t>&lt;marker name="CREEK RD (CR 190) - .75 MI E OF PURSLEY RD (CR 198)" jurisdiction="HCO" address="Hays County" lat="30.181561" lng="-98.18116" type="on" comment="Crossing is open" id="6601"/&gt;</t>
  </si>
  <si>
    <t>&lt;marker name="WINDYS HILL RD - .25 MI S OF GLENN CV" jurisdiction="HCO" address="Hays County" lat="30.222597" lng="-98.201553" type="on" comment="Crossing is open" id="6611"/&gt;</t>
  </si>
  <si>
    <t>&lt;marker name="POSEY RD (CR 235) - JUST E OF FM 2439 (HUNTER RD)" jurisdiction="HCO" address="Hays County" lat="29.823009" lng="-98.004517" type="on" comment="Crossing is open" id="6616"/&gt;</t>
  </si>
  <si>
    <t>&lt;marker name="S LOOP 4 (BUDA) - .20 MI S OF W GOFORTH RD (CR 228)" jurisdiction="HCO" address="Hays County" lat="30.074629" lng="-97.84478" type="on" comment="Crossing is open" id="6621"/&gt;</t>
  </si>
  <si>
    <t>&lt;marker name="VALLEY SPRING RD (WOODCREEK) - BETWEEN GREEN GLADE CT AND TRINKET CT" jurisdiction="HCO" address="Hays County" lat="30.034092" lng="-98.134087" type="on" comment="Crossing is open" id="6631"/&gt;</t>
  </si>
  <si>
    <t>&lt;marker name="N OLD BASTROP HWY (CR 266) - .20 MI S OF AIRPORT HWY 21 (SH 21)" jurisdiction="HCO" address="Hays County" lat="29.881516" lng="-97.894524" type="on" comment="Crossing is open" id="6636"/&gt;</t>
  </si>
  <si>
    <t>&lt;marker name="Old Kelly Road" jurisdiction="CCO" address="29.8820083,-97.63033055555555" lat="29.882029" lng="-97.630348" type="on" comment="Roadway Open" id="6701"/&gt;</t>
  </si>
  <si>
    <t>&lt;marker name="YARRINGTON RD (CR 159) - 0.75 MILE EAST OF IH 35" jurisdiction="HCO" address="Hays County" lat="29.939224" lng="-97.877205" type="on" comment="Crossing is open" id="6651"/&gt;</t>
  </si>
  <si>
    <t>&lt;marker name="COVERED BRIDGE DR .2 MI S OF RANCHERS CLUB LN" jurisdiction="HCO" address="Hays County" lat="30.088882" lng="-98.045303" type="on" comment="Crossing is open" id="6661"/&gt;</t>
  </si>
  <si>
    <t>&lt;marker name="Winn Valley Dr @ CR 1492" jurisdiction="HCO" address="Hays County" lat="29.96986" lng="-98.102959" type="on" comment="Crossing is open" id="6666"/&gt;</t>
  </si>
  <si>
    <t>&lt;marker name="1124 Rutland Drive" jurisdiction="COA" address="1124 Rutland Drive" lat="30.369398" lng="-97.703384" type="on" comment="Crossing is open" id="6676"/&gt;</t>
  </si>
  <si>
    <t>&lt;marker name="W SH 29 @ Johnson Creek" jurisdiction="LCO" address="" lat="30.76816" lng="-98.76149" type="on" comment="" id="8680"/&gt;</t>
  </si>
  <si>
    <t>&lt;marker name="6600 Silvermine Drive" jurisdiction="COA" address="6600 Silvermine Drive, Austin, TX" lat="30.247019" lng="-97.888397" type="on" comment="Road is open" id="6681"/&gt;</t>
  </si>
  <si>
    <t>&lt;marker name="Fitzhugh Rd @ Barton Creek" jurisdiction="TCO" address="Travis County, TX" lat="30.242487" lng="-98.011162" type="on" comment="Roadway open " id="6216"/&gt;</t>
  </si>
  <si>
    <t>&lt;marker name="P1006 - Lovers Ln" jurisdiction="BCO" address="1275 Lovers Ln" lat="30.09199" lng="-97.327667" type="on" comment="" id="6736"/&gt;</t>
  </si>
  <si>
    <t>&lt;marker name="Convict Hill and Brush Country (near Mopac underpass)" jurisdiction="COA" address="Convict Hill Rd and Brush Country, Austin, TX" lat="30.216908" lng="-97.845901" type="on" comment="Crossing is open" id="6696"/&gt;</t>
  </si>
  <si>
    <t>&lt;marker name="Doyle Rd @ Tributary to Maha Creek" jurisdiction="TCO" address="Travis County, TX" lat="30.094563" lng="-97.620811" type="on" comment="Roadway open" id="6250"/&gt;</t>
  </si>
  <si>
    <t>&lt;marker name="700 BLOCK CR 118 PETERS CREEK" jurisdiction="BURCO" address="" lat="30.7164536193" lng="-98.3892270807" type="on" comment="" id="8164"/&gt;</t>
  </si>
  <si>
    <t>&lt;marker name="1300 BLOCK CR 119" jurisdiction="BURCO" address="" lat="30.7041220199" lng="-98.4000217799" type="on" comment="" id="8165"/&gt;</t>
  </si>
  <si>
    <t>&lt;marker name="900 BLOCK CR 119" jurisdiction="BURCO" address="" lat="30.7041372737" lng="-98.3959227344" type="on" comment="" id="8166"/&gt;</t>
  </si>
  <si>
    <t>&lt;marker name="CR 305 S OF SPEARS RANCH RD" jurisdiction="WCO" address="3647 CR 305; JARRELL" lat="30.8266" lng="-97.6438" type="on" comment="" id="8649"/&gt;</t>
  </si>
  <si>
    <t>&lt;marker name="CR 251 @ South Berry Creek" jurisdiction="WCO" address="692 CR 251; Georgetown, TX" lat="30.7815" lng="-97.8317" type="on" comment="" id="8437"/&gt;</t>
  </si>
  <si>
    <t>&lt;marker name="MATHIAS LN (CR 123) - .75 MI E OF WINDY HILL RD (CR131)" jurisdiction="HCO" address="Hays County" lat="30.028946" lng="-97.796097" type="on" comment="" id="6626"/&gt;</t>
  </si>
  <si>
    <t>&lt;marker name="COE1001 - Hwy 290 and 1880 County Line Road" jurisdiction="BCO" address="Bastrop County" lat="30.352619" lng="-97.411682" type="on" comment="" id="6857"/&gt;</t>
  </si>
  <si>
    <t>&lt;marker name="FM 1626 - BETWEEN LAKEWOOD DR &amp; EAGLE NEST DR (CITY OF HAYS)" jurisdiction="HCO" address="Hays County" lat="30.12554" lng="-97.862167" type="on" comment="Crossing is open" id="6503"/&gt;</t>
  </si>
  <si>
    <t>&lt;marker name="WAYSIDE DR (CR 179) - .25 MI E OF THOMPSON RANCH RD" jurisdiction="HCO" address="Hays County" lat="29.98221" lng="-98.152466" type="on" comment="Crossing is open" id="6543"/&gt;</t>
  </si>
  <si>
    <t>&lt;marker name="THOMPSON RANCH RD - .20 MI N OF BIG BEND DR" jurisdiction="HCO" address="Hays County" lat="29.995731" lng="-98.15052" type="on" comment="Crossing is open" id="6548"/&gt;</t>
  </si>
  <si>
    <t>&lt;marker name="GOFORTH RD (CR 157) - .25 MI E OF JANZET DR" jurisdiction="HCO" address="Hays County" lat="30.020409" lng="-97.805763" type="on" comment="Crossing is Open " id="6553"/&gt;</t>
  </si>
  <si>
    <t>&lt;marker name="1100 BLOCK CR 407" jurisdiction="BURCO" address="" lat="30.5071553277" lng="-98.1715681366" type="on" comment="" id="8279"/&gt;</t>
  </si>
  <si>
    <t>&lt;marker name="HILLSIDE TERR - 1 MI W OF FM 2001" jurisdiction="HCO" address="Hays County" lat="30.058546" lng="-97.818481" type="on" comment="Crossing is open" id="6563"/&gt;</t>
  </si>
  <si>
    <t>&lt;marker name="LEDGEROCK RD (CR 244) - .25 MI N OF VALLEY RIDGE RD" jurisdiction="HCO" address="Hays County" lat="30.056936" lng="-98.166893" type="on" comment="Crossing is open " id="6568"/&gt;</t>
  </si>
  <si>
    <t>&lt;marker name="COTTONWOOD RD - 4 MI N OF FISCHER STORE RD (CR 181)" jurisdiction="HCO" address="Hays County" lat="30.023846" lng="-98.234566" type="on" comment="Crossing is open" id="6573"/&gt;</t>
  </si>
  <si>
    <t>&lt;marker name="HIDDEN VALLEY RD (CR 217) - .25 MI E OF SPOKE HOLLOW RD (CR 314)" jurisdiction="HCO" address="Hays County" lat="29.982872" lng="-98.062141" type="on" comment="" id="6628"/&gt;</t>
  </si>
  <si>
    <t>&lt;marker name="5200-BLK FM 973 (Avery Branch)" jurisdiction="WCO" address="5203 FM 973; Taylor, TX" lat="30.4868" lng="-97.4579" type="on" comment="" id="8624"/&gt;</t>
  </si>
  <si>
    <t>&lt;marker name="DARDEN HILL RD (CR 162) - 1 MI W OF SAWYER RANCH RD (CR 164)" jurisdiction="HCO" address="Hays County" lat="30.153227" lng="-98.021889" type="on" comment="Crossing is open" id="6588"/&gt;</t>
  </si>
  <si>
    <t>&lt;marker name="MT GAINOR RD (CR 220) - 1 MI E OF PURSLEY RD (CR 198)" jurisdiction="HCO" address="Hays County" lat="30.137257" lng="-98.158455" type="on" comment="Crossing is open" id="6593"/&gt;</t>
  </si>
  <si>
    <t>&lt;marker name="PURSLEY RD (CR 198) -C 1.75 MI N OF MT GAINOR RD (CR 220)" jurisdiction="HCO" address="Hays County" lat="30.146482" lng="-98.175346" type="on" comment="Crossing is open" id="6598"/&gt;</t>
  </si>
  <si>
    <t>&lt;marker name="FITZHUGH RD (CR 101) - .5 MI E OF TED BURGER RD" jurisdiction="HCO" address="Hays County" lat="30.254898" lng="-98.082695" type="on" comment="Crossing is open" id="6613"/&gt;</t>
  </si>
  <si>
    <t>&lt;marker name="POSEY RD (CR 235) - E OF IH 35" jurisdiction="HCO" address="Hays County" lat="29.815346" lng="-97.995407" type="on" comment="Crossing is open" id="6618"/&gt;</t>
  </si>
  <si>
    <t>&lt;marker name="SCHUBERT LN - JUST E OF NIEDERWALD STRASSE" jurisdiction="HCO" address="Hays County" lat="30.014273" lng="-97.733757" type="on" comment="" id="6623"/&gt;</t>
  </si>
  <si>
    <t>&lt;marker name="RR 2323 @ Bullhead Creek" jurisdiction="LCO" address="" lat="30.62317" lng="-98.84382" type="on" comment="" id="8686"/&gt;</t>
  </si>
  <si>
    <t>&lt;marker name="FRANCIS HARRIS LN (CR 265) - .25 MI S OF OLD BASTROP HWY (CR 266)" jurisdiction="HCO" address="Hays County" lat="29.79821" lng="-97.994667" type="on" comment="Crossing is open" id="6633"/&gt;</t>
  </si>
  <si>
    <t>&lt;marker name="RR 1826 - 1 MI E OF RR 150" jurisdiction="HCO" address="Hays County" lat="30.131485" lng="-98.016365" type="on" comment="Crossing is open" id="6638"/&gt;</t>
  </si>
  <si>
    <t>&lt;marker name="N MADRONE TR (BEAR CREEK) - .5 MI W OF CEDAR CV" jurisdiction="HCO" address="Hays County" lat="30.18598" lng="-97.938202" type="on" comment="Crossing is open" id="6643"/&gt;</t>
  </si>
  <si>
    <t>&lt;marker name="HILLIARD RD (CR 222) - JUST E OF VALLEY VIEW WEST DR" jurisdiction="HCO" address="Hays County" lat="29.948168" lng="-97.960548" type="on" comment="Crossing is open" id="6653"/&gt;</t>
  </si>
  <si>
    <t>&lt;marker name="3600-BLK FM 973 (Boggy Creek)" jurisdiction="WCO" address="3615 FM 973; Taylor, TX" lat="30.5091" lng="-97.4538" type="on" comment="" id="8625"/&gt;</t>
  </si>
  <si>
    <t>&lt;marker name="OLD OAKS RANCH RD .25 MI W OF BRUNSON LN" jurisdiction="HCO" address="Hays County" lat="30.058887" lng="-98.081787" type="on" comment="Crossing is open" id="6663"/&gt;</t>
  </si>
  <si>
    <t>&lt;marker name="Rancho Grande Dr .2 MI W OF FM 3237" jurisdiction="HCO" address="Hays County" lat="30.016235" lng="-98.047096" type="on" comment="Crossing is open" id="6668"/&gt;</t>
  </si>
  <si>
    <t>&lt;marker name="Borchert Loop" jurisdiction="CCO" address="29.8694083,-97.73108611111111" lat="29.869385" lng="-97.731071" type="on" comment="Roadway Open" id="6698"/&gt;</t>
  </si>
  <si>
    <t>&lt;marker name="RR 2323 @ Sixmile Creek" jurisdiction="LCO" address="" lat="30.66797" lng="-98.77741" type="on" comment="" id="8684"/&gt;</t>
  </si>
  <si>
    <t>&lt;marker name="BELL SPRING RD (CR 169) - 2 MI S OF FITZHUGH RD (CR 101)" jurisdiction="HCO" address="Hays County" lat="30.234697" lng="-98.12487" type="on" comment="" id="6608"/&gt;</t>
  </si>
  <si>
    <t>&lt;marker name="Frate Barker and Brodie" jurisdiction="COA" address="Frate Barker and Brodie Lane, Austin, TX" lat="30.148464" lng="-97.854881" type="on" comment="Crossing is open" id="6693"/&gt;</t>
  </si>
  <si>
    <t>&lt;marker name="6900 Pleasant Valley, Austin, TX" jurisdiction="COA" address="6900 Pleasant Valley, Austin, TX" lat="30.176132" lng="-97.749519" type="on" comment="Crossing is open" id="6703"/&gt;</t>
  </si>
  <si>
    <t>&lt;marker name="E RR 150 - BETWEEN IH 35 AND LEHMAN RD (CR 204)" jurisdiction="HCO" address="City of Kyle" lat="29.981874" lng="-97.870132" type="on" comment="Crossing is open" id="6648"/&gt;</t>
  </si>
  <si>
    <t>&lt;marker name="Applegate Drive" jurisdiction="COA" address="1304 Applegate Drive" lat="30.363424" lng="-97.671963" type="on" comment="Crossing is open" id="6673"/&gt;</t>
  </si>
  <si>
    <t>&lt;marker name="Old San Antonio Rd @ I-35" jurisdiction="COA" address="9900 S IH 35 Frontage Rd, Austin, TX" lat="30.154083" lng="-97.79261" type="on" comment="Road is open" id="6688"/&gt;</t>
  </si>
  <si>
    <t>&lt;marker name="MT SHARP RD @ JACOBS WELL RD" jurisdiction="HCO" address="Hays County" lat="30.03414" lng="-98.122124" type="on" comment="Crossing is open" id="6658"/&gt;</t>
  </si>
  <si>
    <t>&lt;marker name="CR 106 W OF CR 100" jurisdiction="WCO" address="1852 CR 106; Georgetown,TX" lat="30.6289" lng="-97.5836" type="on" comment="" id="8464"/&gt;</t>
  </si>
  <si>
    <t>&lt;marker name="Southeast River Road" jurisdiction="CCO" address="4100 Bk of Southeast River Road Martindale TX" lat="29.822613" lng="-97.821182" type="on" comment="Road closed due to high water." id="6710"/&gt;</t>
  </si>
  <si>
    <t>&lt;marker name="W 9th St and N Lamar Blvd" jurisdiction="COA" address="W 9th St and N Lamar Blvd, Austin, TX" lat="30.273918" lng="-97.752777" type="on" comment="Road is open." id="6678"/&gt;</t>
  </si>
  <si>
    <t>&lt;marker name="PEACEFUL VALLEY RD - .5 MI W OF GOFORTH RD CR (157)" jurisdiction="HCO" address="Hays County" lat="30.017204" lng="-97.799232" type="on" comment="Crossing is open" id="6552"/&gt;</t>
  </si>
  <si>
    <t>&lt;marker name="Montell Rd (CR 339) E of Angostura Ln " jurisdiction="HCO" address="Hays County" lat="30.118563" lng="-98.243378" type="on" comment="" id="6454"/&gt;</t>
  </si>
  <si>
    <t>&lt;marker name="SATTERWHITE RD (CR 107) - .25 MI E OF FM 2001" jurisdiction="HCO" address="Hays County" lat="30.060955" lng="-97.798882" type="on" comment="" id="6562"/&gt;</t>
  </si>
  <si>
    <t>&lt;marker name="COTTONWOOD RD - 2 MI N OF FISCHER STORE RD (CR 181)" jurisdiction="HCO" address="Hays County" lat="30.007923" lng="-98.253761" type="on" comment="Crossing is open" id="6572"/&gt;</t>
  </si>
  <si>
    <t>&lt;marker name="ARBOR TRL - JUST N OF LIVE OAK LOOP" jurisdiction="HCO" address="Hays County" lat="30.116627" lng="-97.912941" type="on" comment="Crossing is open" id="6577"/&gt;</t>
  </si>
  <si>
    <t>&lt;marker name="LAKESIDE DR (CR 343) - BETWEEN ANGOSTURA LN AND MONTELL RD" jurisdiction="HCO" address="Hays County" lat="30.113726" lng="-98.242462" type="on" comment="Crossing is open" id="6582"/&gt;</t>
  </si>
  <si>
    <t>&lt;marker name="CRYSTAL HILL DR AT SPRING HOLLOW - JUST S OF RR 1826" jurisdiction="HCO" address="Hays County" lat="30.151791" lng="-97.972115" type="on" comment="Crossing is open" id="6587"/&gt;</t>
  </si>
  <si>
    <t>&lt;marker name="Long Road" jurisdiction="CCO" address="700 Bk Long Road, Lockhart, TX" lat="29.829351" lng="-97.740051" type="on" comment="Roadway Open " id="6712"/&gt;</t>
  </si>
  <si>
    <t>&lt;marker name="LOOP 165 (CR 165) - .25 MI E OF N ENTRANCE OFF RR 165" jurisdiction="HCO" address="Hays County" lat="30.17622" lng="-98.223969" type="on" comment="Crossing is open" id="6597"/&gt;</t>
  </si>
  <si>
    <t>&lt;marker name="CANYONWOOD DR - BETWEEN OAKWOOD LN AND ROY CREEK LN" jurisdiction="HCO" address="Hays County" lat="30.213938" lng="-98.035835" type="on" comment="Crossing is open" id="6602"/&gt;</t>
  </si>
  <si>
    <t>&lt;marker name="POSEY RD (CR 235) - JUST W OF IH 35" jurisdiction="HCO" address="Hays County" lat="29.818159" lng="-97.998688" type="on" comment="Crossing is open" id="6617"/&gt;</t>
  </si>
  <si>
    <t>&lt;marker name="FM 2770 (BUDA) - BETWEEN S AUSTIN ST AND BLUFF ST (BUDA)" jurisdiction="HCO" address="Hays County" lat="30.07902" lng="-97.845909" type="on" comment="Crossing is open" id="6622"/&gt;</t>
  </si>
  <si>
    <t>&lt;marker name="CEMENT PLANT RD (CR 132) - .5 MI E OF LOOP 4 (BUDA)" jurisdiction="HCO" address="Hays County" lat="30.057915" lng="-97.836624" type="on" comment="Crossing is open" id="6627"/&gt;</t>
  </si>
  <si>
    <t>&lt;marker name="WOODACRE DR (WOODCREEK) - BETWEEN ACACIA DR AND CYPRESS FAIRWAY VLG" jurisdiction="HCO" address="Hays County" lat="30.034554" lng="-98.129036" type="on" comment="Crossing is open" id="6632"/&gt;</t>
  </si>
  <si>
    <t>&lt;marker name="LIME KILN RD (SAN MARCOS) - .25 MI W OF POST RD (CR 140)" jurisdiction="HCO" address="Hays County" lat="29.899267" lng="-97.925949" type="on" comment="Crossing is open" id="6637"/&gt;</t>
  </si>
  <si>
    <t>&lt;marker name="RR 967 - JUST N OF HALEYS WAY DR (BUDA)" jurisdiction="HCO" address="Hays County" lat="30.099525" lng="-97.84832" type="on" comment="Crossing is open" id="6642"/&gt;</t>
  </si>
  <si>
    <t>&lt;marker name="281 &amp; 2nd St" jurisdiction="MBF" address="Hwy 281 &amp; 2nd St, Marble Falls, TX" lat="30.570263" lng="-98.276291" type="on" comment="Intersection is OPEN" id="6687"/&gt;</t>
  </si>
  <si>
    <t>&lt;marker name="YARRINGTON RD (CR 159) - JUST W OF CR 158 INTERSECTION" jurisdiction="HCO" address="Hays County" lat="29.927027" lng="-97.862473" type="on" comment="Crossing is open" id="6652"/&gt;</t>
  </si>
  <si>
    <t>&lt;marker name="MT SHARP RD BETWEEN LEDGEROCK AND MT OLIVE SCHOOL RD" jurisdiction="HCO" address="Hays County" lat="30.074924" lng="-98.159424" type="on" comment="Crossing is open" id="6657"/&gt;</t>
  </si>
  <si>
    <t>&lt;marker name="ELM CREEK RD .2 MI W OF COTTONWOOD RD" jurisdiction="HCO" address="Hays County" lat="30.016211" lng="-98.248688" type="on" comment="Crossing is open" id="6662"/&gt;</t>
  </si>
  <si>
    <t>&lt;marker name="Commanche Waters .1 MI S OF Deer Lake Rd" jurisdiction="HCO" address="Hays County" lat="30.034817" lng="-98.055359" type="on" comment="Crossing is open" id="6667"/&gt;</t>
  </si>
  <si>
    <t>&lt;marker name="5800-BLK FM 973 (S of Rice's Crossing)" jurisdiction="WCO" address="5879 FM 973; Taylor, TX" lat="30.4769" lng="-97.4597" type="on" comment="" id="8626"/&gt;</t>
  </si>
  <si>
    <t>&lt;marker name="6400-BLK FM 973 (Brushy Creek)" jurisdiction="WCO" address="6413 FM 973; Taylor, TX" lat="30.4694" lng="-97.4634" type="on" comment="" id="8627"/&gt;</t>
  </si>
  <si>
    <t>&lt;marker name="1300 BLOCK CR 134" jurisdiction="BURCO" address="" lat="30.6953343074" lng="-98.4019016482" type="on" comment="" id="8167"/&gt;</t>
  </si>
  <si>
    <t>&lt;marker name="500 BLOCK CR 135 AT LONGHORN DR" jurisdiction="BURCO" address="" lat="30.6812748064" lng="-98.3963745999" type="on" comment="" id="8168"/&gt;</t>
  </si>
  <si>
    <t>&lt;marker name="RM 1869 @ Snyders Trl" jurisdiction="WCO" address="2815 RM 1869; Liberty Hill, TX" lat="30.6667" lng="-97.9174" type="on" comment="" id="8628"/&gt;</t>
  </si>
  <si>
    <t>&lt;marker name="3400 Fritz Hughes Park Rd @ Hummingbird Ln" jurisdiction="TCO" address="Travis County, TX" lat="30.382242" lng="-97.912277" type="on" comment="Roadway open" id="6682"/&gt;</t>
  </si>
  <si>
    <t>&lt;marker name="Cattlemans Row" jurisdiction="CCO" address="29.8566417,-97.58190833333333" lat="29.855028" lng="-97.578911" type="on" comment="Low Water Crossing" id="6702"/&gt;</t>
  </si>
  <si>
    <t>&lt;marker name="ELDER HILL RD (CR 170) - .25 MI E OF RR 12" jurisdiction="HCO" address="Hays County" lat="30.11014" lng="-98.087723" type="on" comment="" id="6580"/&gt;</t>
  </si>
  <si>
    <t>&lt;marker name="CR 395 E OF CR 101" jurisdiction="WCO" address="28 CR 395; Taylor, TX" lat="30.5651" lng="-97.4888" type="on" comment="" id="8629"/&gt;</t>
  </si>
  <si>
    <t>&lt;marker name="CR 117 @ Trubitary to Nails Creek" jurisdiction="LEECO" address="Lee County" lat="30.2358" lng="-96.847595" type="on" comment="PRCT 1" id="7585"/&gt;</t>
  </si>
  <si>
    <t>&lt;marker name="CR 101 S of Chandler Rd" jurisdiction="WCO" address="3399 CR 101; Hutto, TX" lat="30.6012" lng="-97.505" type="on" comment="" id="8630"/&gt;</t>
  </si>
  <si>
    <t>&lt;marker name="W Rio Grande St @ S Doak St" jurisdiction="WCO" address="609 W Rio Grande St; Taylor, TX" lat="30.5604" lng="-97.4152" type="on" comment="" id="8631"/&gt;</t>
  </si>
  <si>
    <t>&lt;marker name="FM 1660 W OF CR 129" jurisdiction="WCO" address="12561 FM 1660; Taylor, TX" lat="30.4955" lng="-97.4994" type="on" comment="" id="8632"/&gt;</t>
  </si>
  <si>
    <t>&lt;marker name="LOST VALLEY RD - .5 MI N OF EASY ST" jurisdiction="HCO" address="Hays County" lat="30.245077" lng="-98.205681" type="on" comment="" id="6612"/&gt;</t>
  </si>
  <si>
    <t>&lt;marker name="1100 Blk Yett St." jurisdiction="MBF" address="Between Ave. J &amp; Ave. L, Marble Falls, TX" lat="30.570227" lng="-98.281143" type="on" comment="Crossing is OPEN " id="6431"/&gt;</t>
  </si>
  <si>
    <t>&lt;marker name="500-BLK CR 250" jurisdiction="WCO" address="516 CR 250; Georgetown, TX" lat="30.7724" lng="-97.8376" type="on" comment="" id="8436"/&gt;</t>
  </si>
  <si>
    <t>&lt;marker name="Johnson Park Bridge" jurisdiction="MBF" address="Between S Yett St. &amp; Johnson St." lat="30.568752" lng="-98.280884" type="on" comment="Crossing is OPEN" id="6443"/&gt;</t>
  </si>
  <si>
    <t>&lt;marker name="P2003 - St Delight Rd" jurisdiction="BCO" address="400 Blk" lat="30.184549" lng="-97.112297" type="on" comment="" id="6749"/&gt;</t>
  </si>
  <si>
    <t>&lt;marker name="6200-BLK FM 1660 (S OF Limmer Loop)" jurisdiction="WCO" address="6205 FM 1660; Hutto, TX" lat="30.5555" lng="-97.5446" type="on" comment="" id="8634"/&gt;</t>
  </si>
  <si>
    <t>&lt;marker name="CR 137 @ Brushy Creek" jurisdiction="WCO" address="998 CR 137; Hutto, TX" lat="30.5076" lng="-97.5485" type="on" comment="" id="8635"/&gt;</t>
  </si>
  <si>
    <t>&lt;marker name="RR 2323 @ Hickory Creek" jurisdiction="LCO" address="" lat="30.53037" lng="-98.92043" type="on" comment="" id="8688"/&gt;</t>
  </si>
  <si>
    <t>&lt;marker name="FM 2769 at Long Hollow Creek" jurisdiction="TCO" address="Travis County, TX" lat="30.439355" lng="-97.88042" type="on" comment="Roadway Open " id="8411"/&gt;</t>
  </si>
  <si>
    <t>&lt;marker name="RR 2323 @ Bennett Creek" jurisdiction="LCO" address="" lat="30.66029" lng="-98.80859" type="on" comment="" id="8685"/&gt;</t>
  </si>
  <si>
    <t>&lt;marker name="OLD WEST TRAIL - .20 MI S OF FM 2001" jurisdiction="HCO" address="Hays County" lat="30.068115" lng="-97.81604" type="on" comment="" id="6479"/&gt;</t>
  </si>
  <si>
    <t>&lt;marker name="P4008 - Beaver Rd @ 200 Blk 2 @ Little Sandy Creek" jurisdiction="BCO" address="" lat="30.30175" lng="-97.37719" type="on" comment="Bastrop County, Pct 4" id="6839"/&gt;</t>
  </si>
  <si>
    <t>&lt;marker name="LAKESIDE DR (CR 343) - 1 MI E OF MONTELL RD (CR 339)" jurisdiction="HCO" address="Hays County" lat="30.113211" lng="-98.226723" type="on" comment="" id="6504"/&gt;</t>
  </si>
  <si>
    <t>&lt;marker name="Limmer Loop @ Cottonwood Creek (W OF FM 1660)" jurisdiction="WCO" address="3520 Limmer Loop; Hutto, TX" lat="30.5584" lng="-97.5461" type="on" comment="" id="8637"/&gt;</t>
  </si>
  <si>
    <t>&lt;marker name="400-BLK W US 79 (Between Exchange Blvd &amp; Short St)" jurisdiction="WCO" address="448 W US 79; Hutto, TX" lat="30.5419" lng="-97.5529" type="on" comment="" id="8638"/&gt;</t>
  </si>
  <si>
    <t>&lt;marker name="N CR 366 S OF E SH 29" jurisdiction="WCO" address="49 N CR 366; Taylor, TX" lat="30.6344" lng="-97.4756" type="on" comment="" id="8639"/&gt;</t>
  </si>
  <si>
    <t>&lt;marker name="SW Carlos Parker Blvd SB @ S Edmond St" jurisdiction="WCO" address="953 SW Carlos Parker Blvd; Taylor,TX" lat="30.5602" lng="-97.4306" type="on" comment="" id="8640"/&gt;</t>
  </si>
  <si>
    <t>&lt;marker name="SW Carlos Parker Blvd NB S of FM 973" jurisdiction="WCO" address="946 SW Carlos Parker Blvd; Taylor,TX" lat="30.5603" lng="-97.4304" type="on" comment="" id="8641"/&gt;</t>
  </si>
  <si>
    <t>&lt;marker name="North Dr @ Bull Branch (S OF TH Johnson Dr)" jurisdiction="WCO" address="3364 North Dr; Taylor, TX" lat="30.5911" lng="-97.4308" type="on" comment="" id="8642"/&gt;</t>
  </si>
  <si>
    <t>&lt;marker name="Davis St @ Bull Branch" jurisdiction="WCO" address="2108 Davis St; Taylor, TX" lat="30.586" lng="-97.4204" type="on" comment="" id="8643"/&gt;</t>
  </si>
  <si>
    <t>&lt;marker name="W 2nd St @ Mustang Creek (W of Taylor Airport)" jurisdiction="WCO" address="2927 W 2nd St; Taylor, TX" lat="30.5667" lng="-97.4391" type="on" comment="" id="8644"/&gt;</t>
  </si>
  <si>
    <t>&lt;marker name="Crooked Road" jurisdiction="CCO" address="Off County Line Rd" lat="30.002169" lng="-97.577446" type="on" comment="Roadway Open " id="6724"/&gt;</t>
  </si>
  <si>
    <t>&lt;marker name="FM 1660 @ CR 137" jurisdiction="WCO" address="9334 FM 1660; Hutto, TX" lat="30.5198" lng="-97.5435" type="on" comment="" id="8636"/&gt;</t>
  </si>
  <si>
    <t>&lt;marker name="Railroad Street" jurisdiction="CCO" address="Railroad Street, Maxwell TX" lat="29.879816" lng="-97.788902" type="on" comment="" id="6704"/&gt;</t>
  </si>
  <si>
    <t>&lt;marker name="P3005 - Watterson Rd." jurisdiction="BCO" address="350 Blk" lat="30.028339" lng="-97.340431" type="on" comment="Bastrop County, Pct 3" id="6774"/&gt;</t>
  </si>
  <si>
    <t>&lt;marker name="P3015 - Lower Red Rock Rd." jurisdiction="BCO" address="1300 Blk" lat="30.017309" lng="-97.401161" type="on" comment="Bastrop County, Pct 3" id="6784"/&gt;</t>
  </si>
  <si>
    <t>&lt;marker name="P3040 - Rianna Woods Dr - 200 blk" jurisdiction="BCO" address="Bastrop County" lat="30.00519" lng="-97.570396" type="on" comment="Bastrop County, Pct 3" id="6809"/&gt;</t>
  </si>
  <si>
    <t>&lt;marker name="P2014 - Barton Oak Rd." jurisdiction="BCO" address="" lat="29.95023" lng="-97.138802" type="on" comment="Bastrop County, Pct 2" id="6759"/&gt;</t>
  </si>
  <si>
    <t>&lt;marker name="P1004 - Green Valley Dr @ low water crossing" jurisdiction="BCO" address="Closed for repairs" lat="30.17705" lng="-97.293823" type="on" comment="Bastrop County, Pct 1" id="6734"/&gt;</t>
  </si>
  <si>
    <t>&lt;marker name="P2019 - Henry Ln." jurisdiction="BCO" address="" lat="29.844379" lng="-97.315308" type="on" comment="Bastrop County, Pct 2" id="6764"/&gt;</t>
  </si>
  <si>
    <t>&lt;marker name="P3020 - N Cedar Creek Dr." jurisdiction="BCO" address="100 Blk" lat="30.065929" lng="-97.483467" type="on" comment="Bastrop County, Pct 3" id="6789"/&gt;</t>
  </si>
  <si>
    <t>&lt;marker name="P3025 - Goertz Rd " jurisdiction="BCO" address="300 Blk" lat="29.97324" lng="-97.433632" type="on" comment="Bastrop County, Pct 3" id="6794"/&gt;</t>
  </si>
  <si>
    <t>&lt;marker name="Salt Flat " jurisdiction="CCO" address="Salt Flat Road, Luling, TX" lat="29.756298" lng="-97.600983" type="on" comment="between FM Pumper &amp; Soda Springs" id="6714"/&gt;</t>
  </si>
  <si>
    <t>&lt;marker name="Low Water Crossing #31" jurisdiction="COA" address="12400 Waters Park Rd, Austin, TX" lat="30.418852" lng="-97.707306" type="on" comment="Crossing is open" id="6157"/&gt;</t>
  </si>
  <si>
    <t>&lt;marker name="P3030 - Pettytown Rd." jurisdiction="BCO" address="825 Blk" lat="29.912729" lng="-97.456734" type="on" comment="" id="6799"/&gt;</t>
  </si>
  <si>
    <t>&lt;marker name="P3035 - Boyd Rd." jurisdiction="BCO" address="400 Blk" lat="29.97143" lng="-97.512878" type="on" comment="" id="6804"/&gt;</t>
  </si>
  <si>
    <t>&lt;marker name="Plant Road" jurisdiction="CCO" address="1200 Bk Plant Road, Luling, TX" lat="29.740314" lng="-97.72229" type="on" comment="Roadway Open" id="6719"/&gt;</t>
  </si>
  <si>
    <t>&lt;marker name="P3045 - McDowell Rd." jurisdiction="BCO" address="140 Blk" lat="30.097561" lng="-97.578369" type="on" comment="" id="6814"/&gt;</t>
  </si>
  <si>
    <t>&lt;marker name="P3050 - Thousand Oaks Dr @ 100 blk" jurisdiction="BCO" address="" lat="30.106079" lng="-97.511833" type="on" comment="" id="6819"/&gt;</t>
  </si>
  <si>
    <t>&lt;marker name="P2008 - Cardinal Dr." jurisdiction="BCO" address="700 Blk" lat="30.190281" lng="-97.204323" type="on" comment="" id="6754"/&gt;</t>
  </si>
  <si>
    <t>&lt;marker name="P1014 - Old McDade Rd " jurisdiction="BCO" address="Old McDade Rd @ low water crossing" lat="30.14341" lng="-97.309441" type="on" comment="" id="6744"/&gt;</t>
  </si>
  <si>
    <t>&lt;marker name="P1009 - Tucker Hill Ln" jurisdiction="BCO" address="Tucker Hill Ln" lat="30.18111" lng="-97.523064" type="on" comment="" id="6739"/&gt;</t>
  </si>
  <si>
    <t>&lt;marker name="P3010 - Lower Red Rock Rd." jurisdiction="BCO" address="919 Blk" lat="30.02825" lng="-97.378906" type="on" comment="Bastrop County, Pct 3" id="6779"/&gt;</t>
  </si>
  <si>
    <t>&lt;marker name="P2024 - O Grady Rd" jurisdiction="BCO" address="205 Blk" lat="30.07065" lng="97.199753" type="on" comment="Bastrop County, Pct 2" id="6769"/&gt;</t>
  </si>
  <si>
    <t>&lt;marker name="Creekside Drive" jurisdiction="CCO" address="Creekside Drive, Caldwell County" lat="29.776285" lng="-97.576118" type="on" comment="" id="6729"/&gt;</t>
  </si>
  <si>
    <t>&lt;marker name="CR 488 N OF FM 1466" jurisdiction="WCO" address="5 CR 488; Taylor, TX" lat="30.4671" lng="-97.3582" type="on" comment="" id="8633"/&gt;</t>
  </si>
  <si>
    <t>&lt;marker name="RICH LN - .25 MI E OF TURNERSVILLE RD (CR 212)" jurisdiction="HCO" address="Hays County" lat="30.066278" lng="-97.777069" type="on" comment="" id="6480"/&gt;</t>
  </si>
  <si>
    <t>&lt;marker name="Von Quintus Rd @ Sunflower Rd" jurisdiction="TCO" address="Travis County, TX" lat="30.104755" lng="-97.676826" type="on" comment="Roadway open" id="6705"/&gt;</t>
  </si>
  <si>
    <t>&lt;marker name="River Road Between Leveritts Loop &amp; Rockwood Dr" jurisdiction="HCO" address="Hays County " lat="29.991608" lng="-98.103745" type="on" comment="" id="7291"/&gt;</t>
  </si>
  <si>
    <t>&lt;marker name="FM 619 @ Brushy Creek" jurisdiction="WCO" address="11005 FM 619; Taylor, TX" lat="30.5196" lng="-97.3385" type="on" comment="" id="8645"/&gt;</t>
  </si>
  <si>
    <t>&lt;marker name="CREEK RD (CR 190) - JUST W OF MT GAINOR RD (CR 220)" jurisdiction="HCO" address="Hays County" lat="30.187965" lng="-98.123817" type="on" comment="" id="6592"/&gt;</t>
  </si>
  <si>
    <t>&lt;marker name="Pettytown Road" jurisdiction="CCO" address="500 Bk Pettytown Road, Lockhart, TX Caldwell Count" lat="29.903242" lng="-97.546074" type="on" comment="entire road" id="6725"/&gt;</t>
  </si>
  <si>
    <t>&lt;marker name="CR 455 @ Brushy Creek" jurisdiction="WCO" address="1222 CR 455; Coupland, TX" lat="30.5135" lng="-97.3507" type="on" comment="" id="8646"/&gt;</t>
  </si>
  <si>
    <t>&lt;marker name="Bluebonnet Dr &amp; Lantana Dr" jurisdiction="MBF" address="Bluebonnet Dr &amp; Lantana Dr" lat="30.588169" lng="-98.274773" type="on" comment="Crossing is OPEN" id="6685"/&gt;</t>
  </si>
  <si>
    <t>&lt;marker name="Salt Flat Road" jurisdiction="CCO" address="4000 Bk Salt Flat Road, Luling, TX" lat="29.7239" lng="-97.616135" type="on" comment="Roadway Open" id="6715"/&gt;</t>
  </si>
  <si>
    <t>&lt;marker name="CARPENTER LN - .25 MI S OF BLISS SPILLAR RD (CR 224" jurisdiction="HCO" address="Hays County" lat="30.135738" lng="-97.87616" type="on" comment="" id="6583"/&gt;</t>
  </si>
  <si>
    <t>&lt;marker name="Plant Road" jurisdiction="CCO" address="Plant Road, Kingsbury, TX" lat="29.716928" lng="-97.753273" type="on" comment="San Marcos River" id="6720"/&gt;</t>
  </si>
  <si>
    <t>&lt;marker name="CR 406 @ Boggy Creek" jurisdiction="WCO" address="3690 CR 406; Taylor, TX" lat="30.4957" lng="-97.4214" type="on" comment="" id="8647"/&gt;</t>
  </si>
  <si>
    <t>&lt;marker name="RR 2323 @ Left Hand Creek" jurisdiction="LCO" address="" lat="30.55483" lng="-98.88164" type="on" comment="" id="8687"/&gt;</t>
  </si>
  <si>
    <t>&lt;marker name="CR 405 @ Boggy Creek" jurisdiction="WCO" address="2546 CR 405; Taylor, TX" lat="30.5003" lng="-97.4348" type="on" comment="" id="8648"/&gt;</t>
  </si>
  <si>
    <t>&lt;marker name="CR 286 @ LITTLE CREEK" jurisdiction="WCO" address="422 CR 286; LIBERTY HILL" lat="30.6428" lng="-98.0176" type="on" comment="" id="8650"/&gt;</t>
  </si>
  <si>
    <t>&lt;marker name="CR 417 1 MILE S OF PRINCE OF PEACE CHURCH" jurisdiction="WCO" address="4047 CR 417; TAYLOR" lat="30.6123" lng="-97.3549" type="on" comment="" id="8651"/&gt;</t>
  </si>
  <si>
    <t>&lt;marker name="RR 152 @ Sixmile Creek" jurisdiction="LCO" address="" lat="30.72559" lng="-98.76298" type="on" comment="" id="8689"/&gt;</t>
  </si>
  <si>
    <t>&lt;marker name="P3026 - Sand Hill Rd." jurisdiction="BCO" address="100 Blk" lat="29.956791" lng="-97.443336" type="on" comment="" id="6795"/&gt;</t>
  </si>
  <si>
    <t>&lt;marker name="JACOBS WELL RD (CR 220) AT CYPRESS CREEK - .25 MI S OF MT SHARP RD (CR 220)" jurisdiction="HCO" address="Hays County" lat="30.030506" lng="-98.121773" type="on" comment=" " id="6567"/&gt;</t>
  </si>
  <si>
    <t>&lt;marker name="S TURNERSVILLE RD (CR 212) - .25 MI S OF LANES LN" jurisdiction="HCO" address="Hays County" lat="30.04493" lng="-97.792198" type="on" comment="" id="6561"/&gt;</t>
  </si>
  <si>
    <t>&lt;marker name="P1010 - 236 Over Hill Rd" jurisdiction="BCO" address="236 Over Hill Rd near Creek side" lat="30.18976" lng="-97.301392" type="on" comment="" id="6740"/&gt;</t>
  </si>
  <si>
    <t>&lt;marker name="P3055 - Tuck St 171 BLK" jurisdiction="BCO" address="Bastrop County" lat="30.12088" lng="-97.470108" type="on" comment="" id="6824"/&gt;</t>
  </si>
  <si>
    <t>&lt;marker name="Loyola Ln near David White park" jurisdiction="COA" address="5900 Loyola Lane" lat="30.302556" lng="-97.653267" type="on" comment="Crossing is open " id="8412"/&gt;</t>
  </si>
  <si>
    <t>&lt;marker name="P1005 - Shiloh Rd - East of Three Oaks" jurisdiction="BCO" address="Bastrop County" lat="30.097076" lng="-97.403717" type="on" comment="Bastrop County, Pct 1" id="6735"/&gt;</t>
  </si>
  <si>
    <t>&lt;marker name="P3046 - Jacobson Rd - At Aguila Trl" jurisdiction="BCO" address="Bastrop County" lat="30.11647" lng="-97.590134" type="on" comment="" id="6815"/&gt;</t>
  </si>
  <si>
    <t>&lt;marker name="P2004 - Gotier Trace Rd" jurisdiction="BCO" address="1600 Blk" lat="30.131001" lng="-97.132156" type="on" comment="" id="6750"/&gt;</t>
  </si>
  <si>
    <t>&lt;marker name="P2010 - 250 Blk League line Rd" jurisdiction="BCO" address="P2010 - 250 Blk League line Rd" lat="30.07605" lng="-97.068138" type="on" comment="" id="6755"/&gt;</t>
  </si>
  <si>
    <t>&lt;marker name="P2015 - Vyvjala Rd." jurisdiction="BCO" address="300 Blk" lat="29.94005" lng="-97.200989" type="on" comment="" id="6760"/&gt;</t>
  </si>
  <si>
    <t>&lt;marker name="1900 Blk FM 1431 Bridge" jurisdiction="MBF" address="Between Ave.Q &amp; Ave. U" lat="30.584019" lng="-98.284515" type="on" comment="Crossing is OPEN" id="6448"/&gt;</t>
  </si>
  <si>
    <t>&lt;marker name="P2020 - McReynolds Rd." jurisdiction="BCO" address="450 Blk" lat="29.927019" lng="-97.356071" type="on" comment="" id="6765"/&gt;</t>
  </si>
  <si>
    <t>&lt;marker name="P3001 - Wilhelm Way " jurisdiction="BCO" address="300 Blk" lat="29.970921" lng="-97.368439" type="on" comment="" id="6770"/&gt;</t>
  </si>
  <si>
    <t>&lt;marker name="P3006 - Glass Ln" jurisdiction="BCO" address="317 Blk" lat="30.0208" lng="-97.329071" type="on" comment="" id="6775"/&gt;</t>
  </si>
  <si>
    <t>&lt;marker name="P3011 - Lower Red Rock Rd." jurisdiction="BCO" address="500 Blk" lat="30.057091" lng="-97.371429" type="on" comment="" id="6780"/&gt;</t>
  </si>
  <si>
    <t>&lt;marker name="P3016 - Lower Red Rock Rd." jurisdiction="BCO" address="1550 Blk" lat="30.00198" lng="-97.412987" type="on" comment="" id="6785"/&gt;</t>
  </si>
  <si>
    <t>&lt;marker name="P3021 - Mt. Pleasant Rd." jurisdiction="BCO" address="600 Blk" lat="30.032209" lng="-97.503822" type="on" comment="" id="6790"/&gt;</t>
  </si>
  <si>
    <t>&lt;marker name="P3031 - Bateman Rd." jurisdiction="BCO" address="300 Blk" lat="29.946751" lng="-97.466217" type="on" comment="" id="6800"/&gt;</t>
  </si>
  <si>
    <t>&lt;marker name="P3036 - Hollow Rd." jurisdiction="BCO" address="200 Blk" lat="29.991619" lng="-97.49221" type="on" comment="" id="6805"/&gt;</t>
  </si>
  <si>
    <t>&lt;marker name="P3041 - Blue Jay Rd." jurisdiction="BCO" address="200 Blk" lat="30.003019" lng="-97.559219" type="on" comment="" id="6810"/&gt;</t>
  </si>
  <si>
    <t>&lt;marker name="Soda Springs Road" jurisdiction="CCO" address="Soda Springs Road, Caldwell County" lat="29.718494" lng="-97.613235" type="on" comment="between Salt Flat and FM 1322" id="6730"/&gt;</t>
  </si>
  <si>
    <t>&lt;marker name="CR 100 N of McShepherd Rd (Mankins Branch)" jurisdiction="WCO" address="649 CR 100; Georgetown, TX" lat="30.6408" lng="-97.5805" type="on" comment=" " id="8466"/&gt;</t>
  </si>
  <si>
    <t>&lt;marker name="Barton Springs Road" jurisdiction="ALL" address="2000 W Barton Springs Road " lat="30.264969" lng="-97.764992" type="on" comment="Open" id="6706"/&gt;</t>
  </si>
  <si>
    <t>&lt;marker name="P2016 - Patterson Rd." jurisdiction="BCO" address="300 Blk" lat="29.921841" lng="-97.23922" type="on" comment="" id="6761"/&gt;</t>
  </si>
  <si>
    <t>&lt;marker name="LONGVIEW RD - .5 MI S OF TWIN CREEK RD" jurisdiction="HCO" address="Hays County" lat="30.251295" lng="-98.194405" type="on" comment="" id="6461"/&gt;</t>
  </si>
  <si>
    <t>&lt;marker name="N BURLESON ST (KYLE) - W OF IH 35" jurisdiction="HCO" address="City of Kyle" lat="30.003784" lng="-97.866997" type="on" comment="" id="6647"/&gt;</t>
  </si>
  <si>
    <t>&lt;marker name="Pettytown Road" jurisdiction="CCO" address="800 Bk Pettytown Road, Caldwell County" lat="29.906052" lng="-97.461082" type="on" comment="entire road" id="6726"/&gt;</t>
  </si>
  <si>
    <t>&lt;marker name="P3032 - Alexander Rd." jurisdiction="BCO" address="100 Blk" lat="29.960199" lng="-97.474892" type="on" comment="" id="6801"/&gt;</t>
  </si>
  <si>
    <t>&lt;marker name="P1016 - E Riverside Dr" jurisdiction="BCO" address="E Riverside Dr from Akaloa Dr to Kahana Ln" lat="30.069189" lng="-97.298019" type="on" comment="" id="6746"/&gt;</t>
  </si>
  <si>
    <t>&lt;marker name="County Line Road" jurisdiction="CCO" address="1000 Bk County Line Road, Dale TX" lat="30.016884" lng="-97.600433" type="on" comment="Roadway Open" id="6711"/&gt;</t>
  </si>
  <si>
    <t>&lt;marker name="Holz Road" jurisdiction="CCO" address="2300 Bk Holtz Road, Lockhart, TX" lat="29.969942" lng="-97.727432" type="on" comment="Roadway Open" id="6721"/&gt;</t>
  </si>
  <si>
    <t>&lt;marker name="Rolling Ridge at Schuelke" jurisdiction="CCO" address="Rolling Ridge" lat="29.963121" lng="-97.708359" type="on" comment="Roadway Open" id="7965"/&gt;</t>
  </si>
  <si>
    <t>&lt;marker name="S PLUM CREEK RD (CR 156) - JUST E OF GRIST MILL RD (CR 153)" jurisdiction="HCO" address="Hays County" lat="29.952936" lng="-97.805038" type="on" comment="" id="6491"/&gt;</t>
  </si>
  <si>
    <t>&lt;marker name="Misty Lane" jurisdiction="CCO" address="Misty Lane, Maxwell TX" lat="29.900843" lng="-97.765717" type="on" comment="Roadway Open" id="6716"/&gt;</t>
  </si>
  <si>
    <t>&lt;marker name="1100 Blk 2nd St Bridge" jurisdiction="MBF" address="Between Ave. J &amp; Ave. L" lat="30.572062" lng="-98.279953" type="on" comment="Crossing is OPEN " id="6444"/&gt;</t>
  </si>
  <si>
    <t>&lt;marker name="P3047 - Prvada Rd" jurisdiction="BCO" address="134 Blk" lat="30.108709" lng="-97.570686" type="on" comment="Bastrop County, Pct 3" id="6816"/&gt;</t>
  </si>
  <si>
    <t>&lt;marker name="P3042 - Watts Rd." jurisdiction="BCO" address="1600 Blk" lat="30.08292" lng="-97.53553" type="on" comment="Bastrop County, Pct 3" id="6811"/&gt;</t>
  </si>
  <si>
    <t>&lt;marker name="Low Water Crossing #51" jurisdiction="COA" address="12275 Cameron Rd, Austin, TX" lat="30.365187" lng="-97.620033" type="on" comment="Crossing is open" id="6164"/&gt;</t>
  </si>
  <si>
    <t>&lt;marker name="P3037 - High Grove Rd." jurisdiction="BCO" address="575 Blk" lat="30.0103" lng="-97.478378" type="on" comment="" id="6806"/&gt;</t>
  </si>
  <si>
    <t>&lt;marker name="Wells School Rd @ Wells Ln" jurisdiction="TCO" address="Travis County, TX" lat="30.392813" lng="-97.453362" type="on" comment="" id="6707"/&gt;</t>
  </si>
  <si>
    <t>&lt;marker name="Rocky Rd. (off of FM 2001)" jurisdiction="CCO" address="Rocky Rd. off of FM 2001" lat="29.962292" lng="-97.740181" type="on" comment="" id="7973"/&gt;</t>
  </si>
  <si>
    <t>&lt;marker name="Black Ankle" jurisdiction="CCO" address="29.8607278,-97.74115277777778" lat="29.859383" lng="-97.743263" type="off" comment="Closed between Borchert Loop and Tower Road until further notice due to construction at the low water crossing." id="6699"/&gt;</t>
  </si>
  <si>
    <t>&lt;marker name="W SH 29 @ San Fernando Creek" jurisdiction="LCO" address="" lat="30.75539" lng="-98.81938" type="on" comment="" id="8690"/&gt;</t>
  </si>
  <si>
    <t>&lt;marker name="DARDEN HILL RD (CR 162) - .40 MI E OF RR 150" jurisdiction="HCO" address="Hays County" lat="30.151417" lng="-98.041893" type="on" comment="" id="6589"/&gt;</t>
  </si>
  <si>
    <t>&lt;marker name="P1015 - Greenfields Dr" jurisdiction="BCO" address="Greenfields Dr" lat="30.126659" lng="-97.427696" type="on" comment="" id="6745"/&gt;</t>
  </si>
  <si>
    <t>&lt;marker name="P1011 - 170 Tiger Woods Dr" jurisdiction="BCO" address="170 Tiger Woods Dr" lat="30.179899" lng="-97.280937" type="on" comment="" id="6741"/&gt;</t>
  </si>
  <si>
    <t>&lt;marker name="P2005 - Gotier Trace Rd." jurisdiction="BCO" address="1250 Blk" lat="30.123619" lng="-97.157066" type="on" comment="" id="6751"/&gt;</t>
  </si>
  <si>
    <t>&lt;marker name="P2011 - Zack Rd" jurisdiction="BCO" address="" lat="30.056141" lng="-97.042831" type="on" comment="" id="6756"/&gt;</t>
  </si>
  <si>
    <t>&lt;marker name="P2021 - McReynolds Rd." jurisdiction="BCO" address="300 Blk" lat="29.91769" lng="-97.349197" type="on" comment="" id="6766"/&gt;</t>
  </si>
  <si>
    <t>&lt;marker name="P3002 - Watterson Rd." jurisdiction="BCO" address="1250 Blk " lat="29.97965" lng="-97.37867" type="on" comment="" id="6771"/&gt;</t>
  </si>
  <si>
    <t>&lt;marker name="P3007 - Lee Rd." jurisdiction="BCO" address="613 Blk" lat="29.99102" lng="-97.383202" type="on" comment="" id="6776"/&gt;</t>
  </si>
  <si>
    <t>&lt;marker name="Lone Star Rd" jurisdiction="BCO" address="400 Blk" lat="30.042351" lng="-97.402077" type="on" comment="" id="6781"/&gt;</t>
  </si>
  <si>
    <t>&lt;marker name="P3017 - Lehman Ln" jurisdiction="BCO" address="300 Blk" lat="30.009251" lng="-97.420563" type="on" comment="" id="6786"/&gt;</t>
  </si>
  <si>
    <t>&lt;marker name="P3022 - John Craft Rd." jurisdiction="BCO" address="200Blk" lat="29.95764" lng="-97.38443" type="on" comment="" id="6791"/&gt;</t>
  </si>
  <si>
    <t>&lt;marker name="P3027 - Sand Hill Rd." jurisdiction="BCO" address="600 Blk" lat="29.939159" lng="-97.408028" type="on" comment=" " id="6796"/&gt;</t>
  </si>
  <si>
    <t>&lt;marker name="2600 Blk Commerce St" jurisdiction="MBF" address="Commerce St &amp; Trade St" lat="30.597076" lng="-98.26857" type="on" comment="Crossing is OPEN " id="6675"/&gt;</t>
  </si>
  <si>
    <t>&lt;marker name="CR 1492 AT BLANCO RIVER AND RIVER ROAD (CR 178)" jurisdiction="HCO" address="Hays County" lat="29.984812" lng="-98.109413" type="on" comment="Closed on 11/03/2021 at 16:35" id="6641"/&gt;</t>
  </si>
  <si>
    <t>&lt;marker name="400 - 700 Blk Avenue T" jurisdiction="MBF" address="Between 4th St. &amp; 7th St." lat="30.580151" lng="-98.288147" type="on" comment="Crossing is OPEN " id="6451"/&gt;</t>
  </si>
  <si>
    <t>&lt;marker name="HUGO RD (CR 214) - 1 MI W OF RR 12" jurisdiction="HCO" address="Hays County" lat="29.909199" lng="-98.064285" type="on" comment="" id="6517"/&gt;</t>
  </si>
  <si>
    <t>&lt;marker name="PURGATORY RD (CR 215) - .25 MI N OF HUGO RD (CR 214)" jurisdiction="HCO" address="Hays County" lat="29.919334" lng="-98.123192" type="on" comment="" id="6526"/&gt;</t>
  </si>
  <si>
    <t>&lt;marker name="Tomahawk Trail" jurisdiction="CCO" address="Off Hwy 1854" lat="30.021996" lng="-97.658257" type="on" comment="Roadway Open " id="6723"/&gt;</t>
  </si>
  <si>
    <t>&lt;marker name="Williamson @ Old Lockhart" jurisdiction="CCO" address="Williamson @ Old Lockhart" lat="30.011267" lng="-97.683716" type="on" comment="Roadway Open" id="7976"/&gt;</t>
  </si>
  <si>
    <t>&lt;marker name="BUNTON LN (CR 151) - .75 MI S OF GOFORTH RD" jurisdiction="HCO" address="City of Kyle" lat="29.985933" lng="-97.834679" type="on" comment="open 10/15/2021" id="6532"/&gt;</t>
  </si>
  <si>
    <t>&lt;marker name="Low Water Crossing Rd @ Mansfield Dam" jurisdiction="TCO" address="Travis County, TX" lat="30.388172" lng="-97.913353" type="on" comment="Roadway is open" id="7639"/&gt;</t>
  </si>
  <si>
    <t>&lt;marker name="P2013 - Krchnak Rd." jurisdiction="BCO" address="300 KRCHNAK RD" lat="30.0508" lng="-97.07489" type="on" comment="" id="6758"/&gt;</t>
  </si>
  <si>
    <t>&lt;marker name="Rocky Road" jurisdiction="CCO" address="1500 Bk Rocky Road, Caldwell County" lat="29.960852" lng="-97.749817" type="on" comment="" id="6728"/&gt;</t>
  </si>
  <si>
    <t>&lt;marker name="Littig Rd @ Dry Creek" jurisdiction="TCO" address="Travis County, TX" lat="30.321613" lng="-97.456795" type="on" comment="Roadway is open" id="6197"/&gt;</t>
  </si>
  <si>
    <t>&lt;marker name="P3019 - Earl Callahan Rd" jurisdiction="BCO" address="400 - 500 Blk" lat="30.065701" lng="-97.438698" type="on" comment="" id="6788"/&gt;</t>
  </si>
  <si>
    <t>&lt;marker name="CR 177 at Brushy Creek" jurisdiction="LEA" address="Leander, TX" lat="30.57383" lng="-97.789864" type="on" comment="Crossing opened [3/05/2020]" id="6265"/&gt;</t>
  </si>
  <si>
    <t>&lt;marker name="Otto Loop @ San Fernando Creek" jurisdiction="LCO" address="" lat="30.77238" lng="-98.84499" type="on" comment="" id="8691"/&gt;</t>
  </si>
  <si>
    <t>&lt;marker name="1500blk of Williamson Rd" jurisdiction="HCO" address="" lat="30.048897" lng="-97.754509" type="on" comment="" id="8414"/&gt;</t>
  </si>
  <si>
    <t>&lt;marker name="P3039 - Artesian Rd." jurisdiction="BCO" address="100 Blk" lat="30.0163" lng="-97.533348" type="on" comment="Bastrop County, Pct 3" id="6808"/&gt;</t>
  </si>
  <si>
    <t>&lt;marker name="P3051 - Jenkins Rd, 300 Blk" jurisdiction="BCO" address="Bastrop County" lat="30.107201" lng="-97.494537" type="on" comment="" id="6820"/&gt;</t>
  </si>
  <si>
    <t>&lt;marker name="800 Blk Lake Shore Dr." jurisdiction="MBF" address="Between Edyth St. &amp; Trinity St., Marble Falls," lat="30.562025" lng="-98.283867" type="on" comment="Crossing is OPEN " id="6430"/&gt;</t>
  </si>
  <si>
    <t>&lt;marker name="P3044 - Caldwell Rd - 150 Blk" jurisdiction="BCO" address="Bastrop County" lat="30.054649" lng="-97.618813" type="on" comment="" id="6813"/&gt;</t>
  </si>
  <si>
    <t>&lt;marker name="Slaughter Creek Trail @ Fm 1826" jurisdiction="TCO" address="Travis County, Tx " lat="30.209475" lng="-97.903458" type="on" comment="roadway open " id="6960"/&gt;</t>
  </si>
  <si>
    <t>&lt;marker name="P1008 - Woodlands Dr" jurisdiction="BCO" address="Woodlands Dr" lat="30.11804" lng="-97.402878" type="on" comment="" id="6738"/&gt;</t>
  </si>
  <si>
    <t>&lt;marker name="P1013 - Kaanapali Low Water Crossing" jurisdiction="BCO" address="Between Manawianui Dr and Koali Dr" lat="30.088461" lng="-97.277298" type="on" comment="" id="6743"/&gt;</t>
  </si>
  <si>
    <t>&lt;marker name="P2007 - Cardinal Dr." jurisdiction="BCO" address="718 Blk" lat="30.19125" lng="-97.202263" type="on" comment="" id="6753"/&gt;</t>
  </si>
  <si>
    <t>&lt;marker name="P2018 - Patterson Rd." jurisdiction="BCO" address="1600 Blk" lat="29.862989" lng="-97.269234" type="on" comment="" id="6763"/&gt;</t>
  </si>
  <si>
    <t>&lt;marker name="P2023 - Hidden Shore Loop" jurisdiction="BCO" address="205 Blk" lat="30.04944" lng="-97.20118" type="on" comment="" id="6768"/&gt;</t>
  </si>
  <si>
    <t>&lt;marker name="P3004 - Watterson Rd." jurisdiction="BCO" address="674 Blk" lat="30.014771" lng="-97.355232" type="on" comment="" id="6773"/&gt;</t>
  </si>
  <si>
    <t>&lt;marker name="P3009 - Lee Rd." jurisdiction="BCO" address="525 Blk" lat="29.995131" lng="-97.386101" type="on" comment="" id="6778"/&gt;</t>
  </si>
  <si>
    <t>&lt;marker name="P3014 - Lower Red Rock Rd." jurisdiction="BCO" address="1110 Blk" lat="30.02429" lng="-97.389847" type="on" comment="" id="6783"/&gt;</t>
  </si>
  <si>
    <t>&lt;marker name="P3024 - Goertz Rd. / Waterson Rd" jurisdiction="BCO" address="400 Blk" lat="29.970671" lng="-97.42926" type="on" comment="" id="6793"/&gt;</t>
  </si>
  <si>
    <t>&lt;marker name="P3029 - Pettytown Rd." jurisdiction="BCO" address="500 Blk" lat="29.93409" lng="-97.44381" type="on" comment="" id="6798"/&gt;</t>
  </si>
  <si>
    <t>&lt;marker name="P3034 - Boyd Rd." jurisdiction="BCO" address="100 Blk" lat="29.985609" lng="-97.49675" type="on" comment="" id="6803"/&gt;</t>
  </si>
  <si>
    <t>&lt;marker name="P3049 - Shady Oaks Loop" jurisdiction="BCO" address="215 Blk" lat="30.099409" lng="-97.530983" type="on" comment="" id="6818"/&gt;</t>
  </si>
  <si>
    <t>&lt;marker name="P2002 - Friendship Rd. (West)" jurisdiction="BCO" address="200 Blk" lat="30.18733" lng="-97.103958" type="on" comment="Bastrop County, Pct 2" id="6748"/&gt;</t>
  </si>
  <si>
    <t>&lt;marker name="Low Water Crossing #21" jurisdiction="COA" address="6334 Joe Tanner Ln, Austin, TX" lat="30.234055" lng="-97.857742" type="on" comment="Crossing is open" id="6154"/&gt;</t>
  </si>
  <si>
    <t>&lt;marker name="P1003 - Riverwood Dr - At Low Water Crossing COB1001" jurisdiction="BCO" address="Bastrop County" lat="30.12042" lng="-97.329033" type="on" comment="" id="6733"/&gt;</t>
  </si>
  <si>
    <t>&lt;marker name="Oak Grove Road" jurisdiction="CCO" address="400 Bk Oak Grove Road, Luling, TX" lat="29.756502" lng="-97.649612" type="on" comment="" id="6713"/&gt;</t>
  </si>
  <si>
    <t>&lt;marker name="100 Blk S Ave N (Huber)" jurisdiction="MBF" address="Between Yett St &amp; Backbone St, Marble Falls, " lat="30.570494" lng="-98.286026" type="on" comment="Crossing is open " id="6434"/&gt;</t>
  </si>
  <si>
    <t>&lt;marker name="Polonia Road" jurisdiction="CCO" address="1000 Bk Polonia Road, Lockhart, TX" lat="29.937742" lng="-97.725182" type="off" comment="" id="6718"/&gt;</t>
  </si>
  <si>
    <t>&lt;marker name="Pettytown Road" jurisdiction="CCO" address="2200 Bk Pettytown Road, Dale - Caldwell County" lat="29.891262" lng="-97.53479" type="on" comment="" id="6727"/&gt;</t>
  </si>
  <si>
    <t>&lt;marker name="ROLLING OAKS - BETWEEN CORRIE CT &amp; WILLOW CREEK CIR" jurisdiction="HCO" address="Hays County" lat="29.858175" lng="-97.982445" type="on" comment="" id="6512"/&gt;</t>
  </si>
  <si>
    <t>&lt;marker name="P1002 - E Riverside Dr/Tahitian Dr" jurisdiction="BCO" address="E Riverside Dr/Tahitian Dr" lat="30.072571" lng="-97.283447" type="on" comment="" id="6732"/&gt;</t>
  </si>
  <si>
    <t>&lt;marker name="P3033 - Wilson Rd." jurisdiction="BCO" address="200 Blk" lat="29.9618" lng="-97.473328" type="on" comment="" id="6802"/&gt;</t>
  </si>
  <si>
    <t>&lt;marker name="Ave G &amp; 11th St" jurisdiction="MBF" address="AVE G &amp; 11TH ST; MARBLE FALLS, TX 78654" lat="30.578327" lng="-98.270241" type="on" comment="Crossing is OPEN" id="7558"/&gt;</t>
  </si>
  <si>
    <t>&lt;marker name="P2001 - Friendship Rd. (East)" jurisdiction="BCO" address="400 Blk" lat="30.187429" lng="-97.086777" type="on" comment="" id="6747"/&gt;</t>
  </si>
  <si>
    <t>&lt;marker name="P3038 - High Grove Rd." jurisdiction="BCO" address="300 Blk" lat="30.02281" lng="-97.468384" type="on" comment="" id="6807"/&gt;</t>
  </si>
  <si>
    <t>&lt;marker name="P2012 - Center Union Rd." jurisdiction="BCO" address="" lat="30.040739" lng="-97.060402" type="on" comment="" id="6757"/&gt;</t>
  </si>
  <si>
    <t>&lt;marker name="Johns Rd" jurisdiction="BCO" address="200 BLK" lat="29.98064" lng="-97.284241" type="on" comment="" id="6767"/&gt;</t>
  </si>
  <si>
    <t>&lt;marker name="P3003 - Watterson Rd. /Possum Way" jurisdiction="BCO" address="900 Blk" lat="29.9998" lng="-97.365471" type="on" comment="" id="6772"/&gt;</t>
  </si>
  <si>
    <t>&lt;marker name="P3008 - Watterson School Rd." jurisdiction="BCO" address="362 Blk" lat="29.98814" lng="-97.403709" type="on" comment="" id="6777"/&gt;</t>
  </si>
  <si>
    <t>&lt;marker name="P3013 - Lower Red Rock Rd." jurisdiction="BCO" address="110 Blk" lat="30.02284" lng="-97.384911" type="on" comment="" id="6782"/&gt;</t>
  </si>
  <si>
    <t>&lt;marker name="P3023 - Watterson Rd" jurisdiction="BCO" address="1750 Watterson Rd at Bridge" lat="29.95488" lng="-97.398422" type="on" comment="" id="6792"/&gt;</t>
  </si>
  <si>
    <t>&lt;marker name="P3058 - Leisure Ln" jurisdiction="BCO" address="639 Blk" lat="30.13228" lng="-97.466087" type="on" comment="" id="6827"/&gt;</t>
  </si>
  <si>
    <t>&lt;marker name="11900-blk Old San Antonio Rd" jurisdiction="TCO" address="Travis County, TX " lat="30.134632" lng="-97.809334" type="on" comment="Roadway is open" id="7024"/&gt;</t>
  </si>
  <si>
    <t>&lt;marker name="P4004 - Upper Elgin River Rd @ 1831 Blk" jurisdiction="BCO" address="" lat="30.248369" lng="-97.447441" type="on" comment="Bastrop County, Pct 4" id="6835"/&gt;</t>
  </si>
  <si>
    <t>&lt;marker name="P4003 - Upper Elgin River Rd @ 1685 blk" jurisdiction="BCO" address="" lat="30.25691" lng="-97.441978" type="on" comment="Bastrop County, Pct 4" id="6834"/&gt;</t>
  </si>
  <si>
    <t>&lt;marker name="P2006 - Bowie Dr @ 100 blk" jurisdiction="BCO" address="" lat="30.17696" lng="-97.201424" type="on" comment="Bastrop County, Pct 2" id="6752"/&gt;</t>
  </si>
  <si>
    <t>&lt;marker name="P3028 - Klaus Ln" jurisdiction="BCO" address="200 Blk Klaus Ln @ Lower Elm Creek" lat="29.929939" lng="-97.432663" type="on" comment="" id="6797"/&gt;</t>
  </si>
  <si>
    <t>&lt;marker name="P3018 - Pleasant Chapel Rd - 270 Blk" jurisdiction="BCO" address="Bastrop County" lat="30.03093" lng="-97.431862" type="on" comment="" id="6787"/&gt;</t>
  </si>
  <si>
    <t>&lt;marker name="Low Water Crossing #20" jurisdiction="COA" address="6765 Old Bee Caves Rd, Austin, TX" lat="30.235039" lng="-97.871414" type="on" comment="Crossing is open" id="6153"/&gt;</t>
  </si>
  <si>
    <t>&lt;marker name="Dew Drop @ Tiger Creek" jurisdiction="WLH" address="Dew Drop near Thanksgiving Mountain Rd" lat="30.540316" lng="-98.335136" type="on" comment="Crossing is OPEN " id="7254"/&gt;</t>
  </si>
  <si>
    <t>&lt;marker name="P4007 - Old Sayers Rd @ near VFW Post" jurisdiction="BCO" address="" lat="30.32074" lng="-97.365662" type="on" comment="" id="6838"/&gt;</t>
  </si>
  <si>
    <t>&lt;marker name="P3043 - Legend Oaks Dr." jurisdiction="BCO" address="200 Blk" lat="30.06827" lng="-97.59903" type="on" comment="" id="6812"/&gt;</t>
  </si>
  <si>
    <t>&lt;marker name="P4001 - 576 Block Monkey" jurisdiction="BCO" address="576 Blk" lat="30.326191" lng="-97.417313" type="on" comment="PCT 4" id="6832"/&gt;</t>
  </si>
  <si>
    <t>&lt;marker name="P3048 - Reeves Ln" jurisdiction="BCO" address="158 Blk" lat="30.112391" lng="-97.54113" type="on" comment="" id="6817"/&gt;</t>
  </si>
  <si>
    <t>&lt;marker name="P3052 - Pope Bend South" jurisdiction="BCO" address="400 Blk" lat="30.12546" lng="-97.478432" type="on" comment="" id="6821"/&gt;</t>
  </si>
  <si>
    <t>&lt;marker name="P3053 - Simpson Ave." jurisdiction="BCO" address="170 Blk" lat="30.12892" lng="-97.480377" type="on" comment="" id="6822"/&gt;</t>
  </si>
  <si>
    <t>&lt;marker name="P3054 - Cedar Ln" jurisdiction="BCO" address="323 Blk" lat="30.127621" lng="-97.46994" type="on" comment="" id="6823"/&gt;</t>
  </si>
  <si>
    <t>&lt;marker name="P3056 - Lake View Dr" jurisdiction="BCO" address="248 LAKE VIEW DR" lat="30.11911" lng="-97.469452" type="on" comment="" id="6825"/&gt;</t>
  </si>
  <si>
    <t>&lt;marker name="P3057 - Marjess Dr." jurisdiction="BCO" address="150 Blk" lat="30.11125" lng="-97.462334" type="on" comment="" id="6826"/&gt;</t>
  </si>
  <si>
    <t>&lt;marker name="P3059 - Stoney Brook" jurisdiction="BCO" address="139 Blk" lat="30.128151" lng="-97.449188" type="on" comment="" id="6828"/&gt;</t>
  </si>
  <si>
    <t>&lt;marker name="P3060 - Leisure Ln." jurisdiction="BCO" address="363 Blk" lat="30.123039" lng="-97.44606" type="on" comment="" id="6829"/&gt;</t>
  </si>
  <si>
    <t>&lt;marker name="P3062 - Mt. Olive Rd." jurisdiction="BCO" address="398 Blk" lat="30.100849" lng="-97.441528" type="on" comment="" id="6831"/&gt;</t>
  </si>
  <si>
    <t>&lt;marker name="P4005 - 192 Dry Willow Rd / Elbow Bend Rd." jurisdiction="BCO" address="" lat="30.246441" lng="-97.44429" type="on" comment="" id="6836"/&gt;</t>
  </si>
  <si>
    <t>&lt;marker name="P4002 - Upper Elgin River Rd @ Wilbarger Creek (North Gates)" jurisdiction="BCO" address="" lat="30.28779" lng="-97.438942" type="on" comment="Bastrop County, PCT 4" id="6833"/&gt;</t>
  </si>
  <si>
    <t>&lt;marker name="Black Ankle " jurisdiction="CCO" address="29.8479472,-97.743933333333333" lat="29.852467" lng="-97.750496" type="off" comment="Closed between Borchert Loop and Tower Road until further notice due to construction at the low water crossing." id="6700"/&gt;</t>
  </si>
  <si>
    <t>&lt;marker name="PURGATORY RD (CR 215) - JUST S OF RR 32" jurisdiction="HCO" address="Hays County" lat="29.931902" lng="-98.129829" type="on" comment="" id="6528"/&gt;</t>
  </si>
  <si>
    <t>&lt;marker name="Boggy Creek" jurisdiction="CCO" address="800 Bk Boggy Creek, Caldwell County" lat="29.863838" lng="-97.71611" type="on" comment="Roadway Open" id="6871"/&gt;</t>
  </si>
  <si>
    <t>&lt;marker name="Dale Lane" jurisdiction="CCO" address="of FM 672" lat="29.948521" lng="-97.557838" type="on" comment="Roadway Open" id="6991"/&gt;</t>
  </si>
  <si>
    <t>&lt;marker name="Young Lane" jurisdiction="CCO" address="Wells Rd and Four Corners" lat="29.821814" lng="-97.58429" type="on" comment="Roadway Open" id="6976"/&gt;</t>
  </si>
  <si>
    <t>&lt;marker name="POST RD (CR 140) - AT BLANCO RIVER" jurisdiction="HCO" address="Hays County" lat="29.937107" lng="-97.895134" type="on" comment="open 10/15/2021" id="6514"/&gt;</t>
  </si>
  <si>
    <t>&lt;marker name="Dickerson Road" jurisdiction="CCO" address="Dickerson Road" lat="29.815166" lng="-97.800499" type="on" comment="Roadway Open" id="6966"/&gt;</t>
  </si>
  <si>
    <t>&lt;marker name="Manda Carlson Rd @ New Sweden Church Rd" jurisdiction="TCO" address="Travis County, TX" lat="30.39826" lng="-97.471161" type="on" comment="Roadway is open" id="6941"/&gt;</t>
  </si>
  <si>
    <t>&lt;marker name="Killingsworth Rd east of Immanuel Rd" jurisdiction="TCO" address="Travis County, TX" lat="30.417175" lng="-97.615417" type="on" comment="Roadway open" id="6206"/&gt;</t>
  </si>
  <si>
    <t>&lt;marker name="Old Colony Line Road" jurisdiction="CCO" address="Old Colony Line Road" lat="29.855839" lng="-97.535477" type="on" comment="Roadway Open" id="6961"/&gt;</t>
  </si>
  <si>
    <t>&lt;marker name="Ramp from NB 183 to MoPac" jurisdiction="ALL" address="Ramp from NB 183 to MoPac" lat="30.378557" lng="-97.738068" type="on" comment="APD reports ramps have reopened" id="6896"/&gt;</t>
  </si>
  <si>
    <t>&lt;marker name="Rolling Ridge Rd" jurisdiction="CCO" address="Rolling Ridge Rd" lat="29.953789" lng="-97.706573" type="on" comment="Roadway Open" id="6981"/&gt;</t>
  </si>
  <si>
    <t>&lt;marker name="Lund Carlson Rd @ Werchan Ln" jurisdiction="TCO" address="Travis County, TX" lat="30.419123" lng="-97.427597" type="on" comment="Roadway open" id="6906"/&gt;</t>
  </si>
  <si>
    <t>&lt;marker name="7000-blk Blake Manor Rd" jurisdiction="TCO" address="Travis County, TX" lat="30.282986" lng="-97.516068" type="on" comment="Roadway open" id="6931"/&gt;</t>
  </si>
  <si>
    <t>&lt;marker name="Payne Ln" jurisdiction="CCO" address="Payne Ln" lat="29.898817" lng="-97.730827" type="on" comment="at low water crosing" id="6971"/&gt;</t>
  </si>
  <si>
    <t>&lt;marker name="P4028 - Lower Elgin Rd @ Wilbarger Creek (1100 Blk)" jurisdiction="BCO" address="Bastrop County, TX" lat="30.222675" lng="-97.409508" type="on" comment="" id="6911"/&gt;</t>
  </si>
  <si>
    <t>&lt;marker name="William Pettus Road" jurisdiction="CCO" address="William Pettus near Tracks" lat="29.87999" lng="-97.827408" type="on" comment="" id="6951"/&gt;</t>
  </si>
  <si>
    <t>&lt;marker name="COB1004 - Fishermans Park Boat Ramp Area" jurisdiction="BCO" address="Fishermans Park Boat Ramp Area" lat="30.111919" lng="-97.325073" type="on" comment="" id="6856"/&gt;</t>
  </si>
  <si>
    <t>&lt;marker name="P4032- Old McDade at Pistol Hill Ln" jurisdiction="BCO" address="P4032- Old McDade at Pistol Hill Ln" lat="30.343025" lng="-97.356964" type="on" comment="" id="6926"/&gt;</t>
  </si>
  <si>
    <t>&lt;marker name="Old San Antonio @ 1626" jurisdiction="ALL" address="Old San Antonio @ 1626" lat="30.142878" lng="-97.801559" type="on" comment="Crossing is open." id="7006"/&gt;</t>
  </si>
  <si>
    <t>&lt;marker name="6400 BLOCK CR 120" jurisdiction="BURCO" address="" lat="30.6437358155" lng="-98.3105295947" type="on" comment="" id="8173"/&gt;</t>
  </si>
  <si>
    <t>&lt;marker name="100 BLOCK CR 120 NORTH OF W FM 1431" jurisdiction="BURCO" address="" lat="30.6179343188" lng="-98.3892593536" type="on" comment="" id="8169"/&gt;</t>
  </si>
  <si>
    <t>&lt;marker name="500 HIGHLAND DR SOUTH OF CRANE DR" jurisdiction="BURCO" address="" lat="30.6118609832" lng="-98.3951943327" type="on" comment="" id="8170"/&gt;</t>
  </si>
  <si>
    <t>&lt;marker name="400 BLOCK CR 123" jurisdiction="BURCO" address="" lat="30.6444238192" lng="-98.3297824009" type="on" comment="" id="8172"/&gt;</t>
  </si>
  <si>
    <t>&lt;marker name="4600 CR 120" jurisdiction="BURCO" address="" lat="30.6515246436" lng="-98.3291444633" type="on" comment="" id="8171"/&gt;</t>
  </si>
  <si>
    <t>&lt;marker name="Hommannville Trail" jurisdiction="CCO" address="CR 179" lat="29.985748" lng="-97.664207" type="on" comment="at low water crossing" id="7001"/&gt;</t>
  </si>
  <si>
    <t>&lt;marker name="P4006 - 123 Watersedge Terrace Dr." jurisdiction="BCO" address="" lat="30.21368" lng="-97.481857" type="on" comment="PCT 4" id="6837"/&gt;</t>
  </si>
  <si>
    <t>&lt;marker name="P4034 - Upper Elgin River Rd @ 2100 blk" jurisdiction="BCO" address="Bastrop County" lat="30.227066" lng="-97.461067" type="on" comment="Bastrop County, Pct 4" id="6946"/&gt;</t>
  </si>
  <si>
    <t>&lt;marker name="Low Water Crossing #60" jurisdiction="COA" address="2326 River Hills Rd, Austin, TX" lat="30.340532" lng="-97.850266" type="on" comment="Crossing is open" id="6165"/&gt;</t>
  </si>
  <si>
    <t>&lt;marker name="1800 Blk 2nd St" jurisdiction="MBF" address="Between Ave R &amp; Ave S" lat="30.576242" lng="-98.288528" type="on" comment="Crossing is OPEN" id="7011"/&gt;</t>
  </si>
  <si>
    <t>&lt;marker name="WINDY HILL RD (CR 131) - W of Palomino Rd (CR 124)" jurisdiction="HCO" address="Hays County" lat="30.031456" lng="-97.81086" type="on" comment="" id="6470"/&gt;</t>
  </si>
  <si>
    <t>&lt;marker name="FM 1322" jurisdiction="CCO" address="FM 1322 at Rolling Oaks" lat="29.748737" lng="-97.592827" type="on" comment="" id="6986"/&gt;</t>
  </si>
  <si>
    <t>&lt;marker name="P1007 - Keanahalululu Ln/ Haiimaile" jurisdiction="BCO" address="Keanahalululu Ln/ Haiimaile" lat="30.09164" lng="-97.326958" type="on" comment="" id="6737"/&gt;</t>
  </si>
  <si>
    <t>&lt;marker name="WCID1001 - 100 Block Kokomo" jurisdiction="BCO" address="100 Block Kokomo" lat="30.090548" lng="-97.327065" type="on" comment="" id="6876"/&gt;</t>
  </si>
  <si>
    <t>&lt;marker name="TX1009 - Hwy 21 near Orts Lane" jurisdiction="BCO" address="TX1009 - Hwy 21 near Orts Lane" lat="30.22744" lng="-97.084602" type="on" comment="" id="6916"/&gt;</t>
  </si>
  <si>
    <t>&lt;marker name="P2041 - 200 Block Lois Ln" jurisdiction="BCO" address="P2041 - 200 Block Lois Ln" lat="30.164679" lng="-97.139793" type="on" comment="" id="6921"/&gt;</t>
  </si>
  <si>
    <t>&lt;marker name="TX1012 - 2104 @ Old Pin Oak Creek" jurisdiction="BCO" address="TX1012 - 2104 @ Old Pin Oak Creek" lat="30.081264" lng="-97.087181" type="on" comment="" id="6936"/&gt;</t>
  </si>
  <si>
    <t>&lt;marker name="P4017 - 181 Block Longhorn Trail" jurisdiction="BCO" address="181 Blk" lat="30.259159" lng="-97.114113" type="on" comment="" id="6848"/&gt;</t>
  </si>
  <si>
    <t>&lt;marker name="COE1005 - West Brenham St in the 600 block" jurisdiction="BCO" address="Bastrop County" lat="30.342939" lng="-97.376389" type="on" comment="" id="6861"/&gt;</t>
  </si>
  <si>
    <t>&lt;marker name="Austin St " jurisdiction="CCO" address="Austin (CR 122)" lat="29.693615" lng="-97.686813" type="on" comment="" id="6977"/&gt;</t>
  </si>
  <si>
    <t>&lt;marker name="FITZHUGH RD (CR 101) - 1.2 MI E OF TRAUTWEIN RD (CR 185) RIGHT AT COUNTY LINE" jurisdiction="HCO" address="Hays County" lat="30.242491" lng="-98.011147" type="on" comment="" id="6606"/&gt;</t>
  </si>
  <si>
    <t>&lt;marker name="RR 12 @ Blanco River " jurisdiction="HCO" address="Hays County " lat="29.993595" lng="-98.088638" type="on" comment="" id="7012"/&gt;</t>
  </si>
  <si>
    <t>&lt;marker name="Bois D'Arc" jurisdiction="CCO" address="400 Bois D'Arc" lat="29.886465" lng="-97.677353" type="on" comment="at Nueces" id="7698"/&gt;</t>
  </si>
  <si>
    <t>&lt;marker name="Bobwhite" jurisdiction="CCO" address="Bobwhite" lat="29.926085" lng="-97.743202" type="on" comment="Roadway Open" id="6962"/&gt;</t>
  </si>
  <si>
    <t>&lt;marker name="Buck Branch Road" jurisdiction="CCO" address="Buck Branch Rd" lat="29.768726" lng="-97.418816" type="on" comment="Highway 304 to Bastrop County" id="6882"/&gt;</t>
  </si>
  <si>
    <t>&lt;marker name="Westwood Road (600 Bk)" jurisdiction="CCO" address="Westwood Road, Caldwell County" lat="29.814329" lng="-97.694626" type="on" comment="From Pin Oak road to pavement" id="6877"/&gt;</t>
  </si>
  <si>
    <t>&lt;marker name="Tomahawk Trail" jurisdiction="CCO" address=" Tomahawk Trail @ Lytton Lane" lat="30.034851" lng="-97.644073" type="on" comment="Roadway Open " id="6722"/&gt;</t>
  </si>
  <si>
    <t>&lt;marker name="CR 456 @ Boggy Creek" jurisdiction="WCO" address="1102 CR 456; Coupland, TX" lat="30.48849487" lng="-97.37722778" type="on" comment="" id="8714"/&gt;</t>
  </si>
  <si>
    <t>&lt;marker name="6800-blk Wolf Ln" jurisdiction="TCO" address="Travis County, TX" lat="30.158638" lng="-97.55629" type="on" comment="Roadway open" id="6947"/&gt;</t>
  </si>
  <si>
    <t>&lt;marker name="Jacobson Rd @ Elroy Rd" jurisdiction="TCO" address="Travis County, TX" lat="30.137329" lng="-97.618683" type="on" comment="Roadway open" id="6957"/&gt;</t>
  </si>
  <si>
    <t>&lt;marker name="P4022 Arbuckle at the Bridge" jurisdiction="BCO" address="Bastrop County" lat="30.287445" lng="-97.381363" type="on" comment="" id="6867"/&gt;</t>
  </si>
  <si>
    <t>&lt;marker name="P1012 - Manawianui Dr " jurisdiction="BCO" address="Manawianui Dr just off Kaanapali ln" lat="30.08757" lng="-97.276688" type="on" comment="" id="6742"/&gt;</t>
  </si>
  <si>
    <t>&lt;marker name="Hwy 86" jurisdiction="CCO" address="Hwy 86 at Plum Creek" lat="29.791092" lng="-97.578583" type="on" comment="" id="6987"/&gt;</t>
  </si>
  <si>
    <t>&lt;marker name="Cottonwood Trail" jurisdiction="CCO" address="228A" lat="29.939159" lng="-97.775963" type="on" comment="entire road" id="6992"/&gt;</t>
  </si>
  <si>
    <t>&lt;marker name="IH 35 SB @ Blanco River" jurisdiction="HCO" address="City of San Marcos " lat="29.911884" lng="-97.898483" type="on" comment="Crossing is open" id="6997"/&gt;</t>
  </si>
  <si>
    <t>&lt;marker name="HWY 21 @ CR 266" jurisdiction="HCO" address="City of San Marcos" lat="29.882484" lng="-97.895767" type="on" comment="Crossing is open" id="7002"/&gt;</t>
  </si>
  <si>
    <t>&lt;marker name="P2028 - 400 Old Lake Rd" jurisdiction="BCO" address="P2028 - 400 Old Lake Rd" lat="29.98201" lng="-97.134331" type="on" comment="" id="6887"/&gt;</t>
  </si>
  <si>
    <t>&lt;marker name="300 BLOCK CR 144" jurisdiction="BURCO" address="" lat="30.6349452379" lng="-98.3238789437" type="on" comment="" id="8176"/&gt;</t>
  </si>
  <si>
    <t>&lt;marker name="6500 BLOCK CR 120" jurisdiction="BURCO" address="" lat="30.6410789828" lng="-98.3047492913" type="on" comment="" id="8174"/&gt;</t>
  </si>
  <si>
    <t>&lt;marker name="P4023 - Raccoon Rd @ 100 Blk" jurisdiction="BCO" address="" lat="30.366083" lng="-97.307426" type="on" comment="Bastrop County, Pct 4" id="6872"/&gt;</t>
  </si>
  <si>
    <t>&lt;marker name="COE1006 - 200 Block Kennedy" jurisdiction="BCO" address="COE1006 - 200 Block Kennedy" lat="30.343157" lng="-97.375458" type="on" comment="" id="6902"/&gt;</t>
  </si>
  <si>
    <t>&lt;marker name="P4026 - Pleasant Grove Loop off FM 3000" jurisdiction="BCO" address="P4026 - Pleasant Grove Loop off FM 3000" lat="30.363451" lng="-97.32061" type="on" comment="" id="6907"/&gt;</t>
  </si>
  <si>
    <t>&lt;marker name="P2042 - 200 Block Kinsey" jurisdiction="BCO" address="P2042 - 200 Block Kinsey" lat="30.161934" lng="-97.191849" type="on" comment="" id="6922"/&gt;</t>
  </si>
  <si>
    <t>&lt;marker name="CR 117 @ Middle Yegua Creek" jurisdiction="LEECO" address="Lee County" lat="30.326771" lng="-96.858047" type="on" comment="PRCT 1 &amp; PRCT 4" id="7798"/&gt;</t>
  </si>
  <si>
    <t>&lt;marker name="10300-blk Lake Beach Dr" jurisdiction="TCO" address="Travis County, TX" lat="30.273322" lng="-98.045311" type="on" comment="" id="8670"/&gt;</t>
  </si>
  <si>
    <t>&lt;marker name="P4011 - Sayers Rd @ 1800 blk - near Waugh Way" jurisdiction="BCO" address="" lat="30.233141" lng="-97.329559" type="on" comment="Bastrop County, Pct 4" id="6842"/&gt;</t>
  </si>
  <si>
    <t>&lt;marker name="COE1008 - Old McDade at East Alamo" jurisdiction="BCO" address="COE1008 - Old McDade at Pistol Hill Ln" lat="30.345583" lng="-97.362442" type="on" comment="" id="6927"/&gt;</t>
  </si>
  <si>
    <t>&lt;marker name="P2043 - 200 Blk Frerich Rd near Nink Rd" jurisdiction="BCO" address="P2043 - 200 Blk Frerich Rd near Nink Rd" lat="30.133135" lng="-97.098808" type="on" comment="" id="6932"/&gt;</t>
  </si>
  <si>
    <t>&lt;marker name="P4035 - 30070 N. County Line Rd." jurisdiction="BCO" address="P4035 - 30070 N. County Line Rd." lat="30.418858" lng="-97.369957" type="on" comment="" id="6952"/&gt;</t>
  </si>
  <si>
    <t>&lt;marker name="Old San Antonio Rd (South of Puryear)" jurisdiction="TCO" address="Travis County, TX" lat="30.111149" lng="-97.811577" type="on" comment="Roadway open" id="7421"/&gt;</t>
  </si>
  <si>
    <t>&lt;marker name="P2055 - 200 blk Hofferek Rd" jurisdiction="BCO" address="P2055 - 200 blk Hofferek Rd" lat="29.91787" lng="-97.313454" type="on" comment="" id="6972"/&gt;</t>
  </si>
  <si>
    <t>&lt;marker name="7700 BLOCK CR 120 AT FM 1855" jurisdiction="BURCO" address="" lat="30.6439063871" lng="-98.2856233045" type="on" comment=" " id="8175"/&gt;</t>
  </si>
  <si>
    <t>&lt;marker name="P2048 - 300 Block of Pine Valley" jurisdiction="BCO" address="P2048 - 300 Block of Pine Valley" lat="29.949093" lng="-97.308968" type="on" comment="" id="7007"/&gt;</t>
  </si>
  <si>
    <t>&lt;marker name="TX1019 - FM 535 @ Watterson Rd" jurisdiction="BCO" address="" lat="29.97106" lng="-97.384438" type="on" comment="" id="6892"/&gt;</t>
  </si>
  <si>
    <t>&lt;marker name="RR 12 &amp; Storm Ranch Rd " jurisdiction="HCO" address="Hays County " lat="30.102058" lng="-98.095993" type="on" comment="" id="7309"/&gt;</t>
  </si>
  <si>
    <t>&lt;marker name="RR 12 @ Hugo Rd " jurisdiction="HCO" address="Hays County" lat="29.916479" lng="-98.048515" type="on" comment="" id="7357"/&gt;</t>
  </si>
  <si>
    <t>&lt;marker name="P4021 - 209 Block Lincoln Lake Rd" jurisdiction="BCO" address="209 Blk" lat="30.23698" lng="-97.08577" type="on" comment="" id="6852"/&gt;</t>
  </si>
  <si>
    <t>&lt;marker name="RR 12 @ Rightwater Preserve " jurisdiction="HCO" address="Hays County " lat="30.14521" lng="-98.089737" type="on" comment="" id="7372"/&gt;</t>
  </si>
  <si>
    <t>&lt;marker name="St Delight Rd @ Low Water Crossing" jurisdiction="BCO" address="" lat="30.18465" lng="-97.112337" type="on" comment="1000 BLOCK ST DELIGHT CLOSED TO HIGH WATER" id="8665"/&gt;</t>
  </si>
  <si>
    <t>&lt;marker name="Mineral Springs Rd" jurisdiction="CCO" address="Mineral Springs Rd" lat="29.77664" lng="-97.687584" type="on" comment="Roadway Open" id="6963"/&gt;</t>
  </si>
  <si>
    <t>&lt;marker name="Valley Way Dr" jurisdiction="CCO" address="Valley Way Dr" lat="29.878147" lng="-97.807579" type="on" comment="Roadway Open" id="6983"/&gt;</t>
  </si>
  <si>
    <t>&lt;marker name="Old Luling Road" jurisdiction="CCO" address="CR 213" lat="29.832401" lng="-97.66375" type="on" comment="Roadway Open" id="6993"/&gt;</t>
  </si>
  <si>
    <t>&lt;marker name="500-blk Laurel Valley Rd" jurisdiction="TCO" address="Travis County, TX" lat="30.29393" lng="-97.80572" type="on" comment="" id="8671"/&gt;</t>
  </si>
  <si>
    <t>&lt;marker name="Cistern Road" jurisdiction="CCO" address="Cistern Road, Caldwell County" lat="29.882763" lng="-97.764145" type="on" comment="" id="6873"/&gt;</t>
  </si>
  <si>
    <t>&lt;marker name="Farmers Road" jurisdiction="CCO" address="Farmers Road" lat="29.918646" lng="-97.7976" type="on" comment="Roadway Open" id="6982"/&gt;</t>
  </si>
  <si>
    <t>&lt;marker name="Jolley Road" jurisdiction="CCO" address="1800 Bk Jolly Road, Lockhart, TX" lat="29.897476" lng="-97.758484" type="on" comment="" id="6717"/&gt;</t>
  </si>
  <si>
    <t>&lt;marker name="Shadowglen Blvd @ Shadow Glen Trce" jurisdiction="TCO" address="Travis County, TX" lat="30.35758" lng="-97.547478" type="on" comment="Roadway open" id="6908"/&gt;</t>
  </si>
  <si>
    <t>&lt;marker name="WAYSIDE DR (CR 179) - AT BLANCO RIVER" jurisdiction="HCO" address="Hays County" lat="29.967382" lng="-98.189484" type="on" comment="" id="6549"/&gt;</t>
  </si>
  <si>
    <t>&lt;marker name="Camp Craft Rd at West bank Dr " jurisdiction="TCO" address=" Travis County, TX " lat="30.276579" lng="-97.815819" type="on" comment="Roadway open" id="7013"/&gt;</t>
  </si>
  <si>
    <t>&lt;marker name="Cherryville Parkway" jurisdiction="CCO" address="Cherryville Parkway" lat="29.832033" lng="-97.740112" type="on" comment="" id="6968"/&gt;</t>
  </si>
  <si>
    <t>&lt;marker name="Fifth Street" jurisdiction="CCO" address="Fifth Street" lat="29.891319" lng="-97.784233" type="on" comment="from pavement to low water crosing" id="6978"/&gt;</t>
  </si>
  <si>
    <t>&lt;marker name="800 Blk Ave L" jurisdiction="MBF" address="Between Broadway St. &amp; Ninth St., Marble Falls" lat="30.578644" lng="-98.277336" type="on" comment="Crossing is OPEN" id="6432"/&gt;</t>
  </si>
  <si>
    <t>&lt;marker name="Fox Lane" jurisdiction="CCO" address="CR 198" lat="29.83283" lng="-97.567802" type="on" comment="at Lake Road" id="7003"/&gt;</t>
  </si>
  <si>
    <t>&lt;marker name="STOCKADE RANCH RD" jurisdiction="BCO" address="1300 BLK" lat="30.287149" lng="-97.15789" type="on" comment="" id="6846"/&gt;</t>
  </si>
  <si>
    <t>&lt;marker name="3700 Wyldwood Road" jurisdiction="COA" address="3700 Wyldwood Road, Austin TX" lat="30.175661" lng="-97.85804" type="on" comment="Road is open" id="6697"/&gt;</t>
  </si>
  <si>
    <t>&lt;marker name="FM 621 @ HWY 123" jurisdiction="HCO" address="City of San Marcos" lat="29.865286" lng="-97.938522" type="on" comment="Crossing is open" id="7018"/&gt;</t>
  </si>
  <si>
    <t>&lt;marker name="Woodcreek Ranch Rd @ Lone Man Creek Dr" jurisdiction="HCO" address="Hays County " lat="30.006845" lng="-98.052094" type="on" comment="Crossing is open" id="7023"/&gt;</t>
  </si>
  <si>
    <t>&lt;marker name="222 CR 144B" jurisdiction="BURCO" address="" lat="30.6335063478" lng="-98.3336184823" type="on" comment="" id="8177"/&gt;</t>
  </si>
  <si>
    <t>&lt;marker name="5400-blk Steiner Ranch Blvd" jurisdiction="TCO" address="Travis County, TX" lat="30.393028" lng="-97.87027" type="on" comment="" id="6898"/&gt;</t>
  </si>
  <si>
    <t>&lt;marker name="TX1003 - FM 535 / AJ Rod Rd" jurisdiction="BCO" address="" lat="29.972275" lng="-97.197372" type="on" comment="" id="6878"/&gt;</t>
  </si>
  <si>
    <t>&lt;marker name="COS1005 - 1900 Woodress St" jurisdiction="BCO" address="COS1005 - 1900 Woodress St" lat="29.995094" lng="-97.134933" type="on" comment="" id="6891"/&gt;</t>
  </si>
  <si>
    <t>&lt;marker name="COS1002 - Loop 230 river bridge Boat Ramp" jurisdiction="BCO" address="Loop 230 river bridge Boat Ramp" lat="30.01755" lng="-97.160187" type="on" comment="" id="6863"/&gt;</t>
  </si>
  <si>
    <t>&lt;marker name="P4036 - Comanche Trl just of FM 969" jurisdiction="BCO" address="P4036 - Comanche Trl just of FM 969" lat="30.226383" lng="-97.464035" type="on" comment="" id="7008"/&gt;</t>
  </si>
  <si>
    <t>&lt;marker name="TX1004 - FM 153 @ Park Rd 1C" jurisdiction="BCO" address="TX1004 - FM 153 @ Park Rd 1C" lat="30.038132" lng="-97.15831" type="on" comment="" id="6883"/&gt;</t>
  </si>
  <si>
    <t>&lt;marker name="Farris Ln" jurisdiction="BCO" address="300 Farris Ln" lat="29.988424" lng="-97.283272" type="on" comment="" id="6888"/&gt;</t>
  </si>
  <si>
    <t>&lt;marker name="P3061 - Shiloh Rd - Near N Gaines Rd" jurisdiction="BCO" address="Bastrop County" lat="30.095131" lng="-97.439507" type="on" comment="" id="6830"/&gt;</t>
  </si>
  <si>
    <t>&lt;marker name="P2034 - Barton Creek at Zapalac Rd" jurisdiction="BCO" address="P2034 - Barton Creek at Zapalac Rd" lat="29.945227" lng="-97.14534" type="on" comment="" id="6893"/&gt;</t>
  </si>
  <si>
    <t>&lt;marker name="P4012 - Marlin Rd @ 299 blk @ Paint Creek" jurisdiction="BCO" address="" lat="30.29125" lng="-97.223778" type="on" comment="Bastrop County, Pct 4" id="6843"/&gt;</t>
  </si>
  <si>
    <t>&lt;marker name="TX1014 - Hwy 535 East of Meduna" jurisdiction="BCO" address="TX1014 - Hwy 535 East of Meduna" lat="29.934404" lng="-97.258881" type="on" comment="" id="6998"/&gt;</t>
  </si>
  <si>
    <t>&lt;marker name="COE1007 - East 1st @ Avenue G" jurisdiction="BCO" address="COE1007 - East 1st @ Avenue G" lat="30.349821" lng="-97.366875" type="on" comment="" id="6903"/&gt;</t>
  </si>
  <si>
    <t>&lt;marker name="P2036 -Gonzales St @ 21" jurisdiction="BCO" address="P2036 - Gonzales St @ 21" lat="30.217197" lng="-97.113991" type="on" comment="" id="6913"/&gt;</t>
  </si>
  <si>
    <t>&lt;marker name="900 Blk of Nink Rd" jurisdiction="BCO" address="" lat="30.120358" lng="-97.100548" type="on" comment="" id="7069"/&gt;</t>
  </si>
  <si>
    <t>&lt;marker name="P2039 - August-Anna Rd @ 21" jurisdiction="BCO" address="P2039 - August-Anna Rd @ 21" lat="30.227921" lng="-97.074516" type="on" comment="" id="6918"/&gt;</t>
  </si>
  <si>
    <t>&lt;marker name="TX1011 - US 290 @ FM 1704" jurisdiction="BCO" address="TX1011 - US 290 @ FM 1704" lat="30.33629" lng="-97.366959" type="on" comment="" id="6928"/&gt;</t>
  </si>
  <si>
    <t>&lt;marker name="P2044 - 200 Mustang Dr" jurisdiction="BCO" address="200 Blk Mustang Dr @ Alum Creek" lat="30.151155" lng="-97.203239" type="on" comment="" id="6933"/&gt;</t>
  </si>
  <si>
    <t>&lt;marker name="NE 1st St @ Marburger St" jurisdiction="BCO" address="NE 1st St, Smithville, TX" lat="30.001461" lng="-97.147995" type="on" comment="" id="7887"/&gt;</t>
  </si>
  <si>
    <t>&lt;marker name="W RR 150 @ Onion Creek (Double Crossings)" jurisdiction="HCO" address="Hays County" lat="30.083231" lng="-98.008339" type="on" comment="" id="6670"/&gt;</t>
  </si>
  <si>
    <t>&lt;marker name="Scull Crossing" jurisdiction="CCO" address="Scull Crossing" lat="29.849546" lng="-97.856781" type="on" comment="" id="6974"/&gt;</t>
  </si>
  <si>
    <t>&lt;marker name="Political Road" jurisdiction="CCO" address="100 Bk Political Road, Caldwell County" lat="29.796789" lng="-97.746895" type="on" comment="Roadway Open" id="6879"/&gt;</t>
  </si>
  <si>
    <t>&lt;marker name="P4020 - 290 Edgewood Trail" jurisdiction="BCO" address="" lat="30.246771" lng="-97.099297" type="on" comment="" id="6851"/&gt;</t>
  </si>
  <si>
    <t>&lt;marker name="Krischke Rd @ Walkers Branch" jurisdiction="FCO" address="Krischke Rd, Fayette County" lat="29.7287774313" lng="-96.9534616728" type="on" comment="" id="8700"/&gt;</t>
  </si>
  <si>
    <t>&lt;marker name="Clark Loop" jurisdiction="CCO" address="Clark Loop, Caldwell County" lat="29.885496" lng="-97.740112" type="on" comment="Roadway Open" id="6874"/&gt;</t>
  </si>
  <si>
    <t>&lt;marker name="15900-blk Fuchs Grove Rd @ Cameron Rd" jurisdiction="TCO" address="Travis County, TX" lat="30.400818" lng="-97.545616" type="on" comment="Roadway open" id="6944"/&gt;</t>
  </si>
  <si>
    <t>&lt;marker name="Krischke Rd @ Gansky Rd" jurisdiction="FCO" address="Krischke Rd, Fayette County" lat="29.7269309088" lng="-96.9513397848" type="on" comment="" id="8701"/&gt;</t>
  </si>
  <si>
    <t>&lt;marker name="TX1006 - FM 3000 at Mundine" jurisdiction="BCO" address="TX1006 - FM 3000 at Mundine" lat="30.362949" lng="-97.32119" type="on" comment="" id="6904"/&gt;</t>
  </si>
  <si>
    <t>&lt;marker name="Creek Side Dr @ W Valley Spring Rd" jurisdiction="HCO" address="Hays County " lat="30.034313" lng="-98.146629" type="on" comment="Crossing is open" id="6959"/&gt;</t>
  </si>
  <si>
    <t>&lt;marker name="Washburn Rd" jurisdiction="CCO" address="Washburn Rd" lat="29.728392" lng="-97.686104" type="on" comment="" id="6964"/&gt;</t>
  </si>
  <si>
    <t>&lt;marker name="Goforth Rd &amp; Prairie Wind DR at Brushy Creek" jurisdiction="HCO" address="" lat="30.02089" lng="-97.80518" type="on" comment="" id="8672"/&gt;</t>
  </si>
  <si>
    <t>&lt;marker name="Lay Road" jurisdiction="CCO" address="Lay Road" lat="29.858965" lng="-97.657928" type="on" comment="entire road" id="6979"/&gt;</t>
  </si>
  <si>
    <t>&lt;marker name="12500-blk FM 812 @ COTA" jurisdiction="TCO" address="Travis County, TX" lat="30.132597" lng="-97.648224" type="on" comment="" id="6899"/&gt;</t>
  </si>
  <si>
    <t>&lt;marker name="Chalk Road" jurisdiction="CCO" address="CR 152" lat="29.750856" lng="-97.439323" type="on" comment="betwen Sandy Fork Road and Kirk Corners" id="6994"/&gt;</t>
  </si>
  <si>
    <t>&lt;marker name="HWY 80 @ Blanco River " jurisdiction="HCO" address="City of San Marcos " lat="29.879633" lng="-97.910706" type="on" comment="Crossing is open" id="6999"/&gt;</t>
  </si>
  <si>
    <t>&lt;marker name="MARLIN ST" jurisdiction="BCO" address="MARLIN ST" lat="30.297279" lng="-97.197731" type="on" comment="" id="6844"/&gt;</t>
  </si>
  <si>
    <t>&lt;marker name="IH 35 SB @ San Marcos River" jurisdiction="HCO" address="City of San Marcos" lat="29.874996" lng="-97.931763" type="on" comment="Crossing is open" id="7009"/&gt;</t>
  </si>
  <si>
    <t>&lt;marker name="P4018 - 292 Block Longhorn Trail " jurisdiction="BCO" address="292 Blk" lat="30.26951" lng="-97.11808" type="on" comment="" id="6849"/&gt;</t>
  </si>
  <si>
    <t>&lt;marker name="FM 621 @ Picasso Dr " jurisdiction="HCO" address="Hays County " lat="29.84473" lng="-97.918701" type="on" comment="Crossing is open" id="7019"/&gt;</t>
  </si>
  <si>
    <t>&lt;marker name="CR 114 @ West Yegua Creek" jurisdiction="LEECO" address="Lee County" lat="30.292053" lng="-96.906265" type="on" comment="PRCT 1" id="7797"/&gt;</t>
  </si>
  <si>
    <t>&lt;marker name="P2026 - Kovar Rd South of Vyvjalla" jurisdiction="BCO" address="P2026 - Kovar Rd South of Vyvjalla" lat="29.936741" lng="-97.220016" type="on" comment="" id="6884"/&gt;</t>
  </si>
  <si>
    <t>&lt;marker name="P2030 - Pine Valley Loop Foster Lake Overflow" jurisdiction="BCO" address="P2030 - Pine Valley Loop" lat="29.960033" lng="-97.315735" type="on" comment="" id="6889"/&gt;</t>
  </si>
  <si>
    <t>&lt;marker name="Rogers Ranch Road" jurisdiction="CCO" address="Rogers Ranch Road" lat="29.978737" lng="-97.722588" type="on" comment="between Schuelke &amp; Holtz road" id="6969"/&gt;</t>
  </si>
  <si>
    <t>&lt;marker name="Burleson Manor Rd @ FM 969" jurisdiction="TCO" address="Travis County, TX" lat="30.254326" lng="-97.532005" type="on" comment="" id="6954"/&gt;</t>
  </si>
  <si>
    <t>&lt;marker name="COB1002 - Fishermans Park Farm Street" jurisdiction="BCO" address="Willow and Cedar going to Fishermans Park" lat="30.11484" lng="-97.325172" type="on" comment="" id="6854"/&gt;</t>
  </si>
  <si>
    <t>&lt;marker name="Barth Rd" jurisdiction="CCO" address="Barth Rd" lat="29.962645" lng="-97.640068" type="on" comment="Roadway Open " id="6973"/&gt;</t>
  </si>
  <si>
    <t>&lt;marker name="Darden Hill Rd @ Low Water Crossing" jurisdiction="HCO" address="Hays County" lat="30.153233" lng="-98.021858" type="on" comment="Crossing is open" id="7014"/&gt;</t>
  </si>
  <si>
    <t>&lt;marker name="P2035 - Karisch Rd at Pin Oak Creek" jurisdiction="BCO" address="P2035 - Karisch Rd at Pin Oak Creek" lat="30.028528" lng="-97.068565" type="on" comment="" id="6894"/&gt;</t>
  </si>
  <si>
    <t>&lt;marker name="TX1007 - FM 696 @ Big Sandy Creek" jurisdiction="BCO" address="TX1007 - FM 696 @ Big Sandy Creek" lat="30.321651" lng="-97.290596" type="on" comment="" id="6909"/&gt;</t>
  </si>
  <si>
    <t>&lt;marker name="P2037 - N Main @ 21 in Paige" jurisdiction="BCO" address="P2037 - N Main @ 21 in Paige" lat="30.217411" lng="-97.112526" type="on" comment="" id="6914"/&gt;</t>
  </si>
  <si>
    <t>&lt;marker name="FM 672" jurisdiction="CCO" address="FM 672 at Plum Creek" lat="29.896231" lng="-97.65493" type="on" comment="Roadway Open" id="6988"/&gt;</t>
  </si>
  <si>
    <t>&lt;marker name="P4030 - Littig near Central Ave" jurisdiction="BCO" address="P4030 - Littig near Central Ave" lat="30.342543" lng="-97.390938" type="on" comment="" id="6924"/&gt;</t>
  </si>
  <si>
    <t>&lt;marker name="COE1009 - Monterrey @ Monterrey Cove" jurisdiction="BCO" address="COE1009 - Monterrey @ Monterrey Cove" lat="30.335878" lng="-97.370682" type="on" comment="" id="6929"/&gt;</t>
  </si>
  <si>
    <t>&lt;marker name="P2047 - 500 Blk St. Delight Rd" jurisdiction="BCO" address="P2047 - 500 Blk St. Delight Rd" lat="30.178963" lng="-97.110825" type="on" comment="" id="6989"/&gt;</t>
  </si>
  <si>
    <t>&lt;marker name="TX1010 - FM 2104 @ Turner Creek" jurisdiction="BCO" address="TX1010 - FM 2104 @ Turner Creek" lat="30.189865" lng="-97.098907" type="on" comment="" id="6919"/&gt;</t>
  </si>
  <si>
    <t>&lt;marker name="11800-blk Jones Rd" jurisdiction="TCO" address="Travis County, TX" lat="30.32259" lng="-97.477959" type="on" comment="Roadway open" id="7036"/&gt;</t>
  </si>
  <si>
    <t>&lt;marker name="P4031 - Pleasant Grove near Crim Ln" jurisdiction="BCO" address="Bastrop County" lat="30.373798" lng="-97.334602" type="on" comment="" id="6925"/&gt;</t>
  </si>
  <si>
    <t>&lt;marker name="WINDY HILL RD (CR 131) - BETWEEN DACY LN (CR 205) AND ANDREWS XING" jurisdiction="HCO" address="Hays County" lat="30.031595" lng="-97.82724" type="on" comment="" id="6559"/&gt;</t>
  </si>
  <si>
    <t>&lt;marker name="COB1003 - Fishermans Park Willow Street" jurisdiction="BCO" address="Farm Stree near Wilson going to Fishermans Park" lat="30.11261" lng="-97.321907" type="on" comment="" id="6855"/&gt;</t>
  </si>
  <si>
    <t>&lt;marker name="TX1018 - FM 1704 @ Youngs Prarie" jurisdiction="BCO" address="Bastrop County" lat="30.289129" lng="-97.396027" type="on" comment="" id="6948"/&gt;</t>
  </si>
  <si>
    <t>&lt;marker name="Scott St @ W 3rd St" jurisdiction="HCO" address="City of Kyle" lat="29.984274" lng="-97.885918" type="on" comment="" id="6950"/&gt;</t>
  </si>
  <si>
    <t>&lt;marker name="WOLF RD &amp; KNOBBS RD" jurisdiction="BCO" address="400-500 BLK WOLF RD" lat="30.31596" lng="-97.224083" type="on" comment="PCT 4" id="8004"/&gt;</t>
  </si>
  <si>
    <t>&lt;marker name="9600-blk FM 973 @ Gilleland Creek" jurisdiction="TCO" address="Travis County, TX" lat="30.294378" lng="-97.570221" type="on" comment="Roadway is open " id="6900"/&gt;</t>
  </si>
  <si>
    <t>&lt;marker name="Longhollow Dr" jurisdiction="CCO" address="Longhollow Dr" lat="30.063047" lng="-97.643532" type="on" comment="400 Block" id="6965"/&gt;</t>
  </si>
  <si>
    <t>&lt;marker name="Taylorsville Road" jurisdiction="CCO" address="Taylorsville Road" lat="29.863132" lng="-97.45385" type="on" comment="" id="6970"/&gt;</t>
  </si>
  <si>
    <t>&lt;marker name="P4014 - 1084 Paint Creek Rd" jurisdiction="BCO" address="" lat="30.280331" lng="-97.161926" type="on" comment="" id="6845"/&gt;</t>
  </si>
  <si>
    <t>&lt;marker name="P2049 - 100 Blk Kellar Rd" jurisdiction="BCO" address="P2049 - 100 Blk Kellar Rd" lat="30.051336" lng="-97.188866" type="on" comment="" id="7010"/&gt;</t>
  </si>
  <si>
    <t>&lt;marker name="McNeil Creek Road" jurisdiction="CCO" address="CR 138" lat="29.708897" lng="-97.572426" type="on" comment="at low water crossing" id="7000"/&gt;</t>
  </si>
  <si>
    <t>&lt;marker name="P4019 - 214 Lee County Rd." jurisdiction="BCO" address="" lat="30.270861" lng="-97.107979" type="on" comment="" id="6850"/&gt;</t>
  </si>
  <si>
    <t>&lt;marker name="Redwood Rd @ Hwy 123" jurisdiction="HCO" address="City of San Marcos " lat="29.845764" lng="-97.940414" type="on" comment="Crossing is open" id="7020"/&gt;</t>
  </si>
  <si>
    <t>&lt;marker name="Old McMahan Rd" jurisdiction="CCO" address="Old McMahan @ Star Road" lat="29.862389" lng="-97.59523" type="on" comment="Roadway Open" id="6980"/&gt;</t>
  </si>
  <si>
    <t>&lt;marker name="230 CR 144A" jurisdiction="BURCO" address="" lat="30.6315878223" lng="-98.3320571864" type="on" comment="" id="8178"/&gt;</t>
  </si>
  <si>
    <t>&lt;marker name="TX1008 - Hwy 21 @ RR Bridge in Paige" jurisdiction="BCO" address="TX1008 - Hwy 21 @ RR Bridge in Paige" lat="30.216251" lng="-97.12513" type="on" comment="" id="6915"/&gt;</t>
  </si>
  <si>
    <t>&lt;marker name="COS1004 - Loop Around at Riverbend Park Under 71" jurisdiction="BCO" address="Loop Around at Riverbend Park Under 71" lat="30.017929" lng="-97.148682" type="on" comment="" id="6865"/&gt;</t>
  </si>
  <si>
    <t>&lt;marker name="Sandy Fork Rd" jurisdiction="CCO" address="Sandy Fork Rd" lat="29.784872" lng="-97.444473" type="on" comment="" id="6975"/&gt;</t>
  </si>
  <si>
    <t>&lt;marker name="Kirk Corner" jurisdiction="CCO" address="Low water bridge" lat="29.724924" lng="-97.45359" type="on" comment="" id="6895"/&gt;</t>
  </si>
  <si>
    <t>&lt;marker name="E Access S of Brent Blvd " jurisdiction="HCO" address="City of Kyle " lat="30.002956" lng="-97.86602" type="on" comment="" id="6955"/&gt;</t>
  </si>
  <si>
    <t>&lt;marker name="P4033 - 500 Mundine Rd @ 500 Blk" jurisdiction="BCO" address="" lat="30.346506" lng="-97.291496" type="on" comment="Bastrop County , Pct 4" id="6934"/&gt;</t>
  </si>
  <si>
    <t>&lt;marker name="Tower Rd @ Suncrest Rd" jurisdiction="TCO" address="Travis County, TX" lat="30.368069" lng="-97.528809" type="on" comment="Roadway open" id="6930"/&gt;</t>
  </si>
  <si>
    <t>&lt;marker name="Krischke Rd south of Gansky Rd" jurisdiction="FCO" address="Krischke Rd, Fayette County" lat="29.7225041639" lng="-96.9513001528" type="on" comment="" id="8702"/&gt;</t>
  </si>
  <si>
    <t>&lt;marker name="Victor Ln @ US 90" jurisdiction="FCO" address="Victor Ln, Fayette County" lat="29.685286126" lng="-96.948817841" type="on" comment="" id="8703"/&gt;</t>
  </si>
  <si>
    <t>&lt;marker name="TX1005 - 1600 FM 2104" jurisdiction="BCO" address="TX1005 - 1600 FM 2104" lat="30.14747" lng="-97.078934" type="on" comment="" id="6885"/&gt;</t>
  </si>
  <si>
    <t>&lt;marker name="P2033 - Serbin Rd at Long Prarie Branch Creek" jurisdiction="BCO" address="P2033 - Serbin Rd at Long Prarie Branch Creek" lat="30.064812" lng="-97.03701" type="on" comment="" id="6890"/&gt;</t>
  </si>
  <si>
    <t>&lt;marker name="P2040 - Old Pin Oak @ Long Branch" jurisdiction="BCO" address="P2040 - Old Pin Oak @ Long Branch" lat="30.165682" lng="-97.131683" type="on" comment="" id="6920"/&gt;</t>
  </si>
  <si>
    <t>&lt;marker name="P2045 - Antioch @ Rabbs Creek" jurisdiction="BCO" address="P2045 - Antioch @ Rabbs Creek" lat="30.174931" lng="-97.139549" type="on" comment="" id="6935"/&gt;</t>
  </si>
  <si>
    <t>&lt;marker name="TX1013 - FM 812 @ County Line" jurisdiction="BCO" address="TX1013 - FM 812 @ County Line" lat="30.102629" lng="-97.60965" type="on" comment="" id="6945"/&gt;</t>
  </si>
  <si>
    <t>&lt;marker name="P4025 - Mundine Rd near FM 3000" jurisdiction="BCO" address="" lat="30.361727" lng="-97.320808" type="on" comment="" id="6905"/&gt;</t>
  </si>
  <si>
    <t>&lt;marker name="P4027 - Big Sandy Creek @ Old McDade Rd" jurisdiction="BCO" address="" lat="30.312466" lng="-97.291664" type="on" comment="" id="6910"/&gt;</t>
  </si>
  <si>
    <t>&lt;marker name="Stairtown Road" jurisdiction="CCO" address="CR 119" lat="29.714302" lng="-97.732597" type="on" comment="Roadway Open" id="7005"/&gt;</t>
  </si>
  <si>
    <t>&lt;marker name="River Park Road" jurisdiction="CCO" address="CR 105" lat="29.680948" lng="-97.69194" type="on" comment="Roadway Open" id="6995"/&gt;</t>
  </si>
  <si>
    <t>&lt;marker name="Bugtussle Lane (CR115)" jurisdiction="CCO" address="Caldwell County" lat="29.769598" lng="-97.730354" type="on" comment="Roadway Open" id="6870"/&gt;</t>
  </si>
  <si>
    <t>&lt;marker name="Ebbon Rd" jurisdiction="CCO" address="Ebbon Rd at FM1322" lat="29.739906" lng="-97.588692" type="on" comment="" id="6990"/&gt;</t>
  </si>
  <si>
    <t>&lt;marker name="FM 1322" jurisdiction="CCO" address="FM 1322 near Plum Creek" lat="29.677752" lng="-97.602592" type="on" comment="Water across roadway" id="6985"/&gt;</t>
  </si>
  <si>
    <t>&lt;marker name="2348 Cypress Lane" jurisdiction="CPK" address="Cedar Park, TX" lat="30.537674" lng="-97.840584" type="on" comment="" id="6257"/&gt;</t>
  </si>
  <si>
    <t>&lt;marker name="Redwood Rd @ Cottonwood Pkwy" jurisdiction="HCO" address="City of San Marcos " lat="29.837578" lng="-97.93206" type="on" comment="Crossing is open" id="7021"/&gt;</t>
  </si>
  <si>
    <t>&lt;marker name="5700-blk Jesse Bohls Dr" jurisdiction="TCO" address="Travis County, TX" lat="30.43634" lng="-97.563698" type="on" comment="Roadway open" id="7026"/&gt;</t>
  </si>
  <si>
    <t>&lt;marker name="14400-blk Kimbro West Rd" jurisdiction="TCO" address="Travis County, TX" lat="30.376925" lng="-97.482803" type="on" comment="Roadway open" id="7031"/&gt;</t>
  </si>
  <si>
    <t>&lt;marker name="Convict Hill near Latta" jurisdiction="ALL" address="Convict Hill near Latta" lat="30.217197" lng="-97.850754" type="on" comment="Crossing Open " id="7046"/&gt;</t>
  </si>
  <si>
    <t>&lt;marker name="118 N Austin Ave" jurisdiction="GEO" address="City of Georgetown" lat="30.657619" lng="-97.66964" type="on" comment="" id="7263"/&gt;</t>
  </si>
  <si>
    <t>&lt;marker name="24600 FM 1431" jurisdiction="TCO" address="Travis County, TX" lat="30.504967" lng="-98.024317" type="on" comment="Roadway open" id="8383"/&gt;</t>
  </si>
  <si>
    <t>&lt;marker name="Schulze Rd, Fayette County" jurisdiction="FCO" address="Schulze Rd near Guettermann Ehler Rd" lat="29.764311" lng="-96.999619" type="on" comment="" id="7071"/&gt;</t>
  </si>
  <si>
    <t>&lt;marker name="Brandt River Bottom Rd, Fayette County" jurisdiction="FCO" address="Brandt River Bottom Rd - 3/4 mi NE of FM 155" lat="29.824234" lng="-96.782684" type="on" comment="" id="7076"/&gt;</t>
  </si>
  <si>
    <t>&lt;marker name="Bartons Creek Rd, Fayette County" jurisdiction="FCO" address="Bartons Creek Rd - 3/4 mi S of S Kirtley Rd" lat="29.958767" lng="-97.111908" type="on" comment="" id="7096"/&gt;</t>
  </si>
  <si>
    <t>&lt;marker name="Spring Branch Ln, Fayette County" jurisdiction="FCO" address="Spring Branch Ln at Spring Branch Creek" lat="29.987932" lng="-97.017456" type="on" comment="" id="7101"/&gt;</t>
  </si>
  <si>
    <t>&lt;marker name="Dozier Rd, Fayette County" jurisdiction="FCO" address="Dozier Rd at Little Five Mile Creek" lat="29.723896" lng="-97.195892" type="on" comment="" id="7106"/&gt;</t>
  </si>
  <si>
    <t>&lt;marker name="Freyburg Engle Rd, Fayette County" jurisdiction="FCO" address="Freyburg Engle Rd at Cold Creek" lat="29.709305" lng="-97.019188" type="on" comment="" id="7111"/&gt;</t>
  </si>
  <si>
    <t>&lt;marker name="Ladewig Ln, Fayette County" jurisdiction="FCO" address="Ladewig Ln at Rocky Creek Rd" lat="29.701662" lng="-97.039963" type="on" comment="" id="7116"/&gt;</t>
  </si>
  <si>
    <t>&lt;marker name="S Old Smithville Rd, Fayette County" jurisdiction="FCO" address="S Old Smithville Rd near Holstein Rd" lat="29.826315" lng="-97.139442" type="on" comment="" id="7121"/&gt;</t>
  </si>
  <si>
    <t>&lt;marker name="Pavlica Rd, Fayette County" jurisdiction="FCO" address="Pavlica Rd - 1/2 mi N of FM 2762" lat="29.718809" lng="-97.163322" type="on" comment="" id="7126"/&gt;</t>
  </si>
  <si>
    <t>&lt;marker name="Sparta Field Rd, Fayette County" jurisdiction="FCO" address="Sparta Field Rd at Pin Oak Creek" lat="29.723412" lng="-97.23291" type="on" comment="" id="7131"/&gt;</t>
  </si>
  <si>
    <t>&lt;marker name="N Nassau Rd, Fayette County" jurisdiction="FCO" address="N Nassau Rd 3/4/ mi NE of Noak Rd" lat="30.037617" lng="-96.645569" type="on" comment="" id="7146"/&gt;</t>
  </si>
  <si>
    <t>&lt;marker name="Halamicek Loop, Fayette County" jurisdiction="FCO" address="Halamicek Loop (north) near FM 1291" lat="29.981316" lng="-96.694817" type="on" comment="" id="7156"/&gt;</t>
  </si>
  <si>
    <t>&lt;marker name="Haw Creek Rd, Fayette County" jurisdiction="FCO" address="Haw Creek Rd near FM 1291" lat="29.962914" lng="-96.679878" type="on" comment="" id="7161"/&gt;</t>
  </si>
  <si>
    <t>&lt;marker name="McCormick Rd, Fayette County" jurisdiction="FCO" address="McCormick Rd at Clear Creek" lat="29.999363" lng="-96.795174" type="on" comment="" id="7166"/&gt;</t>
  </si>
  <si>
    <t>&lt;marker name="Rohde Rd, Fayette County" jurisdiction="FCO" address="Rohde Rd SE of Weyand Rd" lat="30.051666" lng="-96.739403" type="on" comment="" id="7171"/&gt;</t>
  </si>
  <si>
    <t>&lt;marker name="Schuster Rd, Fayette County" jurisdiction="FCO" address="Schuster Rd near FM 2145" lat="30.043056" lng="-96.821907" type="on" comment="" id="7176"/&gt;</t>
  </si>
  <si>
    <t>&lt;marker name="Haw Creek Rd, Fayette County" jurisdiction="FCO" address="Haw Creek Rd at Cummins Creek" lat="29.977539" lng="-96.661728" type="on" comment="" id="7181"/&gt;</t>
  </si>
  <si>
    <t>&lt;marker name="P4016 - 270 Block Stockade Ranch Rd" jurisdiction="BCO" address="270 Blk" lat="30.22871" lng="-97.119392" type="on" comment="" id="6847"/&gt;</t>
  </si>
  <si>
    <t>&lt;marker name="Boulton Creek, Fayette County" jurisdiction="FCO" address="Boulton Creek near FM 154" lat="29.833757" lng="-97.043266" type="on" comment="" id="7191"/&gt;</t>
  </si>
  <si>
    <t>&lt;marker name="P2059 - Meduna Rd North of High Crossing Rd" jurisdiction="BCO" address="P2059 - Meduna Rd North of High Crossing Rd" lat="29.927925" lng="-97.25" type="on" comment="" id="7066"/&gt;</t>
  </si>
  <si>
    <t>&lt;marker name="Country Club Drive, Fayette County" jurisdiction="FCO" address="Country Club at Buckners Creek" lat="29.897743" lng="-96.891785" type="on" comment="" id="7201"/&gt;</t>
  </si>
  <si>
    <t>&lt;marker name="Mensik Rd, Fayette County" jurisdiction="FCO" address="Mensik Rd near Middle Creek Rd" lat="29.74983" lng="-96.864502" type="on" comment="" id="7086"/&gt;</t>
  </si>
  <si>
    <t>&lt;marker name="Vivial Rd, Fayette County" jurisdiction="FCO" address="Vivial Rd between Hermis Rd &amp; FM 957" lat="29.644331" lng="-96.947975" type="on" comment="" id="7186"/&gt;</t>
  </si>
  <si>
    <t>&lt;marker name="Klekar Gin Rd, Fayette County" jurisdiction="FCO" address="Klekar Gin Rd near S Knezek Rd" lat="29.668795" lng="-97.051956" type="on" comment="" id="7196"/&gt;</t>
  </si>
  <si>
    <t>&lt;marker name="Kovar Rd, Fayette County" jurisdiction="FCO" address="Kovar Rd at Cummins Creek" lat="29.931026" lng="-96.624779" type="on" comment="" id="7141"/&gt;</t>
  </si>
  <si>
    <t>&lt;marker name="Bauer Rd, Fayette County" jurisdiction="FCO" address="Bauer Rd NW of SH 237" lat="29.987169" lng="-96.769791" type="on" comment="" id="7151"/&gt;</t>
  </si>
  <si>
    <t>&lt;marker name="2400 Sumac Lane" jurisdiction="CPK" address="Cedar Park, TX" lat="30.537243" lng="-97.841324" type="on" comment="" id="6256"/&gt;</t>
  </si>
  <si>
    <t>&lt;marker name="Wolters Rd east of Michalke Rd" jurisdiction="FCO" address="Wolters Rd, Fayette County" lat="29.6703602295" lng="-96.961670124" type="on" comment="" id="8704"/&gt;</t>
  </si>
  <si>
    <t>&lt;marker name="Hills Rd, Fayette County" jurisdiction="FCO" address="Hills Rd @ Carmine Cemetery Rd" lat="30.125071" lng="-96.715797" type="on" comment="" id="7136"/&gt;</t>
  </si>
  <si>
    <t>&lt;marker name="Baumgarten Rd @ Mulberry Creek" jurisdiction="FCO" address="Baumgarten Rd, Fayette County" lat="29.6563037716" lng="-96.961306639" type="on" comment="" id="8705"/&gt;</t>
  </si>
  <si>
    <t>&lt;marker name="Centerpoint Rd East OF Old Bastrop Hwy (CR 266)" jurisdiction="HCO" address="Hays County " lat="29.813601" lng="-97.968132" type="on" comment="Crossing is open" id="7022"/&gt;</t>
  </si>
  <si>
    <t>&lt;marker name="TX1015 - 1704 Bridge at Wilbarger Creek" jurisdiction="BCO" address="TX1015 - 1704 Bridge at Wilbarger Creek" lat="30.232073" lng="-97.432655" type="on" comment="" id="7042"/&gt;</t>
  </si>
  <si>
    <t>&lt;marker name="14900-Blk E US 290 HWY EB" jurisdiction="TCO" address="Travis County, TX" lat="30.351034" lng="-97.47982" type="on" comment="Roadway open" id="7032"/&gt;</t>
  </si>
  <si>
    <t>&lt;marker name="15300-blk Bois D Arc Ln" jurisdiction="TCO" address="Travis County, TX" lat="30.391319" lng="-97.481369" type="on" comment="Roadway open" id="7037"/&gt;</t>
  </si>
  <si>
    <t>&lt;marker name="Rocky Creek Rd, Fayette County" jurisdiction="FCO" address="Rocky Creek Rd @ Ruether Rd" lat="29.934692" lng="-96.805496" type="on" comment="" id="7167"/&gt;</t>
  </si>
  <si>
    <t>&lt;marker name="Schilhab Bottom Loop, Fayette County" jurisdiction="FCO" address="Schilhab Bottom Loop near FM 2238" lat="29.750624" lng="-96.974731" type="on" comment="" id="7092"/&gt;</t>
  </si>
  <si>
    <t>&lt;marker name="Cameron Rd @ Fuchs Grove Ln" jurisdiction="TCO" address="Travis County, TX" lat="30.400906" lng="-97.545593" type="on" comment="Roadway clear" id="7027"/&gt;</t>
  </si>
  <si>
    <t>&lt;marker name="P1017 - Shiloh Rd at S Fitzwilliams Ln" jurisdiction="BCO" address="P1017- Shiloh Rd at S Fitzwilliams Ln" lat="30.092052" lng="-97.358566" type="on" comment="" id="7052"/&gt;</t>
  </si>
  <si>
    <t>&lt;marker name="Krischke Rd, Fayette County" jurisdiction="FCO" address="Krischke Rd near FM 2238" lat="29.738708" lng="-96.967438" type="on" comment="" id="7082"/&gt;</t>
  </si>
  <si>
    <t>&lt;marker name="Munke Rd, Fayette County" jurisdiction="FCO" address="Munke Rd at Williams Creek" lat="29.831059" lng="-96.847633" type="on" comment="" id="7087"/&gt;</t>
  </si>
  <si>
    <t>&lt;marker name="Bell Settlement Rd, Fayette County" jurisdiction="FCO" address="Bell Settlement Rd near Wendler Rd" lat="30.115679" lng="-96.807854" type="on" comment="" id="7097"/&gt;</t>
  </si>
  <si>
    <t>&lt;marker name="Ehler Grasshoff Rd, Fayette County" jurisdiction="FCO" address="Ehler Grasshoff Rd at Cold Creek" lat="29.742416" lng="-97.043289" type="on" comment="" id="7107"/&gt;</t>
  </si>
  <si>
    <t>&lt;marker name="Freyburg Engle Rd, Fayette County" jurisdiction="FCO" address="Freyburg Engle Rd at Rocky Creek" lat="29.703732" lng="-97.021317" type="on" comment="" id="7112"/&gt;</t>
  </si>
  <si>
    <t>&lt;marker name="Louis Herzik Rd, Fayette County" jurisdiction="FCO" address="Louis Herzik Rd at Brushy Creek" lat="29.680021" lng="-97.026833" type="on" comment="" id="7117"/&gt;</t>
  </si>
  <si>
    <t>&lt;marker name="N Old Smithville Rd, Fayette County" jurisdiction="FCO" address="N Old Smithville Rd near FM 2237" lat="29.851349" lng="-97.133881" type="on" comment="" id="7122"/&gt;</t>
  </si>
  <si>
    <t>&lt;marker name="Pine Springs Rd, Fayette County" jurisdiction="FCO" address="Pine Springs Rd at Rocky Creek" lat="29.709864" lng="-97.05262" type="on" comment="" id="7127"/&gt;</t>
  </si>
  <si>
    <t>&lt;marker name="Zimmermann Ln, Fayette County" jurisdiction="FCO" address="Zimmermann Ln - 1/4 mi SE of FM 609" lat="29.841038" lng="-96.94207" type="on" comment="" id="7132"/&gt;</t>
  </si>
  <si>
    <t>&lt;marker name="Wunderlich Rd, Fayette County" jurisdiction="FCO" address="Wunderlich Rd - 1 mi NW of FM 954" lat="29.991854" lng="-96.614159" type="on" comment="" id="7137"/&gt;</t>
  </si>
  <si>
    <t>&lt;marker name="Rek Hill Rd, Fayette County" jurisdiction="FCO" address="Rek Hill Rd near Josie Ln" lat="29.915571" lng="-96.629501" type="on" comment="" id="7142"/&gt;</t>
  </si>
  <si>
    <t>&lt;marker name="Gebhard Rd, Fayette County" jurisdiction="FCO" address="Gebhard Rd - 1/2 mi NW of FM 954" lat="30.001312" lng="-96.666145" type="on" comment="" id="7147"/&gt;</t>
  </si>
  <si>
    <t>&lt;marker name="Bauer Rd, Fayette County" jurisdiction="FCO" address="Bauer Rd - 1 mi E of SH 237" lat="29.980183" lng="-96.750259" type="on" comment="" id="7152"/&gt;</t>
  </si>
  <si>
    <t>&lt;marker name="Halamicek Loop, Fayette County" jurisdiction="FCO" address="Halamicek Loop (south) near FM 1291" lat="29.986668" lng="-96.709984" type="on" comment="" id="7157"/&gt;</t>
  </si>
  <si>
    <t>&lt;marker name="Janssen Ln, Fayette County" jurisdiction="FCO" address="Janssen Ln - 3/4 mi NW of SH 159" lat="29.930933" lng="-96.859009" type="on" comment="" id="7162"/&gt;</t>
  </si>
  <si>
    <t>&lt;marker name="Roznov Rd, Fayette County" jurisdiction="FCO" address="Roznov Rd - 3/4 mi SW of FM 1291" lat="29.981155" lng="-96.726379" type="on" comment="" id="7172"/&gt;</t>
  </si>
  <si>
    <t>&lt;marker name="W Old Lockhart Rd, Fayette County" jurisdiction="FCO" address="W Old Lockhart Rd west of N Old Smithville Rd" lat="29.891462" lng="-97.158577" type="on" comment="" id="7182"/&gt;</t>
  </si>
  <si>
    <t>&lt;marker name="Camelback Rd, Fayette County" jurisdiction="FCO" address="Camelback Rd near Prairie St" lat="30.016361" lng="-97.019402" type="on" comment="" id="7187"/&gt;</t>
  </si>
  <si>
    <t>&lt;marker name="River Drive, Fayette County" jurisdiction="FCO" address="River Drive at Country Club" lat="29.89612" lng="-96.890381" type="on" comment="" id="7202"/&gt;</t>
  </si>
  <si>
    <t>&lt;marker name="Littig Rd @ Cottonwood Creek" jurisdiction="TCO" address="Travis County, TX" lat="30.323795" lng="-97.471222" type="on" comment="Roadway open" id="6194"/&gt;</t>
  </si>
  <si>
    <t>&lt;marker name="Klekar Gin Rd, Fayette County" jurisdiction="FCO" address="Klekar Gin Rd near Cook Ln" lat="29.667583" lng="-97.041016" type="on" comment="" id="7197"/&gt;</t>
  </si>
  <si>
    <t>&lt;marker name="Anders Bottom Rd, Fayette County" jurisdiction="FCO" address="Anders Bottom Rd - 1 1/4 mi S of FM 155" lat="29.830805" lng="-96.826996" type="on" comment="" id="7072"/&gt;</t>
  </si>
  <si>
    <t>&lt;marker name="West Point Loop, Fayette County" jurisdiction="FCO" address="West Point Loop at Criswell Creek" lat="29.950809" lng="-97.028481" type="on" comment="" id="7102"/&gt;</t>
  </si>
  <si>
    <t>&lt;marker name="Branecky Rd, Fayette County" jurisdiction="FCO" address="Branecky Rd - 1/2 mi S of US 90" lat="29.676084" lng="-97.154904" type="on" comment="" id="7192"/&gt;</t>
  </si>
  <si>
    <t>&lt;marker name="Teitjen Rd, Fayette County" jurisdiction="FCO" address="Teitjen Rd - 1/2 mi N of Halstedt Rd" lat="29.920481" lng="-96.781181" type="on" comment="" id="7177"/&gt;</t>
  </si>
  <si>
    <t>&lt;marker name="P2050 100 Blk Peace Haven Ln" jurisdiction="BCO" address="100 Blk Peace Haven Ln" lat="30.096045" lng="-97.257645" type="on" comment="" id="7047"/&gt;</t>
  </si>
  <si>
    <t>&lt;marker name="Bruno Rd, Fayette County" jurisdiction="FCO" address="Bruno Rd near FM 956" lat="29.745979" lng="-96.949646" type="on" comment="" id="7077"/&gt;</t>
  </si>
  <si>
    <t>&lt;marker name="17300-Blk FM 969" jurisdiction="TCO" address="Travis County, TX" lat="30.254087" lng="-97.541321" type="on" comment="Roadway Open" id="7038"/&gt;</t>
  </si>
  <si>
    <t>&lt;marker name="E US 290 EB @ Abrahamson Rd" jurisdiction="TCO" address="Travis County, TX" lat="30.351313" lng="-97.467377" type="on" comment="Roadway open" id="7033"/&gt;</t>
  </si>
  <si>
    <t>&lt;marker name="BEAR CREEK PASS (CR 367) AT BEAR CREEK - .5 MI S OF RR 1826" jurisdiction="HCO" address="Hays County" lat="30.160967" lng="-97.944923" type="on" comment="open w/ flashing lights 10/16/21" id="6586"/&gt;</t>
  </si>
  <si>
    <t>&lt;marker name="FM 32 S OF FM 473" jurisdiction="HCO" address="Blanco County" lat="30.020653" lng="-98.330643" type="on" comment="Crossing is open " id="7068"/&gt;</t>
  </si>
  <si>
    <t>&lt;marker name="Camelback Rd, Fayette County" jurisdiction="FCO" address="Camelback Rd at Little Pin Oak" lat="30.025095" lng="-97.033607" type="on" comment="" id="7098"/&gt;</t>
  </si>
  <si>
    <t>&lt;marker name="Airport Rd, Fayette County" jurisdiction="FCO" address="Airport Rd near FM 609" lat="29.875782" lng="-96.931297" type="on" comment="" id="7103"/&gt;</t>
  </si>
  <si>
    <t>&lt;marker name="Elm Creek Rd, Fayette County" jurisdiction="FCO" address="Elm Creek Rd at Elm Creek" lat="29.775389" lng="-97.278183" type="on" comment="" id="7108"/&gt;</t>
  </si>
  <si>
    <t>&lt;marker name="Hurlock Rd, Fayette County" jurisdiction="FCO" address="Hurlock Rd at Buckners Creek" lat="29.865511" lng="-97.150253" type="on" comment="" id="7113"/&gt;</t>
  </si>
  <si>
    <t>&lt;marker name="Maynard Hallmark Rd, Fayette County" jurisdiction="FCO" address="Maynard Hallmark Rd at Father Anders Loop" lat="29.783844" lng="-97.259644" type="on" comment="" id="7118"/&gt;</t>
  </si>
  <si>
    <t>&lt;marker name="Old Waelder Rd, Fayette County" jurisdiction="FCO" address="Old Waelder Rd near Webb Ln" lat="29.694319" lng="-97.185829" type="on" comment="" id="7123"/&gt;</t>
  </si>
  <si>
    <t>&lt;marker name="Rauder Rd, Fayette County" jurisdiction="FCO" address="Rauder Rd at Buckners Creek" lat="29.870218" lng="-97.153214" type="on" comment="" id="7128"/&gt;</t>
  </si>
  <si>
    <t>&lt;marker name="Round Top Rd, Fayette County" jurisdiction="FCO" address="Round Top Rd - 3/4 mi NW of Schoenst Rd" lat="30.113024" lng="-96.744064" type="on" comment="" id="7133"/&gt;</t>
  </si>
  <si>
    <t>&lt;marker name="Wunderlich Rd, Fayette County" jurisdiction="FCO" address="Wunderlich Rd - 1/2 mi NW of FM 954" lat="29.983192" lng="-96.612572" type="on" comment="" id="7138"/&gt;</t>
  </si>
  <si>
    <t>&lt;marker name="Low Water Crossing #12" jurisdiction="COA" address="Old Spicewood Springs" lat="30.382622" lng="-97.76973" type="on" comment="Crossing is open" id="6151"/&gt;</t>
  </si>
  <si>
    <t>&lt;marker name="Gebhard Rd, Fayette County" jurisdiction="FCO" address="Gebhard Rd - 1/2 mi NW of FM 389" lat="30.008059" lng="-96.640785" type="on" comment="" id="7148"/&gt;</t>
  </si>
  <si>
    <t>&lt;marker name="Biegel Rd, Fayette County" jurisdiction="FCO" address="Biegel Rd - 3/4 mi NW of FM 955" lat="29.872675" lng="-96.727882" type="on" comment="" id="7153"/&gt;</t>
  </si>
  <si>
    <t>&lt;marker name="Halstedt Rd, Fayette County" jurisdiction="FCO" address="Halstedt Rd at Baylor Creek" lat="29.911163" lng="-96.77404" type="on" comment="" id="7158"/&gt;</t>
  </si>
  <si>
    <t>&lt;marker name="Joiner Rd, Fayette County" jurisdiction="FCO" address="Joiner Rd - 3/4 mi S of SH 71" lat="29.88973" lng="-96.78801" type="on" comment="" id="7163"/&gt;</t>
  </si>
  <si>
    <t>&lt;marker name="Rocky Creek Rd, Fayette County" jurisdiction="FCO" address="Rocky Creek Rd - 1/4 mi E of SH 71" lat="29.913063" lng="-96.841522" type="on" comment="" id="7168"/&gt;</t>
  </si>
  <si>
    <t>&lt;marker name="TX1017 - FM 2571 @ Wolf Creek" jurisdiction="BCO" address="TX1017 - FM 2571 @ Wolf Creek" lat="30.020525" lng="-97.220116" type="on" comment="" id="7043"/&gt;</t>
  </si>
  <si>
    <t>&lt;marker name="Laird Rd, Fayette County" jurisdiction="FCO" address="Laird Rd NE of Rauch Rd" lat="30.015747" lng="-96.814827" type="on" comment="" id="7183"/&gt;</t>
  </si>
  <si>
    <t>&lt;marker name="Davis Rd, Fayette County" jurisdiction="FCO" address="Davis Rd at FM 154" lat="29.850992" lng="-97.043564" type="on" comment="" id="7188"/&gt;</t>
  </si>
  <si>
    <t>&lt;marker name="Brown Rd, Fayette County" jurisdiction="FCO" address="Brown Rd - 1 1/4 mi W of SH 95" lat="29.76082" lng="-97.195679" type="on" comment="" id="7193"/&gt;</t>
  </si>
  <si>
    <t>&lt;marker name="Mach Rd, Fayette County" jurisdiction="FCO" address="Mach Rd near FM 609" lat="29.813374" lng="-96.988739" type="on" comment="" id="7198"/&gt;</t>
  </si>
  <si>
    <t>&lt;marker name="Eilers St, Schulenburg" jurisdiction="FCO" address="Eilers at West" lat="29.68446" lng="-96.910873" type="on" comment="" id="7203"/&gt;</t>
  </si>
  <si>
    <t>&lt;marker name="7000-blk Daffan Ln" jurisdiction="TCO" address="Travis County, TX" lat="30.320177" lng="-97.627022" type="on" comment="Roadway open" id="7208"/&gt;</t>
  </si>
  <si>
    <t>&lt;marker name="Red River @ 12th" jurisdiction="COA" address="Red River @ 12th" lat="30.272472" lng="-97.735596" type="on" comment="Crossing is open" id="7213"/&gt;</t>
  </si>
  <si>
    <t>&lt;marker name="P2054 - KLBJ Rd 65-278 Blk " jurisdiction="BCO" address="P2054 - KLBJ Rd 65-278 Blk" lat="30.038326" lng="-97.158798" type="on" comment="" id="7063"/&gt;</t>
  </si>
  <si>
    <t>&lt;marker name="Baumgarten Rd, Fayette County" jurisdiction="FCO" address="Baumgarten Rd near Wolters Rd" lat="29.66787" lng="-96.956383" type="on" comment="" id="7073"/&gt;</t>
  </si>
  <si>
    <t>&lt;marker name="Seidel Rd, Fayette County" jurisdiction="FCO" address="Seidel Rd at West Navidad Creek" lat="29.706552" lng="-96.955203" type="on" comment="" id="7093"/&gt;</t>
  </si>
  <si>
    <t>&lt;marker name="Oakland Rd, Fayette County" jurisdiction="FCO" address="Oakland near Bilimek Rd" lat="29.66971" lng="-96.876115" type="on" comment="" id="7088"/&gt;</t>
  </si>
  <si>
    <t>&lt;marker name="Tobias Rd, Fayette County" jurisdiction="FCO" address="Tobias Rd - 1/2 mi SE of FM 2503" lat="29.836041" lng="-96.695415" type="on" comment="" id="7178"/&gt;</t>
  </si>
  <si>
    <t>&lt;marker name="Bryant Rd, Fayette County" jurisdiction="FCO" address="Bryant Rd - 3/4 mi N of IH 10" lat="29.703325" lng="-96.969498" type="on" comment="" id="7078"/&gt;</t>
  </si>
  <si>
    <t>&lt;marker name="Ross Prairie Church Rd, Fayette County" jurisdiction="FCO" address="Ross Prairie Church Rd near FM 2503" lat="29.877438" lng="-96.662354" type="on" comment="" id="7143"/&gt;</t>
  </si>
  <si>
    <t>&lt;marker name="Sand Rock Rd, Fayette County" jurisdiction="FCO" address="Sand Rock Rd NW of Wied Rd" lat="29.95727" lng="-96.809959" type="on" comment="" id="7173"/&gt;</t>
  </si>
  <si>
    <t>&lt;marker name="Hermis Rd @ Mulberry Creek" jurisdiction="FCO" address="Hermis Rd, Fayette County" lat="29.6521290276" lng="-96.9388753718" type="on" comment="" id="8706"/&gt;</t>
  </si>
  <si>
    <t>&lt;marker name="Schilhab Bottom Loop @ West Navidad" jurisdiction="FCO" address="Schilhab Bottom Loop, Fayette County" lat="29.7504187376" lng="-96.9782456893" type="on" comment="" id="8707"/&gt;</t>
  </si>
  <si>
    <t>&lt;marker name="7300-blk Taylor Ln" jurisdiction="TCO" address="Travis County, TX" lat="30.264381" lng="-97.550438" type="on" comment="Roadway Open" id="7029"/&gt;</t>
  </si>
  <si>
    <t>&lt;marker name="16300-blk Littig Rd" jurisdiction="TCO" address="Travis County, TX" lat="30.324608" lng="-97.477806" type="on" comment="" id="7034"/&gt;</t>
  </si>
  <si>
    <t>&lt;marker name="15300-blk Jacobson Rd" jurisdiction="TCO" address="Travis County, TX " lat="30.132109" lng="-97.606773" type="on" comment="Roadway open" id="7039"/&gt;</t>
  </si>
  <si>
    <t>&lt;marker name="P2055 - KLBJ Rd 65-278 Blk" jurisdiction="BCO" address="P2055 - KLBJ Rd 65-278 Blk" lat="30.041939" lng="-97.16803" type="on" comment="" id="7064"/&gt;</t>
  </si>
  <si>
    <t>&lt;marker name="COTTON GIN RD AND DAIRY RD" jurisdiction="HCO" address="Hays County" lat="29.97687" lng="-97.808655" type="on" comment="" id="6467"/&gt;</t>
  </si>
  <si>
    <t>&lt;marker name="200-BLK CR 333" jurisdiction="WCO" address="296 CR 333; Granger, TX" lat="30.6888" lng="-97.5057" type="on" comment="" id="8545"/&gt;</t>
  </si>
  <si>
    <t>&lt;marker name="Clark Ln, Fayette County" jurisdiction="FCO" address="Clark Ln near FM 957" lat="29.664957" lng="-96.919731" type="on" comment="" id="7079"/&gt;</t>
  </si>
  <si>
    <t>&lt;marker name="Seydler Rd, Fayette County" jurisdiction="FCO" address="Seydler Rd - 1 1/4 mi SE of Brandt River Bottom Rd" lat="29.808804" lng="-96.777687" type="on" comment="" id="7094"/&gt;</t>
  </si>
  <si>
    <t>&lt;marker name="Davis Rd, Fayette County" jurisdiction="FCO" address="Davis Rd at Jack Young Creek" lat="29.877958" lng="-97.060089" type="on" comment="" id="7099"/&gt;</t>
  </si>
  <si>
    <t>&lt;marker name="Burke Rd, Fayette County" jurisdiction="FCO" address="Burke Rd near FM 2762" lat="29.713629" lng="-97.135796" type="on" comment="" id="7104"/&gt;</t>
  </si>
  <si>
    <t>&lt;marker name="Jeddo Rd, Fayette County" jurisdiction="FCO" address="Jeddo Rd at Peach Creek" lat="29.818254" lng="-97.254112" type="on" comment="" id="7114"/&gt;</t>
  </si>
  <si>
    <t>&lt;marker name="Mulberry Creek Rd, Fayette County" jurisdiction="FCO" address="Mulberry Creek Rd at Mulberry Creek" lat="29.673367" lng="-97.083008" type="on" comment="" id="7119"/&gt;</t>
  </si>
  <si>
    <t>&lt;marker name="E Parker Rd, Fayette County" jurisdiction="FCO" address="E Parker Rd at Pin Oak Creek" lat="29.769745" lng="-97.079895" type="on" comment="" id="7124"/&gt;</t>
  </si>
  <si>
    <t>&lt;marker name="Salem Freyburg Rd, Fayette County" jurisdiction="FCO" address="Salem Freyburg Rd at Cold Creek" lat="29.75013" lng="-97.033913" type="on" comment="" id="7129"/&gt;</t>
  </si>
  <si>
    <t>&lt;marker name="Round Top Rd, Fayette County" jurisdiction="FCO" address="Round Top Rd - 1/4 mi SE of Schoenst Rd" lat="30.100958" lng="-96.734428" type="on" comment="" id="7134"/&gt;</t>
  </si>
  <si>
    <t>&lt;marker name="Willow Springs Rd, Fayette County" jurisdiction="FCO" address="Willow Springs Rd at Cummins Creek" lat="29.954845" lng="-96.63353" type="on" comment="" id="7139"/&gt;</t>
  </si>
  <si>
    <t>&lt;marker name="Jurekca Rd, Fayette County" jurisdiction="FCO" address="Jurekca Rd at Vasut Rd" lat="29.893847" lng="-96.703804" type="on" comment="" id="7144"/&gt;</t>
  </si>
  <si>
    <t>&lt;marker name="Noak Rd, Fayette County" jurisdiction="FCO" address="Noak Rd near Nassau Rd" lat="30.031691" lng="-96.657608" type="on" comment="" id="7149"/&gt;</t>
  </si>
  <si>
    <t>&lt;marker name="Coufal Rd, Fayette County" jurisdiction="FCO" address="Coufal Rd - 1 mi NW of SH 159" lat="29.951349" lng="-96.648018" type="on" comment="" id="7154"/&gt;</t>
  </si>
  <si>
    <t>&lt;marker name="Halstedt Rd, Fayette County" jurisdiction="FCO" address="Halstedt Rd near Tietjen Rd" lat="29.913155" lng="-96.776314" type="on" comment="" id="7159"/&gt;</t>
  </si>
  <si>
    <t>&lt;marker name="Rocky Creek Rd, Fayette County" jurisdiction="FCO" address="Rocky Creek Rd - 1 1/2 mi E of SH 71" lat="29.913198" lng="-96.821503" type="on" comment="" id="7169"/&gt;</t>
  </si>
  <si>
    <t>&lt;marker name="Shumacher Rd, Fayette County" jurisdiction="FCO" address="Shumacher Rd near FM 955" lat="29.861704" lng="-96.715393" type="on" comment="" id="7174"/&gt;</t>
  </si>
  <si>
    <t>&lt;marker name="Falke Heinrich Rd, Fayette County" jurisdiction="FCO" address="Falke Heinrich Rd N of FM 956" lat="29.771662" lng="-96.929237" type="on" comment="" id="7184"/&gt;</t>
  </si>
  <si>
    <t>&lt;marker name="Fritsch Rd, Fayette County" jurisdiction="FCO" address="Fritsch Rd SE of Ruether Rd" lat="29.93889" lng="-96.786438" type="on" comment="" id="7189"/&gt;</t>
  </si>
  <si>
    <t>&lt;marker name="Cowan Rd, Fayette County" jurisdiction="FCO" address="Cowan Rd near FM 2762" lat="29.735744" lng="-97.174759" type="on" comment="" id="7194"/&gt;</t>
  </si>
  <si>
    <t>&lt;marker name="W Old Lockhart Rd, Fayette County" jurisdiction="FCO" address="W Old Lockhart Rd - 1 mi W of Boehnke Rd" lat="29.88727" lng="-97.103561" type="on" comment="" id="7199"/&gt;</t>
  </si>
  <si>
    <t>&lt;marker name="CH Allen Rd, Fayette County" jurisdiction="FCO" address="CH Allen SW 1291" lat="29.951544" lng="-96.698143" type="on" comment="" id="7204"/&gt;</t>
  </si>
  <si>
    <t>&lt;marker name="7900-blk Daffan Ln" jurisdiction="TCO" address="Travis County, TX" lat="30.31455" lng="-97.620514" type="on" comment="Roadway open" id="7209"/&gt;</t>
  </si>
  <si>
    <t>&lt;marker name="10291 FM 969, Austin, TX" jurisdiction="COA" address="10291 FM 969, Austin, TX" lat="30.264412" lng="-97.623116" type="on" comment="Crossing is open" id="7214"/&gt;</t>
  </si>
  <si>
    <t>&lt;marker name="8500-blk FM 1826" jurisdiction="TCO" address="Travis County, TX " lat="30.210152" lng="-97.902122" type="on" comment="" id="7044"/&gt;</t>
  </si>
  <si>
    <t>&lt;marker name="Oakland Rd, Fayette County" jurisdiction="FCO" address="Oakland Rd at East Navidad" lat="29.658689" lng="-96.855209" type="on" comment="" id="7089"/&gt;</t>
  </si>
  <si>
    <t>&lt;marker name="Bilimek Rd, Fayette County" jurisdiction="FCO" address="Bilimek Rd near Oakland Rd" lat="29.670092" lng="-96.874352" type="on" comment="" id="7074"/&gt;</t>
  </si>
  <si>
    <t>&lt;marker name="Waldeck Cemetery Rd, Fayette County" jurisdiction="FCO" address="Waldeck Cemetery Rd SE of Albers Rd" lat="30.055632" lng="-96.773354" type="on" comment="" id="7179"/&gt;</t>
  </si>
  <si>
    <t>&lt;marker name="Jurecka Rd, Fayette County" jurisdiction="FCO" address="Jurecka Rd at Ross Creek" lat="29.895878" lng="-96.722237" type="on" comment="" id="7164"/&gt;</t>
  </si>
  <si>
    <t>&lt;marker name="Farek Loth Rd, Fayette County" jurisdiction="FCO" address="Farek Loth Rd near Olle Ln" lat="29.720326" lng="-97.030979" type="on" comment="" id="7109"/&gt;</t>
  </si>
  <si>
    <t>&lt;marker name="Lidiak Rd, Fayette County" jurisdiction="FCO" address="End of Lidiak Rd" lat="29.814957" lng="-96.863083" type="on" comment="" id="7084"/&gt;</t>
  </si>
  <si>
    <t>&lt;marker name="Lidiak Rd - 1/2 mi E of Radhost School Rd" jurisdiction="FCO" address="Lidiak Rd, Fayette County" lat="29.8123344483" lng="-96.8645954351" type="on" comment="" id="8708"/&gt;</t>
  </si>
  <si>
    <t>&lt;marker name="Falke Heinrich Rd S of Swiss Alp Hall Rd" jurisdiction="FCO" address="Falke Heinrich Rd, Fayette County" lat="29.7813036621" lng="-96.9252296698" type="on" comment="" id="8709"/&gt;</t>
  </si>
  <si>
    <t>&lt;marker name="COE1002 - Hwy 290 at 800 Martin Luther King Blvd" jurisdiction="BCO" address="Hwy 290 at 800 Martin Luther King Blvd" lat="30.33559" lng="-97.362091" type="on" comment="" id="6858"/&gt;</t>
  </si>
  <si>
    <t>&lt;marker name="CREEK RD (CR 190) - .5 MI E OF MT GAINOR RD (CR 220)" jurisdiction="HCO" address="Hays County" lat="30.187622" lng="-98.115501" type="on" comment="" id="6591"/&gt;</t>
  </si>
  <si>
    <t>&lt;marker name="P2056 - Alum Creek just South of Gotier Trace Rd" jurisdiction="BCO" address="P2056 - Alum Creek just South of Gotier Trace Rd" lat="30.099607" lng="-97.220306" type="on" comment="" id="7065"/&gt;</t>
  </si>
  <si>
    <t>&lt;marker name="Cedar Hollow Rd @ San Gabriel River" jurisdiction="WCO" address="2811 Cedar Hollow Rd; Georgetown, TX" lat="30.6455" lng="-97.7706" type="on" comment="" id="8617"/&gt;</t>
  </si>
  <si>
    <t>&lt;marker name="FM 20 &amp; HUMBLE LN" jurisdiction="BCO" address="FM 20 &amp; HUMBLE LN" lat="30.021744" lng="-97.428169" type="on" comment="" id="7990"/&gt;</t>
  </si>
  <si>
    <t>&lt;marker name="P3063 Sand Hills @ Sandy Creek" jurisdiction="BCO" address="P3063 Sand Hills @ Sandy Creek" lat="29.93049" lng="-97.3787" type="on" comment="" id="7200"/&gt;</t>
  </si>
  <si>
    <t>&lt;marker name="P2060 - 1000 Blk St Delight Rd" jurisdiction="BCO" address="" lat="30.145144" lng="-97.113388" type="on" comment="" id="7070"/&gt;</t>
  </si>
  <si>
    <t>&lt;marker name="Piano Bridge Rd, Fayette County" jurisdiction="FCO" address="Piano Bridge Rd at East Navidad" lat="29.72386" lng="-96.850853" type="on" comment="" id="7095"/&gt;</t>
  </si>
  <si>
    <t>&lt;marker name="Taylor Ln @ Decker Lake Rd" jurisdiction="TCO" address="Travis County, TX" lat="30.256798" lng="-97.554733" type="on" comment="Roadway open" id="7030"/&gt;</t>
  </si>
  <si>
    <t>&lt;marker name="Creamer Creek Rd, Fayette County" jurisdiction="FCO" address="Creamer Creek Rd at Creamer Creek" lat="29.860077" lng="-96.924736" type="on" comment="" id="7105"/&gt;</t>
  </si>
  <si>
    <t>&lt;marker name="Father Anders Loop, Fayette County" jurisdiction="FCO" address="Father Anders Loop near FM 1115" lat="29.754507" lng="-97.255203" type="on" comment="" id="7110"/&gt;</t>
  </si>
  <si>
    <t>&lt;marker name="Jurica Rd, Fayette County" jurisdiction="FCO" address="Jurica Rd at Mulberry Creek" lat="29.651196" lng="-97.021851" type="on" comment="" id="7115"/&gt;</t>
  </si>
  <si>
    <t>&lt;marker name="S Old Smithville Rd, Fayette County" jurisdiction="FCO" address="S Old Smithville Rd near Cherry Rd" lat="29.797997" lng="-97.135643" type="on" comment="" id="7120"/&gt;</t>
  </si>
  <si>
    <t>&lt;marker name="Parkerville Rd, Fayette County" jurisdiction="FCO" address="Parkerville Rd at Live Oak Creek" lat="29.808664" lng="-97.115257" type="on" comment="" id="7125"/&gt;</t>
  </si>
  <si>
    <t>&lt;marker name="Smith Marek Rd, Fayette County" jurisdiction="FCO" address="Smith Marek Rd - 1/2 mi N of County Line Rd" lat="29.637358" lng="-97.001511" type="on" comment="" id="7130"/&gt;</t>
  </si>
  <si>
    <t>&lt;marker name="Albers Rd, Fayette County" jurisdiction="FCO" address="Albers Rd NE of Waldeck Cemetery Rd" lat="30.059515" lng="-96.785408" type="on" comment="" id="7135"/&gt;</t>
  </si>
  <si>
    <t>&lt;marker name="Minarcik Rd, Fayette County" jurisdiction="FCO" address="Minarcik Rd at Willow Branch" lat="29.958265" lng="-96.589134" type="on" comment="" id="7140"/&gt;</t>
  </si>
  <si>
    <t>&lt;marker name="Wolff Rd, Fayette County" jurisdiction="FCO" address="Wolff Rd - 3/4 mi SW of FM 1457" lat="30.061186" lng="-96.655464" type="on" comment="" id="7145"/&gt;</t>
  </si>
  <si>
    <t>&lt;marker name="Kneip Rd, Fayette County" jurisdiction="FCO" address="Kneip Rd NW of Hackemack Rd" lat="30.056654" lng="-96.684494" type="on" comment="" id="7150"/&gt;</t>
  </si>
  <si>
    <t>&lt;marker name="Florida Chapel Rd, Fayette County" jurisdiction="FCO" address="Florida Chapel Rd - 1/4 mi N of FM 954" lat="30.013075" lng="-96.696213" type="on" comment="" id="7155"/&gt;</t>
  </si>
  <si>
    <t>&lt;marker name="Kramr Rd, Fayette County" jurisdiction="FCO" address="Kramr Rd near Ross Prairie Church Rd" lat="29.880827" lng="-96.673958" type="on" comment="" id="7165"/&gt;</t>
  </si>
  <si>
    <t>&lt;marker name="Shumacher Rd, Fayette County" jurisdiction="FCO" address="Shumacher Rd at Ellinger Branch" lat="29.844414" lng="-96.708549" type="on" comment="" id="7175"/&gt;</t>
  </si>
  <si>
    <t>&lt;marker name="Schoenst Rd, Fayette County" jurisdiction="FCO" address="Schoenst Rd - 1/2 mi SW of Round Top Rd" lat="30.099192" lng="-96.741203" type="on" comment="" id="7180"/&gt;</t>
  </si>
  <si>
    <t>&lt;marker name="Bittner Rd, Fayette County" jurisdiction="FCO" address="Boehnke Rd" lat="29.777975" lng="-97.052383" type="on" comment="" id="7190"/&gt;</t>
  </si>
  <si>
    <t>&lt;marker name="8900-blk Decker Ln" jurisdiction="TCO" address="Travis County, TX" lat="30.320089" lng="-97.60939" type="on" comment="Roadway open" id="7210"/&gt;</t>
  </si>
  <si>
    <t>&lt;marker name="Demel Rd, Fayette County" jurisdiction="FCO" address="Demel Rd between FM 615 &amp; Holub Rd" lat="29.711819" lng="-96.88047" type="on" comment="" id="7185"/&gt;</t>
  </si>
  <si>
    <t>&lt;marker name="P4010 - Old Sayers Rd @ 1300 Blk" jurisdiction="BCO" address="Bastrop County" lat="30.252769" lng="-97.350853" type="on" comment="Bastrop County, Pct 4" id="6841"/&gt;</t>
  </si>
  <si>
    <t>&lt;marker name="16600-blk Decker Lake Rd" jurisdiction="TCO" address="Travis County, TX " lat="30.258297" lng="-97.556908" type="on" comment="Roadway open" id="7040"/&gt;</t>
  </si>
  <si>
    <t>&lt;marker name="Owl Creek Rd, Fayette County" jurisdiction="FCO" address="Owl Creek Rd @ Rabbs Creek" lat="30.049883" lng="-96.893432" type="on" comment="" id="7100"/&gt;</t>
  </si>
  <si>
    <t>&lt;marker name="Low Water Crossing #61" jurisdiction="COA" address="2219 River Hills Road, Austin, TX" lat="30.339327" lng="-97.84993" type="on" comment="Crossing is open" id="6166"/&gt;</t>
  </si>
  <si>
    <t>&lt;marker name="Bohuslav Rd, Fayette County" jurisdiction="FCO" address="Bohuslav Rd near Anders Bottom Rd" lat="29.816395" lng="-96.830291" type="on" comment="" id="7075"/&gt;</t>
  </si>
  <si>
    <t>&lt;marker name="Rocky Creek Rd, Fayette County" jurisdiction="FCO" address="Rocky Creek Rd at High Hill Creek" lat="29.913774" lng="-96.83107" type="on" comment="" id="7170"/&gt;</t>
  </si>
  <si>
    <t>&lt;marker name="Farek Loth Rd, Fayette County" jurisdiction="FCO" address="Farek Loth Rd near Ragsdale Rd" lat="29.719828" lng="-97.059102" type="on" comment="" id="7195"/&gt;</t>
  </si>
  <si>
    <t>&lt;marker name="Hattermann Rd, Fayette County" jurisdiction="FCO" address="Hattermann Rd - 1/4 mi W of Baumbach Rd" lat="29.905788" lng="-96.796333" type="on" comment="" id="7160"/&gt;</t>
  </si>
  <si>
    <t>&lt;marker name="Loehr Rd, Fayette County" jurisdiction="FCO" address="Loehr Rd near Mullins Prairie Loop" lat="29.852669" lng="-96.80835" type="on" comment="" id="7085"/&gt;</t>
  </si>
  <si>
    <t>&lt;marker name="St Joseph Street" jurisdiction="CCO" address="CR 247" lat="29.728031" lng="-97.753754" type="on" comment="Roadway Open" id="7004"/&gt;</t>
  </si>
  <si>
    <t>&lt;marker name="Bitting School Rd @ Wilbarger Creek" jurisdiction="TCO" address="Travis County, TX" lat="30.309078" lng="-97.452927" type="on" comment="Roadway open" id="6183"/&gt;</t>
  </si>
  <si>
    <t>&lt;marker name="Water Rescue #2" jurisdiction="COA" address="400 W Slaughter Ln" lat="30.170401" lng="-97.797066" type="on" comment="Crossing is open" id="7221"/&gt;</t>
  </si>
  <si>
    <t>&lt;marker name="Low Water Crossing #80" jurisdiction="COA" address="2573 Hoeke Ln, Austin, TX" lat="30.213947" lng="-97.68866" type="on" comment="Road is open" id="6168"/&gt;</t>
  </si>
  <si>
    <t>&lt;marker name="West Beach Dr/Hiline Rd" jurisdiction="TCO" address="Travis County, TX" lat="30.429733" lng="-97.938809" type="on" comment="Roadway Open" id="8385"/&gt;</t>
  </si>
  <si>
    <t>&lt;marker name="Mundine Rd – East of Brandy Ln" jurisdiction="BCO" address="Bastrop County" lat="30.356471" lng="-97.311607" type="on" comment="" id="8415"/&gt;</t>
  </si>
  <si>
    <t>&lt;marker name="Water Rescue #3" jurisdiction="COA" address="S 1st and W Oltorf St" lat="30.242073" lng="-97.759683" type="on" comment="Crossing is open" id="7211"/&gt;</t>
  </si>
  <si>
    <t>&lt;marker name="Goehring Rd, Fayette County" jurisdiction="FCO" address="Goehring Rd @ Cummins Creek" lat="30.134729" lng="-96.799767" type="on" comment="" id="7206"/&gt;</t>
  </si>
  <si>
    <t>&lt;marker name="WOLF RD &amp; MARLIN ST" jurisdiction="BCO" address="100 BLK WOLF RD" lat="30.297363" lng="-97.205132" type="on" comment="PCT 4 " id="8003"/&gt;</t>
  </si>
  <si>
    <t>&lt;marker name="COB1005 Jasper and MLK" jurisdiction="BCO" address="Jasper and MLK" lat="30.103134" lng="-97.311081" type="on" comment="" id="6875"/&gt;</t>
  </si>
  <si>
    <t>&lt;marker name="COE1003 - 100 Q.S. Goins Ln." jurisdiction="BCO" address="100 Q.S. Goins Ln." lat="30.3528" lng="-97.361588" type="on" comment="" id="6859"/&gt;</t>
  </si>
  <si>
    <t>&lt;marker name="10600-blk Gregg Ln" jurisdiction="TCO" address="Travis County, TX" lat="30.381409" lng="-97.606178" type="on" comment="Roadway open" id="7216"/&gt;</t>
  </si>
  <si>
    <t>&lt;marker name="Low Water Crossing #32" jurisdiction="COA" address="3144 Adelphi Ln, Austin, TX" lat="30.419043" lng="-97.710564" type="on" comment="Crossing is open" id="6158"/&gt;</t>
  </si>
  <si>
    <t>&lt;marker name="Fuchs Grove Rd @ Gregg Ln" jurisdiction="TCO" address="Travis County, TX" lat="30.387609" lng="-97.553474" type="on" comment="Roadway open" id="7226"/&gt;</t>
  </si>
  <si>
    <t>&lt;marker name="Kainer Rd, Fayette County" jurisdiction="FCO" address="Kainer Rd near Baumgarten Rd" lat="29.654898" lng="-96.972443" type="on" comment="" id="7207"/&gt;</t>
  </si>
  <si>
    <t>&lt;marker name="Berkman @ 290" jurisdiction="COA" address="Berkman @ 290" lat="30.320995" lng="-97.688995" type="on" comment="Crossing is open" id="7212"/&gt;</t>
  </si>
  <si>
    <t>&lt;marker name="10300-blk N FM 973" jurisdiction="TCO" address="Travis County, TX" lat="30.301477" lng="-97.565536" type="on" comment="Roadway Open" id="7222"/&gt;</t>
  </si>
  <si>
    <t>&lt;marker name="6900-blk N FM 973" jurisdiction="TCO" address="Travis County, TX" lat="30.283392" lng="-97.595169" type="on" comment="Roadway Open" id="7217"/&gt;</t>
  </si>
  <si>
    <t>&lt;marker name="Wayside Dr @ River Rd" jurisdiction="HCO" address="Hays County " lat="29.985838" lng="-98.107933" type="on" comment="" id="7227"/&gt;</t>
  </si>
  <si>
    <t>&lt;marker name="Kelly Ln &amp; Vilamoura St" jurisdiction="PFL" address="Kelly Ln &amp; Vilamoura St" lat="30.462919" lng="-97.574684" type="on" comment="" id="8048"/&gt;</t>
  </si>
  <si>
    <t>&lt;marker name="COB1001 - Riverwood Drive - Low Water Crossing - .02 Miles West of Carter" jurisdiction="BCO" address="" lat="30.120541" lng="-97.32901" type="on" comment="Bastrop City" id="6853"/&gt;</t>
  </si>
  <si>
    <t>&lt;marker name="Guenther Rd, Fayette County" jurisdiction="FCO" address="Guenther Rd @ Lane Pool Creek" lat="29.869698" lng="-96.855621" type="on" comment="" id="7081"/&gt;</t>
  </si>
  <si>
    <t>&lt;marker name="COS1003 - The drive at Riverbend Park" jurisdiction="BCO" address="The drive at Riverbend Park" lat="30.01865" lng="-97.145233" type="on" comment="" id="6864"/&gt;</t>
  </si>
  <si>
    <t>&lt;marker name="Low Water Crossing #13" jurisdiction="COA" address="5296 Old Spicewood Springs Road" lat="30.382612" lng="-97.77037" type="on" comment="Crossing is open" id="6152"/&gt;</t>
  </si>
  <si>
    <t>&lt;marker name="Woodview Mobile Home Park" jurisdiction="COA" address="1301 W Oltorf St, Austin, TX" lat="30.244511" lng="-97.769783" type="on" comment="Crossing is open." id="6171"/&gt;</t>
  </si>
  <si>
    <t>&lt;marker name="DACY LN (CR 205) - .25 MI N OF KELLEY SMITH LN (CR 149)" jurisdiction="HCO" address="Hays County" lat="30.043983" lng="-97.828293" type="on" comment=" " id="6469"/&gt;</t>
  </si>
  <si>
    <t>&lt;marker name="10200-blk FM 969" jurisdiction="TCO" address="Travis County, TX" lat="30.264671" lng="-97.623459" type="on" comment="Roadway open" id="7220"/&gt;</t>
  </si>
  <si>
    <t>&lt;marker name="GRIST MILL RD (CR 153) - .5 MI W OF HWY 21, JUST BEFORE S PLUM CREEK RD (CR 156)" jurisdiction="HCO" address="Hays County" lat="29.951456" lng="-97.805481" type="on" comment="" id="6490"/&gt;</t>
  </si>
  <si>
    <t>&lt;marker name="E William Cannon Drive" jurisdiction="COA" address="" lat="30.17313" lng="-97.741175" type="on" comment="Crossing is open" id="8387"/&gt;</t>
  </si>
  <si>
    <t>&lt;marker name="Cameron Rd &amp; Corona Dr" jurisdiction="COA" address="Cameron Rd &amp; Corona Dr" lat="30.313068" lng="-97.705025" type="on" comment="Crossing is open" id="7215"/&gt;</t>
  </si>
  <si>
    <t>&lt;marker name="P2052 - 480 Blk Kelley Rd E" jurisdiction="BCO" address="P2052 - 480 Blk Kelley Rd E" lat="30.150024" lng="-97.235573" type="on" comment="" id="7048"/&gt;</t>
  </si>
  <si>
    <t>&lt;marker name="Lane Pool Rd, Fayette County" jurisdiction="FCO" address="Lane Pool Rd @ Lane Pool Creek" lat="29.870905" lng="-96.836411" type="on" comment="" id="7083"/&gt;</t>
  </si>
  <si>
    <t>&lt;marker name="1300 Blk FM 1431 Bridge" jurisdiction="MBF" address="Between Bluebonnet Dr. &amp; Ave. K" lat="30.580851" lng="-98.278038" type="on" comment="Crossing is OPEN " id="6438"/&gt;</t>
  </si>
  <si>
    <t>&lt;marker name="Low Water Crossing #7" jurisdiction="COA" address="7882 Spicewood Springs Rd, Austin, TX" lat="30.420071" lng="-97.793816" type="on" comment="Crossing is open" id="6148"/&gt;</t>
  </si>
  <si>
    <t>&lt;marker name="Blue Bluff @ Catherine Dr" jurisdiction="TCO" address="Travis County, TX" lat="30.2694" lng="-97.616997" type="on" comment="Roadway Open" id="7218"/&gt;</t>
  </si>
  <si>
    <t>&lt;marker name="Baca Loop Fayette County" jurisdiction="FCO" address="Baca Loop at Hwy 90, Flatonia" lat="29.680094" lng="-97.066162" type="on" comment="" id="7228"/&gt;</t>
  </si>
  <si>
    <t>&lt;marker name="300 Blk Avenue S" jurisdiction="MBF" address="Between 3rd St. &amp; 4th St." lat="30.577681" lng="-98.288307" type="on" comment="Crossing is OPEN " id="6435"/&gt;</t>
  </si>
  <si>
    <t>&lt;marker name="Water Rescue #1" jurisdiction="COA" address="700 Turtle Creek Blvd" lat="30.203764" lng="-97.784007" type="on" comment="Crossing is open" id="8388"/&gt;</t>
  </si>
  <si>
    <t>&lt;marker name="N FM 973 @ Murchinson St" jurisdiction="TCO" address="Travis County, TX" lat="30.332191" lng="-97.559921" type="on" comment="" id="7223"/&gt;</t>
  </si>
  <si>
    <t>&lt;marker name="P4037 - Paint Creek Rd and Railroad Track Rd" jurisdiction="BCO" address="" lat="30.218374" lng="-97.142967" type="on" comment="" id="7049"/&gt;</t>
  </si>
  <si>
    <t>&lt;marker name="Ridgmar Road at Brushy Creek" jurisdiction="LEA" address="Leander, TX" lat="30.583527" lng="-97.812286" type="on" comment="Crossing Open [2/13] - Northern entrance to Ridgmar Landing subdivision" id="6261"/&gt;</t>
  </si>
  <si>
    <t>&lt;marker name="Ohnheiser Kaase Rd, Fayette County" jurisdiction="FCO" address="Ohnheiser Kaase Rd near Niesner Rd" lat="29.795063" lng="-96.952095" type="on" comment="" id="7090"/&gt;</t>
  </si>
  <si>
    <t>&lt;marker name="FM 812" jurisdiction="BCO" address="At Camino Del Sol" lat="30.093203" lng="-97.597824" type="on" comment="" id="7879"/&gt;</t>
  </si>
  <si>
    <t>&lt;marker name="Petter Rainosek Loop (south), Fayette County" jurisdiction="FCO" address="Petter Rainosek Loop (S) near Kruppa Rd" lat="29.848938" lng="-96.895187" type="on" comment="" id="7091"/&gt;</t>
  </si>
  <si>
    <t>&lt;marker name="P4029 - Upper Elgin River Rd @ Wilbarger Creek (South Gate)" jurisdiction="BCO" address="" lat="30.281666" lng="-97.441185" type="on" comment="Bastrop County, Pct 4" id="6912"/&gt;</t>
  </si>
  <si>
    <t>&lt;marker name="Low Water Crossing #5" jurisdiction="COA" address="7003 Spicewood Springs Rd, Austin, TX" lat="30.404879" lng="-97.788383" type="on" comment="Crossing is open." id="6146"/&gt;</t>
  </si>
  <si>
    <t>&lt;marker name="Blue Bluff Rd @ FM 969" jurisdiction="TCO" address="Travis County, TX" lat="30.262726" lng="-97.621246" type="on" comment="Roadway open" id="7219"/&gt;</t>
  </si>
  <si>
    <t>&lt;marker name="N FM 973 @ SH 130" jurisdiction="TCO" address="Travis County, TX" lat="30.288204" lng="-97.576569" type="on" comment="Roadway Open" id="7224"/&gt;</t>
  </si>
  <si>
    <t>&lt;marker name="West Access @ Heldenfels Concrete " jurisdiction="HCO" address="Hays County " lat="29.809183" lng="-98.006706" type="on" comment="Crossing is open" id="7229"/&gt;</t>
  </si>
  <si>
    <t>&lt;marker name="Laurel Valley Rd at Westlake Dr" jurisdiction="WLH" address="101 Laurel Valley Rd" lat="30.291838" lng="-97.799545" type="on" comment="" id="7231"/&gt;</t>
  </si>
  <si>
    <t>&lt;marker name="Yaupon Valley Rd at Allegro Ln" jurisdiction="WLH" address="1200 Yaupon Valley Rd" lat="30.296549" lng="-97.817253" type="on" comment="" id="7236"/&gt;</t>
  </si>
  <si>
    <t>&lt;marker name="Westlake Dr at Terrace Mountain Dr" jurisdiction="WLH" address="1628 Westlake Dr." lat="30.300865" lng="-97.796349" type="on" comment="" id="7241"/&gt;</t>
  </si>
  <si>
    <t>&lt;marker name="YORK CREEK RD (CR 262) - .25 MI S OF SOECHTING LN" jurisdiction="HCO" address="Hays County" lat="29.77136" lng="-98.002785" type="on" comment="" id="6509"/&gt;</t>
  </si>
  <si>
    <t>&lt;marker name="CR 314A @ Cross Creek" jurisdiction="LEECO" address="Lee County" lat="30.454733" lng="-97.149963" type="on" comment="PRCT 3" id="7497"/&gt;</t>
  </si>
  <si>
    <t>&lt;marker name="Spoke Hollow Rd @ Hidden Valley Rd " jurisdiction="HCO" address="Hays County" lat="29.984119" lng="-98.069054" type="on" comment=" " id="7396"/&gt;</t>
  </si>
  <si>
    <t>&lt;marker name="P4040 - Lower Elgin Rd @ FM 969" jurisdiction="BCO" address="Bastrop County, TX" lat="30.196119" lng="-97.42704" type="on" comment="" id="7381"/&gt;</t>
  </si>
  <si>
    <t>&lt;marker name="COE1010 Williams St" jurisdiction="BCO" address="COE1010 400 Blk Williams St" lat="30.343109" lng="-97.374283" type="on" comment="" id="7376"/&gt;</t>
  </si>
  <si>
    <t>&lt;marker name="13200-blk FM 2769" jurisdiction="TCO" address="Travis County, TX" lat="30.452543" lng="-97.850914" type="on" comment="Roadway open" id="7271"/&gt;</t>
  </si>
  <si>
    <t>&lt;marker name="2100 Pine St" jurisdiction="GEO" address="City of Georgetown" lat="30.625511" lng="-97.66906" type="on" comment="" id="7276"/&gt;</t>
  </si>
  <si>
    <t>&lt;marker name="DB Wood Rd at Mid Fork SG" jurisdiction="GEO" address="City of Georgetown" lat="30.647963" lng="-97.716736" type="on" comment="" id="7281"/&gt;</t>
  </si>
  <si>
    <t>&lt;marker name="Stadium Dr at Pecan Branch" jurisdiction="GEO" address="City of Georgetown" lat="30.667238" lng="-97.664528" type="on" comment="" id="7286"/&gt;</t>
  </si>
  <si>
    <t>&lt;marker name="Lakeway Dr at Pecan Branch E" jurisdiction="GEO" address="City of Georgetown" lat="30.669321" lng="-97.678024" type="on" comment="" id="7266"/&gt;</t>
  </si>
  <si>
    <t>&lt;marker name="Dew Drop @ Tiger Creek (W)" jurisdiction="WLH" address="Dew Drop South of Pinkerton Loop" lat="30.538282" lng="-98.340546" type="on" comment="Crossing is OPEN" id="7256"/&gt;</t>
  </si>
  <si>
    <t>&lt;marker name="TX1025 812 @ Hwy 21" jurisdiction="BCO" address="TX1025 812 @ Hwy 21" lat="30.071671" lng="-97.572433" type="on" comment="" id="7386"/&gt;</t>
  </si>
  <si>
    <t>&lt;marker name="E 5th St at Ash St" jurisdiction="GEO" address="City of Georgetown" lat="30.639217" lng="-97.673233" type="on" comment="" id="7296"/&gt;</t>
  </si>
  <si>
    <t>&lt;marker name="Yarrington Rd @ Hwy 21" jurisdiction="HCO" address="Hays County" lat="29.915997" lng="-97.849213" type="on" comment="Crossing is open" id="7316"/&gt;</t>
  </si>
  <si>
    <t>&lt;marker name="Windy Hill Rd @ East Access " jurisdiction="HCO" address="City of Kyle" lat="30.035791" lng="-97.844795" type="on" comment="Crossing is open" id="7326"/&gt;</t>
  </si>
  <si>
    <t>&lt;marker name="High Rd @ Hwy 21" jurisdiction="HCO" address="Hays County " lat="29.963634" lng="-97.778" type="on" comment="Crossing is open " id="7331"/&gt;</t>
  </si>
  <si>
    <t>&lt;marker name="Moore St @ Oscar Smith St " jurisdiction="HCO" address="City of San Marcos" lat="29.885239" lng="-97.949593" type="on" comment="Crossing is open " id="7336"/&gt;</t>
  </si>
  <si>
    <t>&lt;marker name="Post Rd @ Uhland Rd" jurisdiction="HCO" address="City of San Marcos" lat="29.899097" lng="-97.918823" type="on" comment="Crossing is open" id="7341"/&gt;</t>
  </si>
  <si>
    <t>&lt;marker name="Thorpe Ln @ Big HEB" jurisdiction="HCO" address="City of San Marcos " lat="29.886112" lng="-97.925415" type="on" comment="Crossing is open " id="7346"/&gt;</t>
  </si>
  <si>
    <t>&lt;marker name="Hopkins ST @ San Antonio ST" jurisdiction="HCO" address="City of San Marcos" lat="29.882484" lng="-97.945457" type="on" comment="Crossing is open " id="7351"/&gt;</t>
  </si>
  <si>
    <t>&lt;marker name="Us 183/SH 130" jurisdiction="TCO" address="Travis County, TX" lat="30.056627" lng="-97.690643" type="on" comment="Roadway open" id="7356"/&gt;</t>
  </si>
  <si>
    <t>&lt;marker name="Windy Hill Rd @ Indian Paintbrush Dr" jurisdiction="HCO" address="Hays County " lat="30.031965" lng="-97.837524" type="on" comment="" id="7391"/&gt;</t>
  </si>
  <si>
    <t>&lt;marker name="Green Meadows Ln @ Subdivision Park" jurisdiction="HCO" address="City of Buda" lat="30.062613" lng="-97.815659" type="on" comment="Crossing is open " id="7371"/&gt;</t>
  </si>
  <si>
    <t>&lt;marker name="12400-blk Johnson Rd" jurisdiction="TCO" address="Travis County, TX" lat="30.380987" lng="-97.510139" type="on" comment="Roadway Open" id="6192"/&gt;</t>
  </si>
  <si>
    <t>&lt;marker name="220 PASEO DE VACA NEAR LYDA LN" jurisdiction="BURCO" address="" lat="30.6248041877" lng="-98.3169226244" type="on" comment="" id="8179"/&gt;</t>
  </si>
  <si>
    <t>&lt;marker name="R O Dr @ Bee Creek Rd" jurisdiction="TCO" address="Travis County, TX" lat="30.368221" lng="-98.038773" type="on" comment="Roadway open" id="7311"/&gt;</t>
  </si>
  <si>
    <t>&lt;marker name="E Morrow St (lower)" jurisdiction="GEO" address="City of Georgetown" lat="30.653698" lng="-97.663879" type="on" comment="" id="7301"/&gt;</t>
  </si>
  <si>
    <t>&lt;marker name="FM 1626 @ Cole Springs Rd" jurisdiction="HCO" address="Hays County " lat="30.080069" lng="-97.874641" type="on" comment="" id="7321"/&gt;</t>
  </si>
  <si>
    <t>&lt;marker name="2800 CR 122" jurisdiction="BURCO" address="" lat="30.6234470826" lng="-98.2902733433" type="on" comment="" id="8181"/&gt;</t>
  </si>
  <si>
    <t>&lt;marker name="3000 BLOCK CR 122" jurisdiction="BURCO" address="" lat="30.6259364306" lng="-98.2879826113" type="on" comment="" id="8180"/&gt;</t>
  </si>
  <si>
    <t>&lt;marker name="Broken Hills Dr West of Buffalo Peak Dr" jurisdiction="WLH" address="100 Broken Hills Dr" lat="30.54719" lng="-98.407494" type="on" comment="Crossing is OPEN" id="7246"/&gt;</t>
  </si>
  <si>
    <t>&lt;marker name="CR 208 @ Wolf Branch" jurisdiction="LEECO" address="Lee County" lat="30.163271" lng="-96.961891" type="on" comment="PRCT 2" id="7470"/&gt;</t>
  </si>
  <si>
    <t>&lt;marker name="RR 12 @ Blanco River" jurisdiction="HCO" address="Hays County" lat="29.993856" lng="-98.088623" type="on" comment="" id="7401"/&gt;</t>
  </si>
  <si>
    <t>&lt;marker name="Laurel Valley Rd West of Westlake Dr" jurisdiction="WLH" address="106 Laurel Valley Rd" lat="30.292801" lng="-97.801224" type="on" comment="" id="7232"/&gt;</t>
  </si>
  <si>
    <t>&lt;marker name="Eanes Creek at Sundown Pkwy" jurisdiction="WLH" address="1 Sundown Pkwy" lat="30.289833" lng="-97.820404" type="on" comment="" id="7237"/&gt;</t>
  </si>
  <si>
    <t>&lt;marker name="Bee Creek at Westlake Dr." jurisdiction="WLH" address="1803 Westlake Dr." lat="30.302979" lng="-97.795525" type="on" comment="" id="7242"/&gt;</t>
  </si>
  <si>
    <t>&lt;marker name="P3064 S Pope Bend @ Lois Ln" jurisdiction="BCO" address="P3064 S Pope Bend @ Lois Ln" lat="30.135187" lng="-97.478523" type="on" comment="" id="7382"/&gt;</t>
  </si>
  <si>
    <t>&lt;marker name="TX1027 FM 535 at Maha Creek" jurisdiction="BCO" address="TX1027 FM 535 at Maha Creek" lat="30.079931" lng="-97.498329" type="on" comment="" id="7392"/&gt;</t>
  </si>
  <si>
    <t>&lt;marker name="TX1026 Hwy 21 @ Mt. Olive" jurisdiction="BCO" address="TX1026 Hwy 21 @ Mt. Olive" lat="30.110399" lng="-97.418625" type="on" comment="" id="7387"/&gt;</t>
  </si>
  <si>
    <t>&lt;marker name="N Weyand Rd" jurisdiction="FCO" address="Fayette County" lat="30.080744" lng="-96.706726" type="on" comment="" id="8710"/&gt;</t>
  </si>
  <si>
    <t>&lt;marker name="Journey Parkway" jurisdiction="LEA" address="2900 Journey Parkway" lat="30.561832" lng="-97.797203" type="on" comment="" id="7267"/&gt;</t>
  </si>
  <si>
    <t>&lt;marker name="P4042 - Upper Elgin River Rd @ Old Austin Trl" jurisdiction="BCO" address="" lat="30.242487" lng="-97.45118" type="on" comment="Bastrop County, Pct 4" id="7397"/&gt;</t>
  </si>
  <si>
    <t>&lt;marker name="Greenbranch Dr at Trails End Dr" jurisdiction="GEO" address="City of Georgetown" lat="30.623985" lng="-97.658417" type="on" comment="" id="7277"/&gt;</t>
  </si>
  <si>
    <t>&lt;marker name="Patriot Way at Mankins Branch" jurisdiction="GEO" address="City of Georgetown" lat="30.62919" lng="-97.610146" type="on" comment="" id="7282"/&gt;</t>
  </si>
  <si>
    <t>&lt;marker name="Lakeway Dr at Pecan Branch W" jurisdiction="GEO" address="City of Georgetown" lat="30.669878" lng="-97.683746" type="on" comment="" id="7287"/&gt;</t>
  </si>
  <si>
    <t>&lt;marker name="Golf Cart Path SW of Oak Tree Dr/Berry Creek Dr" jurisdiction="GEO" address="City of Georgetown" lat="30.705669" lng="-97.67247" type="on" comment="" id="7292"/&gt;</t>
  </si>
  <si>
    <t>&lt;marker name="111 N College St" jurisdiction="GEO" address="City of Georgetown" lat="30.643299" lng="-97.672211" type="on" comment="" id="7297"/&gt;</t>
  </si>
  <si>
    <t>&lt;marker name="Spring Valley Rd at Starview Dr" jurisdiction="GEO" address="City of Georgetown" lat="30.654078" lng="-97.701103" type="on" comment="" id="7302"/&gt;</t>
  </si>
  <si>
    <t>&lt;marker name="West Access @ Kohlers Xing" jurisdiction="HCO" address="Hays County" lat="30.02721" lng="-97.851273" type="on" comment="Crossing is open" id="7317"/&gt;</t>
  </si>
  <si>
    <t>&lt;marker name="2600-blk Frate Barker Rd" jurisdiction="TCO" address="Travis County, TX " lat="30.14942" lng="-97.85218" type="on" comment="Roadway open" id="7322"/&gt;</t>
  </si>
  <si>
    <t>&lt;marker name="5800 Block FM 2770" jurisdiction="HCO" address="Hays County " lat="30.024014" lng="-97.889923" type="on" comment="Crossing is open " id="7327"/&gt;</t>
  </si>
  <si>
    <t>&lt;marker name="6700-blk FM 1327" jurisdiction="TCO" address="Travis county,TX" lat="30.090246" lng="-97.724808" type="on" comment="Roadway open" id="7332"/&gt;</t>
  </si>
  <si>
    <t>&lt;marker name="1500 Block IH35 N" jurisdiction="HCO" address="City of San Marcos" lat="29.833261" lng="-97.979225" type="on" comment="Crossing is open " id="7342"/&gt;</t>
  </si>
  <si>
    <t>&lt;marker name="High Rd @ GoForth Rd " jurisdiction="HCO" address="Hays County " lat="29.999285" lng="-97.820251" type="on" comment="Crossing is open" id="7347"/&gt;</t>
  </si>
  <si>
    <t>&lt;marker name="HWY 21@ Gary Job CORP" jurisdiction="HCO" address="City of San Marcos" lat="29.885975" lng="-97.890671" type="on" comment="Crossing is open " id="7352"/&gt;</t>
  </si>
  <si>
    <t>&lt;marker name="Easley Rd @ Little Piney Creek " jurisdiction="BCO" address="300 Blk Easley Rd @ Little Piney Creek " lat="29.963112" lng="-97.279053" type="on" comment="" id="7045"/&gt;</t>
  </si>
  <si>
    <t>&lt;marker name="HWY 80 @ River Rd " jurisdiction="HCO" address="City of San Marcos" lat="29.880709" lng="-97.91301" type="on" comment="Crossing is open " id="7362"/&gt;</t>
  </si>
  <si>
    <t>&lt;marker name="N LBJ Dr @ W Sessom Dr" jurisdiction="HCO" address="City of San Marcos" lat="29.891516" lng="-97.941353" type="on" comment="Crossing is open " id="7367"/&gt;</t>
  </si>
  <si>
    <t>&lt;marker name="River Rd @ Cape Rd" jurisdiction="HCO" address="City of San Marcos" lat="29.869963" lng="-97.927925" type="on" comment="closed for water over roadway 101421" id="7337"/&gt;</t>
  </si>
  <si>
    <t>&lt;marker name="Apache Tears " jurisdiction="WLH" address="Apache Tears West of Black Hawk" lat="30.554749" lng="-98.409851" type="on" comment="Crossing is OPEN" id="7252"/&gt;</t>
  </si>
  <si>
    <t>&lt;marker name="Hunter Rd @ Dixon St" jurisdiction="HCO" address="City of San Marcos" lat="29.871227" lng="-97.958199" type="on" comment="Crossing is open" id="7402"/&gt;</t>
  </si>
  <si>
    <t>&lt;marker name="Twin Creeks Rd @ Arroyo Doble Dr" jurisdiction="TCO" address="Travis County, TX" lat="30.127005" lng="-97.821754" type="on" comment="Roadway open" id="7407"/&gt;</t>
  </si>
  <si>
    <t>&lt;marker name="9800 S US 183" jurisdiction="TCO" address="Travis County, TX" lat="30.107519" lng="-97.694687" type="on" comment="Roadway open" id="7412"/&gt;</t>
  </si>
  <si>
    <t>&lt;marker name="208 WOODLAND ACRES" jurisdiction="BURCO" address="" lat="30.6110085632" lng="-98.3094986994" type="on" comment="" id="8182"/&gt;</t>
  </si>
  <si>
    <t>&lt;marker name="200 TOBY DR" jurisdiction="BURCO" address="" lat="30.6150804199" lng="-98.3126601528" type="on" comment="" id="8183"/&gt;</t>
  </si>
  <si>
    <t>&lt;marker name="Mountain Dew Rd @ Tiger Creek" jurisdiction="WLH" address="3705 Mountain Dew Rd" lat="30.534346" lng="-98.329834" type="on" comment="Crossing is OPEN" id="7257"/&gt;</t>
  </si>
  <si>
    <t>&lt;marker name="300 BLOCK CR 122 AT WILLIAMS CREEK" jurisdiction="BURCO" address="" lat="30.5945523404" lng="-98.2977284078" type="on" comment="" id="8184"/&gt;</t>
  </si>
  <si>
    <t>&lt;marker name="CR 210 @ Knobbs Creek" jurisdiction="LEECO" address="Lee County" lat="30.089941" lng="-97.018204" type="on" comment="PRCT 2" id="7472"/&gt;</t>
  </si>
  <si>
    <t>&lt;marker name="1900-BLK CR 363" jurisdiction="WCO" address="1976 CR 363; Granger, TX" lat="30.7374" lng="-97.2877" type="on" comment="" id="8506"/&gt;</t>
  </si>
  <si>
    <t>&lt;marker name="RR 12 @ Little Barton Creek " jurisdiction="HCO" address="Hays County " lat="30.245073" lng="-98.06105" type="on" comment="" id="7377"/&gt;</t>
  </si>
  <si>
    <t>&lt;marker name="Scudder Ln @ RR 12" jurisdiction="HCO" address="Hays County " lat="30.013184" lng="-98.104034" type="on" comment="" id="7312"/&gt;</t>
  </si>
  <si>
    <t>&lt;marker name="FM 150 @ Sierra West PHASE 2 &amp; 3" jurisdiction="HCO" address="Hays County" lat="30.059847" lng="-97.989937" type="on" comment="Crossing is open" id="7409"/&gt;</t>
  </si>
  <si>
    <t>&lt;marker name="NE Inner Loop at Pecan Branch" jurisdiction="GEO" address="City of Georgetown" lat="30.665009" lng="-97.654427" type="on" comment="" id="7264"/&gt;</t>
  </si>
  <si>
    <t>&lt;marker name="Maple St at West Fork Smith Branch" jurisdiction="GEO" address="City of Georgetown" lat="30.624847" lng="-97.665604" type="on" comment="" id="7274"/&gt;</t>
  </si>
  <si>
    <t>&lt;marker name="Greenbranch Dr at Hunters Glen Dr" jurisdiction="GEO" address="City of Georgetown" lat="30.625563" lng="-97.657806" type="on" comment="" id="7279"/&gt;</t>
  </si>
  <si>
    <t>&lt;marker name="S Austin Ave at Tasus Way" jurisdiction="GEO" address="City of Georgetown" lat="30.620138" lng="-97.680878" type="on" comment="" id="7284"/&gt;</t>
  </si>
  <si>
    <t>&lt;marker name="Flume at N Fork SG River" jurisdiction="GEO" address="City of Georgetown" lat="30.651691" lng="-97.690567" type="on" comment="" id="7289"/&gt;</t>
  </si>
  <si>
    <t>&lt;marker name="P1019 Al Jones St" jurisdiction="BCO" address="P1019 Al Jones St." lat="30.120579" lng="-97.332298" type="on" comment="" id="7429"/&gt;</t>
  </si>
  <si>
    <t>&lt;marker name="TX1024 1209 @ Bluebonnet Elem" jurisdiction="BCO" address="TX1024 1209 @ Bluebonnet Elem" lat="30.133759" lng="-97.428055" type="on" comment="" id="7384"/&gt;</t>
  </si>
  <si>
    <t>&lt;marker name="TX1029 US 290 @ Big Sandy " jurisdiction="BCO" address="TX1029 290 @ Big Sandy" lat="30.304695" lng="-97.297005" type="on" comment="" id="7399"/&gt;</t>
  </si>
  <si>
    <t>&lt;marker name="Goforth Rd @ Cotton Gin Rd" jurisdiction="HCO" address="Hays County " lat="29.999376" lng="-97.834625" type="on" comment="Crossing is open" id="7314"/&gt;</t>
  </si>
  <si>
    <t>&lt;marker name="FM 2770 @ Buda Fire Station #1" jurisdiction="HCO" address="City of Buda " lat="30.074072" lng="-97.853378" type="on" comment="Crossing is open " id="7324"/&gt;</t>
  </si>
  <si>
    <t>&lt;marker name="FM 1966 @ Hwy 21" jurisdiction="HCO" address="Caldwell County " lat="29.922729" lng="-97.835999" type="on" comment="Crossing is open" id="7329"/&gt;</t>
  </si>
  <si>
    <t>&lt;marker name="Aquarena Springs Dr @Sessom Dr " jurisdiction="HCO" address="City of San Marcos" lat="29.888977" lng="-97.934532" type="on" comment="Crossing is open " id="7334"/&gt;</t>
  </si>
  <si>
    <t>&lt;marker name="Jackman St @ Gravel St" jurisdiction="HCO" address="City of San Marcos" lat="29.875898" lng="-97.943306" type="on" comment="Crossing is open " id="7339"/&gt;</t>
  </si>
  <si>
    <t>&lt;marker name="Hunter Rd @ McCarty Ln" jurisdiction="HCO" address="City of San Marcos " lat="29.846466" lng="-97.98011" type="on" comment="Crossing is open " id="7344"/&gt;</t>
  </si>
  <si>
    <t>&lt;marker name="P4038 - Lincoln Lake Subdivision" jurisdiction="BCO" address="P4038 - Lincoln Lake Subdivision" lat="30.249611" lng="-97.091125" type="on" comment="" id="7050"/&gt;</t>
  </si>
  <si>
    <t>&lt;marker name="FM 2770 @ Meadow Woods Dr" jurisdiction="HCO" address="Hays County " lat="30.020615" lng="-97.889709" type="on" comment="Crossing is open " id="7354"/&gt;</t>
  </si>
  <si>
    <t>&lt;marker name="CR 113 @ Nails Creek" jurisdiction="LEECO" address="Lee County" lat="30.215399" lng="-96.957947" type="on" comment="PRCT 4" id="7444"/&gt;</t>
  </si>
  <si>
    <t>&lt;marker name="Old Stagecoach Rd @ Cemetary" jurisdiction="HCO" address="Hays County" lat="29.963764" lng="-97.898697" type="on" comment="Crossing is open" id="7369"/&gt;</t>
  </si>
  <si>
    <t>&lt;marker name="Caldwell Ln @ River Timber Dr" jurisdiction="TCO" address="Travis County, TX" lat="30.219641" lng="-97.5354" type="on" comment="Roadway open" id="7374"/&gt;</t>
  </si>
  <si>
    <t>&lt;marker name="1000 Block Lime Kiln Rd " jurisdiction="HCO" address="Hays County " lat="29.916721" lng="-97.933418" type="on" comment="Crossing is open" id="7379"/&gt;</t>
  </si>
  <si>
    <t>&lt;marker name="800 Block Petras Way " jurisdiction="HCO" address="Hays County " lat="30.039286" lng="-97.753281" type="on" comment="Crossing is open " id="7394"/&gt;</t>
  </si>
  <si>
    <t>&lt;marker name="Lime Kiln Rd @ Hillard Rd " jurisdiction="HCO" address="Hays County" lat="29.921242" lng="-97.935608" type="on" comment="Crossing is open" id="7404"/&gt;</t>
  </si>
  <si>
    <t>&lt;marker name="Fallwell Ln @ sh 130" jurisdiction="TCO" address="Travis County, TX" lat="30.209429" lng="-97.621841" type="on" comment="Roadway open" id="7414"/&gt;</t>
  </si>
  <si>
    <t>&lt;marker name="RR 12 @ Baptist Academy" jurisdiction="HCO" address="Hays County " lat="29.903349" lng="-97.991524" type="on" comment="" id="7349"/&gt;</t>
  </si>
  <si>
    <t>&lt;marker name="Goforth Rd @ Sunrise Dr" jurisdiction="HCO" address="Hays County" lat="30.006929" lng="-97.829376" type="on" comment="Crossing is open" id="7424"/&gt;</t>
  </si>
  <si>
    <t>&lt;marker name="7400-blk Elroy Rd" jurisdiction="TCO" address="Travis County, TX" lat="30.149193" lng="-97.629898" type="on" comment="" id="7304"/&gt;</t>
  </si>
  <si>
    <t>&lt;marker name="Old Bastrop Hwy @ Hwy 123" jurisdiction="HCO" address="City of San Marcos" lat="29.830742" lng="-97.942131" type="on" comment="" id="7319"/&gt;</t>
  </si>
  <si>
    <t>&lt;marker name="Wells Branch Pkwy @ Killingsworth Ln" jurisdiction="TCO" address="Travis County, TX" lat="30.417486" lng="-97.612885" type="on" comment="Roadway open" id="7419"/&gt;</t>
  </si>
  <si>
    <t>&lt;marker name="CR 306 @ Middle Yegua Creek (South)" jurisdiction="LEECO" address="Lee County" lat="30.402718" lng="-97.191315" type="on" comment="PRCT 3" id="7489"/&gt;</t>
  </si>
  <si>
    <t>&lt;marker name="Bebee RD @ Fountain Grove Dr" jurisdiction="HCO" address="City of Kyle " lat="30.01755" lng="-97.847046" type="on" comment="" id="7389"/&gt;</t>
  </si>
  <si>
    <t>&lt;marker name="Hero Way and CR 270" jurisdiction="LEA" address="Hero Way and CR 270" lat="30.589802" lng="-97.830788" type="on" comment="" id="7364"/&gt;</t>
  </si>
  <si>
    <t>&lt;marker name="2800-BLK CR 448" jurisdiction="WCO" address="2860 CR 448; Taylor, TX" lat="30.5422" lng="-97.3177" type="on" comment=" " id="8586"/&gt;</t>
  </si>
  <si>
    <t>&lt;marker name="1300 Blk OF Sayers Rd" jurisdiction="BCO" address="Bastrop County" lat="30.25533" lng="-97.35252" type="on" comment="" id="8711"/&gt;</t>
  </si>
  <si>
    <t>&lt;marker name="Country Club Rd at North Fork San Gabriel" jurisdiction="GEO" address="City of Georgetown" lat="30.653574" lng="-97.696632" type="on" comment="" id="7269"/&gt;</t>
  </si>
  <si>
    <t>&lt;marker name="Old Bridge at SG Park" jurisdiction="GEO" address="City of Georgetown" lat="30.652023" lng="-97.664444" type="on" comment="" id="7294"/&gt;</t>
  </si>
  <si>
    <t>&lt;marker name="Edgegrove Dr @ Bee Caves Rd" jurisdiction="TCO" address="Travis County, TX" lat="30.271288" lng="-97.788307" type="on" comment="roadway open" id="7259"/&gt;</t>
  </si>
  <si>
    <t>&lt;marker name="13400-blk FM 2769" jurisdiction="TCO" address="Travis County, TX" lat="30.445993" lng="-97.861382" type="on" comment="Roadway open" id="7260"/&gt;</t>
  </si>
  <si>
    <t>&lt;marker name="TX1023 200 Blk Hwy 95" jurisdiction="BCO" address="TX1023 200 Blk Hwy 95" lat="30.333887" lng="-97.361771" type="on" comment="" id="7380"/&gt;</t>
  </si>
  <si>
    <t>&lt;marker name="Golf Cart Path" jurisdiction="GEO" address="City of Georgetown" lat="30.653463" lng="-97.696442" type="on" comment="Country Club Rd at North Fork San Gabriel" id="7270"/&gt;</t>
  </si>
  <si>
    <t>&lt;marker name="Pine St near San Jose St" jurisdiction="GEO" address="City of Georgetown" lat="30.62505" lng="-97.667747" type="on" comment="" id="7275"/&gt;</t>
  </si>
  <si>
    <t>&lt;marker name="Quail Valley Dr at W Fork Smith Branch" jurisdiction="GEO" address="City of Georgetown" lat="30.626856" lng="-97.657928" type="on" comment="" id="7280"/&gt;</t>
  </si>
  <si>
    <t>&lt;marker name="N Austin Ave at Pecan Branch" jurisdiction="GEO" address="City of Georgetown" lat="30.668755" lng="-97.665314" type="on" comment="" id="7285"/&gt;</t>
  </si>
  <si>
    <t>&lt;marker name="Bliss Spillar Rd @ Chaparral Rd" jurisdiction="HCO" address="Hays County " lat="30.138557" lng="-97.874512" type="on" comment="" id="7410"/&gt;</t>
  </si>
  <si>
    <t>&lt;marker name="E 6th St at Ash St" jurisdiction="GEO" address="City of Georgetown" lat="30.638376" lng="-97.673187" type="on" comment="" id="7295"/&gt;</t>
  </si>
  <si>
    <t>&lt;marker name="N College St at WL Walden Dr" jurisdiction="GEO" address="City of Georgetown" lat="30.650404" lng="-97.665733" type="on" comment="" id="7300"/&gt;</t>
  </si>
  <si>
    <t>&lt;marker name="CR 114 @ Willy Branch" jurisdiction="LEECO" address="Lee County" lat="30.239904" lng="-96.929131" type="on" comment="PRCT 1" id="7445"/&gt;</t>
  </si>
  <si>
    <t>&lt;marker name="W Hwy 290 @ McGregor LN " jurisdiction="HCO" address="Hays County " lat="30.206472" lng="-98.143745" type="on" comment="Crossing is open" id="7310"/&gt;</t>
  </si>
  <si>
    <t>&lt;marker name="300 Block of Mill Race Ln " jurisdiction="HCO" address="Hays County " lat="29.999655" lng="-98.093407" type="on" comment="Crossing is open" id="7315"/&gt;</t>
  </si>
  <si>
    <t>&lt;marker name="Whitetail Dr@ Hunter Rd " jurisdiction="HCO" address="Hays County" lat="29.825994" lng="-98.003174" type="on" comment="Crossing is open" id="7325"/&gt;</t>
  </si>
  <si>
    <t>&lt;marker name="6800-blk McKinney Falls Pkwy" jurisdiction="TCO" address="Travis County, TX " lat="30.172237" lng="-97.722099" type="on" comment="Roadway open" id="7335"/&gt;</t>
  </si>
  <si>
    <t>&lt;marker name="300 Block LBJ Dr" jurisdiction="HCO" address="City of San Marcos" lat="29.879135" lng="-97.939552" type="on" comment="Crossing is open" id="7340"/&gt;</t>
  </si>
  <si>
    <t>&lt;marker name="Airport Rd at Pecan Branch" jurisdiction="GEO" address="City of Georgetown" lat="30.670174" lng="-97.669922" type="on" comment="" id="7265"/&gt;</t>
  </si>
  <si>
    <t>&lt;marker name="7800-blk Burleson Rd" jurisdiction="TCO" address="Travis County, TX " lat="30.18886" lng="-97.695152" type="on" comment="Roadway Open" id="7350"/&gt;</t>
  </si>
  <si>
    <t>&lt;marker name="P4041 Hillcrest off 969" jurisdiction="BCO" address="P4041 126 Hillcrest" lat="30.233458" lng="-97.470131" type="on" comment="" id="7390"/&gt;</t>
  </si>
  <si>
    <t>&lt;marker name="8700-blk Lockwood Rd" jurisdiction="TCO" address="Travis County, TX" lat="30.304361" lng="-97.522331" type="on" comment="Roadway open" id="7360"/&gt;</t>
  </si>
  <si>
    <t>&lt;marker name="University Dr @ CM Allen Pkwy " jurisdiction="HCO" address="City of San Marcos" lat="29.885935" lng="-97.936935" type="on" comment="Crossing is open " id="7365"/&gt;</t>
  </si>
  <si>
    <t>&lt;marker name="GoForth Rd N of Mondragon Ln" jurisdiction="HCO" address="Hays County " lat="30.020725" lng="-97.805763" type="on" comment="Crossing is open " id="7370"/&gt;</t>
  </si>
  <si>
    <t>&lt;marker name="FM 1826 @ FM 967" jurisdiction="HCO" address="Hays County" lat="30.131914" lng="-98.010147" type="on" comment="" id="7345"/&gt;</t>
  </si>
  <si>
    <t>&lt;marker name="Wonder World Dr South of Stagecoach Trl " jurisdiction="HCO" address="City of San Marcos" lat="29.862103" lng="-97.959061" type="on" comment="Crossing is open" id="7330"/&gt;</t>
  </si>
  <si>
    <t>&lt;marker name="S Mitchell St @ Gravel St" jurisdiction="HCO" address="City of San Marcos" lat="29.87253" lng="-97.946098" type="on" comment="Crossing is open" id="7405"/&gt;</t>
  </si>
  <si>
    <t>&lt;marker name="TX1028 812 @ Old San Antonio" jurisdiction="BCO" address="TX1028 812 @ Old San Antonio" lat="30.049198" lng="-97.545784" type="on" comment="" id="7395"/&gt;</t>
  </si>
  <si>
    <t>&lt;marker name="SH 130 @ Pearce Ln" jurisdiction="TCO" address="Travis County, TX" lat="30.176794" lng="-97.636894" type="on" comment="Roadway open" id="7415"/&gt;</t>
  </si>
  <si>
    <t>&lt;marker name="Cotton Gin Rd @ Summer Sun Cv" jurisdiction="HCO" address="Hays County" lat="29.960678" lng="-97.789948" type="on" comment="Crossing is open" id="7420"/&gt;</t>
  </si>
  <si>
    <t>&lt;marker name="Kyle Crossing behind 3rd coast auto" jurisdiction="HCO" address="City of Kyle" lat="30.018225" lng="-97.858627" type="on" comment="Crossing is open" id="7425"/&gt;</t>
  </si>
  <si>
    <t>&lt;marker name="12900-blk Wright Rd" jurisdiction="TCO" address="Travis County, TX" lat="30.091007" lng="-97.756691" type="on" comment="Roadway open" id="7435"/&gt;</t>
  </si>
  <si>
    <t>&lt;marker name="TX1018 Park Rd 1A @ Copperas Creek" jurisdiction="BCO" address="" lat="30.100201" lng="-97.272743" type="on" comment="Bastrop County, Pct 2" id="7305"/&gt;</t>
  </si>
  <si>
    <t>&lt;marker name="Post Rd @ West Access " jurisdiction="HCO" address="City of Kyle" lat="29.956236" lng="-97.878143" type="on" comment="Crossing is open" id="7355"/&gt;</t>
  </si>
  <si>
    <t>&lt;marker name="TX1022 1704 @ VFW" jurisdiction="BCO" address="TX1022 1st blk of 1704 " lat="30.335829" lng="-97.367043" type="on" comment="Bastrop County, Pct 4" id="7375"/&gt;</t>
  </si>
  <si>
    <t>&lt;marker name="P1020 Lower Wood Ln" jurisdiction="BCO" address="P1020 Lower Wood Ln" lat="30.123716" lng="-97.340408" type="on" comment="" id="7430"/&gt;</t>
  </si>
  <si>
    <t>&lt;marker name="FM 2104" jurisdiction="BCO" address="369 FM 2104" lat="30.061934" lng="-97.101898" type="on" comment="" id="7897"/&gt;</t>
  </si>
  <si>
    <t>&lt;marker name="CR 108 @ West Yegua Creek" jurisdiction="LEECO" address="Lee County" lat="30.305321" lng="-97.083405" type="on" comment="PRCT 2 &amp; PRCT 3" id="7440"/&gt;</t>
  </si>
  <si>
    <t>&lt;marker name="Brandt Rd @ Bluff Springs Rd" jurisdiction="TCO" address="Travis County, TX" lat="30.171251" lng="-97.768532" type="on" comment="Roadway open" id="7400"/&gt;</t>
  </si>
  <si>
    <t>&lt;marker name="Pedestrian Bridge at SG Park" jurisdiction="GEO" address="City of Georgetown" lat="30.646799" lng="-97.671524" type="on" comment="" id="7290"/&gt;</t>
  </si>
  <si>
    <t>&lt;marker name="Mueller Rd between Wied Rd and Citzler Rd" jurisdiction="FCO" address="Mueller Rd, Fayette County" lat="29.967489" lng="-96.819919" type="on" comment="Large washout at culverts" id="8712"/&gt;</t>
  </si>
  <si>
    <t>&lt;marker name="Northwest Blvd at Pecan Branch" jurisdiction="GEO" address="City of Georgetown" lat="30.66762" lng="-97.68528" type="on" comment="" id="7268"/&gt;</t>
  </si>
  <si>
    <t>&lt;marker name="E 21st St at Church St" jurisdiction="GEO" address="City of Georgetown" lat="30.624292" lng="-97.672836" type="on" comment="" id="7273"/&gt;</t>
  </si>
  <si>
    <t>&lt;marker name="Greenbranch Dr at Quail Meadow Dr" jurisdiction="GEO" address="City of Georgetown" lat="30.624723" lng="-97.658157" type="on" comment="" id="7278"/&gt;</t>
  </si>
  <si>
    <t>&lt;marker name="Patriot Way at Mankins Branch 2" jurisdiction="GEO" address="City of Georgetown" lat="30.625858" lng="-97.612816" type="on" comment="" id="7283"/&gt;</t>
  </si>
  <si>
    <t>&lt;marker name="Northwest Blvd North of Hedgewood Dr" jurisdiction="GEO" address="City of Georgetown" lat="30.676853" lng="-97.688141" type="on" comment="" id="7288"/&gt;</t>
  </si>
  <si>
    <t>&lt;marker name="Luna Trl at Logan Ranch Rd" jurisdiction="GEO" address="City of Georgetown" lat="30.694065" lng="-97.686913" type="on" comment="" id="7293"/&gt;</t>
  </si>
  <si>
    <t>&lt;marker name="P1018 300 Block Reids Bend" jurisdiction="BCO" address="P1018 300 Block Reids Bend" lat="30.127987" lng="-97.33046" type="on" comment="" id="7428"/&gt;</t>
  </si>
  <si>
    <t>&lt;marker name="TX1030 Hwy 21 West @ Maha" jurisdiction="BCO" address="TX1030 Hwy 21 West @ Maha" lat="30.086143" lng="-97.505463" type="on" comment="" id="7408"/&gt;</t>
  </si>
  <si>
    <t>&lt;marker name="FM 1626 N OF FM 967" jurisdiction="HCO" address="Hays County " lat="30.099247" lng="-97.875053" type="on" comment="Crossing is open" id="7318"/&gt;</t>
  </si>
  <si>
    <t>&lt;marker name="Garlic Creek Dr @ Talley Lp" jurisdiction="HCO" address="City of Buda " lat="30.099506" lng="-97.858871" type="on" comment="Crossing is open" id="7323"/&gt;</t>
  </si>
  <si>
    <t>&lt;marker name="Waterleaf Blvd @ FM 150" jurisdiction="HCO" address="City of Kyle " lat="29.961163" lng="-97.845245" type="on" comment="Crossing is open" id="7328"/&gt;</t>
  </si>
  <si>
    <t>&lt;marker name="Hwy 21 @ Cotton Gin Rd " jurisdiction="HCO" address="Hays County " lat="29.95763" lng="-97.786476" type="on" comment="Crossing is open " id="7333"/&gt;</t>
  </si>
  <si>
    <t>&lt;marker name="FM 1826 @ Towering Cedar Dr " jurisdiction="HCO" address="Hays County " lat="30.139467" lng="-98.002426" type="on" comment="Crossing is open " id="7338"/&gt;</t>
  </si>
  <si>
    <t>&lt;marker name="Cheatham St @ Rio Vista Park " jurisdiction="HCO" address="City of San Marcos" lat="29.877554" lng="-97.933548" type="on" comment="Crossing is open " id="7348"/&gt;</t>
  </si>
  <si>
    <t>&lt;marker name="FM 2770 @ Cement Plant Rd" jurisdiction="HCO" address="Hays County " lat="30.059864" lng="-97.857071" type="on" comment="Crossing is open " id="7353"/&gt;</t>
  </si>
  <si>
    <t>&lt;marker name="10200-blk N 973" jurisdiction="TCO" address="Travis County, TX " lat="30.309437" lng="-97.564491" type="on" comment="Roadway open" id="7358"/&gt;</t>
  </si>
  <si>
    <t>&lt;marker name="1116 Block Red Hawk Rd" jurisdiction="HCO" address="Hays County " lat="30.005936" lng="-98.02877" type="on" comment="Crossing is open" id="7378"/&gt;</t>
  </si>
  <si>
    <t>&lt;marker name="Dry Creek Road" jurisdiction="CCO" address="Dry Creek Road" lat="29.919506" lng="-97.653114" type="on" comment="" id="7303"/&gt;</t>
  </si>
  <si>
    <t>&lt;marker name="Knox St @ Patton St." jurisdiction="HCO" address="City of San Marcos" lat="29.870222" lng="-97.94146" type="on" comment="Crossing is open" id="7403"/&gt;</t>
  </si>
  <si>
    <t>&lt;marker name="Blue Hole Park Rd East" jurisdiction="GEO" address="City of Georgetown" lat="30.642372" lng="-97.679092" type="on" comment="" id="7298"/&gt;</t>
  </si>
  <si>
    <t>&lt;marker name="CR 130 @ Hog Branch" jurisdiction="LEECO" address="Lee County" lat="30.215097" lng="-96.760712" type="on" comment="PRCT 1" id="7458"/&gt;</t>
  </si>
  <si>
    <t>&lt;marker name="Cypress Crk @ RR 12" jurisdiction="HCO" address="Hays County " lat="29.996849" lng="-98.097603" type="on" comment="" id="7313"/&gt;</t>
  </si>
  <si>
    <t>&lt;marker name="CR 116 @ Persimmons Branch" jurisdiction="LEECO" address="Lee County" lat="30.203848" lng="-96.883797" type="on" comment="PRCT 1" id="7448"/&gt;</t>
  </si>
  <si>
    <t>&lt;marker name="9200-blk N FM 973" jurisdiction="TCO" address="Travis County, TX" lat="30.298935" lng="-97.5672" type="on" comment="Roadway Open" id="7306"/&gt;</t>
  </si>
  <si>
    <t>&lt;marker name="Bullick Hollow Rd at FM 2769" jurisdiction="TCO" address="Travis County, TX" lat="30.439733" lng="-97.87366" type="on" comment="Roadway open" id="8390"/&gt;</t>
  </si>
  <si>
    <t>&lt;marker name="CR 113 @ Elm Creek" jurisdiction="LEECO" address="Lee County" lat="30.237471" lng="-96.98568" type="on" comment="PRCT 4" id="7443"/&gt;</t>
  </si>
  <si>
    <t>&lt;marker name="11100-11500 Cow Creek Rd" jurisdiction="TCO" address="Travis County, TX" lat="30.589186" lng="-98.062798" type="on" comment="Roadway open" id="7413"/&gt;</t>
  </si>
  <si>
    <t>&lt;marker name="CR 119 @ Nails Creek" jurisdiction="LEECO" address="Lee County" lat="30.234684" lng="-96.777527" type="on" comment="PRCT 1" id="7453"/&gt;</t>
  </si>
  <si>
    <t>&lt;marker name="CR 104 @ Elm Creek" jurisdiction="LEECO" address="Lee County" lat="30.202868" lng="-97.019073" type="on" comment="PRCT 2" id="7438"/&gt;</t>
  </si>
  <si>
    <t>&lt;marker name="RR 12 &amp; Sports Park Rd " jurisdiction="HCO" address="Hays County " lat="30.185272" lng="-98.086433" type="on" comment="" id="7308"/&gt;</t>
  </si>
  <si>
    <t>&lt;marker name="RR 12 @ Wimberley Glass Works " jurisdiction="HCO" address="Hays County" lat="29.916443" lng="-98.048561" type="on" comment="" id="7363"/&gt;</t>
  </si>
  <si>
    <t>&lt;marker name="Hunter Rd @ Foxtail Run" jurisdiction="HCO" address="City of San Marcos" lat="29.857412" lng="-97.969528" type="on" comment="Crossing is being barricaded " id="7343"/&gt;</t>
  </si>
  <si>
    <t>&lt;marker name="TX1020 Hwy 71 at Berdoll" jurisdiction="BCO" address="TX1020 Hwy 71 at Berdoll" lat="30.166477" lng="-97.511711" type="on" comment="" id="7368"/&gt;</t>
  </si>
  <si>
    <t>&lt;marker name="Union Street" jurisdiction="LEA" address="1730 Union St." lat="30.558001" lng="-97.841156" type="on" comment="" id="7383"/&gt;</t>
  </si>
  <si>
    <t>&lt;marker name="TX1021 1704 at 969" jurisdiction="BCO" address="TX1021 1704 @ 969" lat="30.211784" lng="-97.445938" type="on" comment="" id="7373"/&gt;</t>
  </si>
  <si>
    <t>&lt;marker name="TX1031 FM 969 @ Colorado River" jurisdiction="BCO" address="TX1031 FM 969 @ Colorado River" lat="30.16853" lng="-97.403946" type="on" comment="" id="7418"/&gt;</t>
  </si>
  <si>
    <t>&lt;marker name="2402 Peach Tree Lane" jurisdiction="CPK" address="Cedar Park, TX" lat="30.538385" lng="-97.839897" type="on" comment="" id="6258"/&gt;</t>
  </si>
  <si>
    <t>&lt;marker name="CR 118 @ Nails Creek" jurisdiction="LEECO" address="Lee County" lat="30.233433" lng="-96.906158" type="on" comment="PRCT 1" id="7451"/&gt;</t>
  </si>
  <si>
    <t>&lt;marker name="Dee Gabriel Collins Rd @ Cottonmouth School Rd" jurisdiction="TCO" address="Travis County, TX" lat="30.172562" lng="-97.701195" type="on" comment="Roadway open" id="7411"/&gt;</t>
  </si>
  <si>
    <t>&lt;marker name="3000-blk Bee Cave Rd" jurisdiction="TCO" address="Travis County, TX" lat="30.271036" lng="-97.793686" type="on" comment="Roadway closed" id="7416"/&gt;</t>
  </si>
  <si>
    <t>&lt;marker name="CR 323 @ Middle Yegua Creek" jurisdiction="LEECO" address="Lee County" lat="30.367773" lng="-97.048912" type="on" comment="PRCT 3" id="7506"/&gt;</t>
  </si>
  <si>
    <t>&lt;marker name="East William Cannon and Pleasant Valley" jurisdiction="COA" address="East William Cannon and Pleasant Valley" lat="30.181608" lng="-97.746414" type="on" comment="Crossing is open" id="7426"/&gt;</t>
  </si>
  <si>
    <t>&lt;marker name="P1021 Shoreline Drive" jurisdiction="BCO" address="P1021 Shoreline Drive" lat="30.11878" lng="-97.335197" type="on" comment="" id="7431"/&gt;</t>
  </si>
  <si>
    <t>&lt;marker name="CR 133 @ Stuber Creek" jurisdiction="LEECO" address="Lee County" lat="30.198463" lng="-96.874001" type="on" comment="PRCT 1" id="7461"/&gt;</t>
  </si>
  <si>
    <t>&lt;marker name="CR 114 @ Nails Creek" jurisdiction="LEECO" address="Lee County" lat="30.219763" lng="-96.936272" type="on" comment="PRCT 4" id="7446"/&gt;</t>
  </si>
  <si>
    <t>&lt;marker name="Deer Valley Dr. @ Willow Creek" jurisdiction="LEECO" address="Lee County" lat="30.371374" lng="-97.265465" type="on" comment="PRCT 3" id="7536"/&gt;</t>
  </si>
  <si>
    <t>&lt;marker name="CR 430 @ Boggy Branch" jurisdiction="LEECO" address="Lee County" lat="30.354189" lng="-96.856148" type="on" comment="PRCT 4" id="7531"/&gt;</t>
  </si>
  <si>
    <t>&lt;marker name="CR 405 @ Indian Camp Branch" jurisdiction="LEECO" address="Lee County" lat="30.39621" lng="-96.989288" type="on" comment="PRCT 4" id="7516"/&gt;</t>
  </si>
  <si>
    <t>&lt;marker name="CR 309 @ Burns Branch" jurisdiction="LEECO" address="Lee County" lat="30.402805" lng="-97.148094" type="on" comment="PRCT 3" id="7491"/&gt;</t>
  </si>
  <si>
    <t>&lt;marker name="CR 216 @ Sandy Creek" jurisdiction="LEECO" address="Lee County" lat="30.122393" lng="-96.938278" type="on" comment="PRCT 2" id="7476"/&gt;</t>
  </si>
  <si>
    <t>&lt;marker name="CR 318 @ Camp Branch" jurisdiction="LEECO" address="Lee County" lat="30.470179" lng="-97.090744" type="on" comment="PRCT 3" id="7501"/&gt;</t>
  </si>
  <si>
    <t>&lt;marker name="CR 333 @ Willie Branch" jurisdiction="LEECO" address="Lee County" lat="30.320852" lng="-97.12928" type="on" comment="PRCT 3" id="7511"/&gt;</t>
  </si>
  <si>
    <t>&lt;marker name="CR 424 @ East Yegua Creek" jurisdiction="LEECO" address="Lee County" lat="30.387001" lng="-96.788017" type="on" comment="PRCT 4" id="7526"/&gt;</t>
  </si>
  <si>
    <t>&lt;marker name="CR 127 @ Nails Creek" jurisdiction="LEECO" address="Lee County" lat="30.234751" lng="-96.798683" type="on" comment="PRCT 1" id="7456"/&gt;</t>
  </si>
  <si>
    <t>&lt;marker name="CR 304 @ Middle Yegua Creek" jurisdiction="LEECO" address="Lee County" lat="30.423727" lng="-97.23671" type="on" comment="PRCT 3" id="7486"/&gt;</t>
  </si>
  <si>
    <t>&lt;marker name="Cole Springs Rd @ FM 967" jurisdiction="HCO" address="Hays County" lat="30.085917" lng="-97.848961" type="on" comment="" id="7406"/&gt;</t>
  </si>
  <si>
    <t>&lt;marker name="WoodCreek Dr @ Cypress Point" jurisdiction="HCO" address="Hays County" lat="30.021112" lng="-98.117538" type="on" comment=" " id="7576"/&gt;</t>
  </si>
  <si>
    <t>&lt;marker name="CR 223 @ Pin Oak Creek" jurisdiction="LEECO" address="Lee County" lat="30.14892" lng="-96.914116" type="on" comment="PRCT 2" id="7481"/&gt;</t>
  </si>
  <si>
    <t>&lt;marker name="Huelsebusch Rd, Fayette County" jurisdiction="FCO" address="Huelsebusch Rd SW of Old Plum Hwy" lat="29.922003" lng="-96.932274" type="on" comment="" id="7546"/&gt;</t>
  </si>
  <si>
    <t>&lt;marker name="200 Blk FM 2571 " jurisdiction="BCO" address="200 Blk FM 2571 " lat="30.013432" lng="-97.171227" type="on" comment="" id="7586"/&gt;</t>
  </si>
  <si>
    <t>&lt;marker name="811 Shady Hollow Dr - NW side" jurisdiction="GEO" address="Wilco" lat="30.668791" lng="-97.674622" type="on" comment="" id="7561"/&gt;</t>
  </si>
  <si>
    <t>&lt;marker name="Henry Marx Ln @ Barton Creek Blvd" jurisdiction="TCO" address="Travis County, TX " lat="30.27062" lng="-97.887207" type="on" comment="Roadway open " id="7566"/&gt;</t>
  </si>
  <si>
    <t>&lt;marker name="Oriole Loop" jurisdiction="CCO" address="Caldwell County" lat="29.798838" lng="-97.406296" type="on" comment="at low water crossing" id="7571"/&gt;</t>
  </si>
  <si>
    <t>&lt;marker name="300 Community Center Rd" jurisdiction="BCO" address="" lat="29.898951" lng="-97.379982" type="on" comment="" id="7596"/&gt;</t>
  </si>
  <si>
    <t>&lt;marker name="FM 1291 @ Halamicek Loop" jurisdiction="FCO" address="FM 1291 @ Halamicek Loop" lat="29.97591" lng="-96.698441" type="on" comment="" id="7601"/&gt;</t>
  </si>
  <si>
    <t>&lt;marker name="Low Water Crossing #2" jurisdiction="COA" address="6020 Spicewood Springs Rd, Austin, TX" lat="30.391405" lng="-97.77845" type="on" comment="Crossing is open" id="6143"/&gt;</t>
  </si>
  <si>
    <t>&lt;marker name="Low Water Crossing #22" jurisdiction="COA" address="5003 Wasson Rd, Austin, TX" lat="30.210482" lng="-97.771172" type="on" comment="Crossing is open." id="6155"/&gt;</t>
  </si>
  <si>
    <t>&lt;marker name="CR 205 @ Bullfrog Creek" jurisdiction="LEECO" address="Lee County" lat="30.170876" lng="-96.998543" type="on" comment="PRCT 2" id="7466"/&gt;</t>
  </si>
  <si>
    <t>&lt;marker name="CR 209 @ Knobbs Creek" jurisdiction="LEECO" address="Lee County" lat="30.101318" lng="-97.020515" type="on" comment="PRCT 2" id="7471"/&gt;</t>
  </si>
  <si>
    <t>&lt;marker name="Pine Valley Loop" jurisdiction="BCO" address="200 Blk" lat="29.953863" lng="-97.303185" type="on" comment="" id="7581"/&gt;</t>
  </si>
  <si>
    <t>&lt;marker name="1200 Blk Old McDade Rd" jurisdiction="BCO" address="1200 Blk Old McDade Rd" lat="30.334721" lng="-97.329803" type="on" comment="" id="7591"/&gt;</t>
  </si>
  <si>
    <t>&lt;marker name="CR 103 @ Elm Creek" jurisdiction="LEECO" address="Lee County" lat="30.21109" lng="-97.050545" type="on" comment="PRCT 2" id="7436"/&gt;</t>
  </si>
  <si>
    <t>&lt;marker name="CR 109 @ Mier Branch" jurisdiction="LEECO" address="Lee County" lat="30.260092" lng="-97.012245" type="on" comment="PRCT 2" id="7441"/&gt;</t>
  </si>
  <si>
    <t>&lt;marker name="Bluff Springs Rd @ Onion Creek" jurisdiction="TCO" address="Travis County, TX" lat="30.159344" lng="-97.769737" type="on" comment="Roadway open" id="7422"/&gt;</t>
  </si>
  <si>
    <t>&lt;marker name="Pleasant Valley and Quicksilver Dr" jurisdiction="COA" address="Pleasant Valley and Quicksilver Dr" lat="30.172297" lng="-97.752357" type="on" comment="Crossing is open" id="7427"/&gt;</t>
  </si>
  <si>
    <t>&lt;marker name="OLD PIN OAK" jurisdiction="BCO" address="650 BLK near Antioch Rd" lat="30.176414" lng="-97.131813" type="on" comment="" id="7592"/&gt;</t>
  </si>
  <si>
    <t>&lt;marker name="CR 116 @ Little Hickory Creek" jurisdiction="LEECO" address="Lee County" lat="30.212481" lng="-96.894165" type="on" comment="PRCT 1" id="7447"/&gt;</t>
  </si>
  <si>
    <t>&lt;marker name="CR 118 @ Willow Branch" jurisdiction="LEECO" address="Lee County" lat="30.244741" lng="-96.901031" type="on" comment="PRCT 1" id="7452"/&gt;</t>
  </si>
  <si>
    <t>&lt;marker name="CR 133 @ Water Hole Branch" jurisdiction="LEECO" address="Lee County" lat="30.196384" lng="-96.850182" type="on" comment="PRCT 1" id="7462"/&gt;</t>
  </si>
  <si>
    <t>&lt;marker name="FM 141 @ Middle Yegua Creek" jurisdiction="LEECO" address="Lee County" lat="30.321545" lng="-96.786461" type="on" comment="PRCT 1 &amp; PRCT 4" id="7542"/&gt;</t>
  </si>
  <si>
    <t>&lt;marker name="CR 108 @ Bluff Creek" jurisdiction="LEECO" address="Lee County" lat="30.288042" lng="-97.059273" type="on" comment="PRCT 2" id="7439"/&gt;</t>
  </si>
  <si>
    <t>&lt;marker name="Zapalac Rd " jurisdiction="FCO" address="Zapalac Rd @ Hwy 71" lat="29.871178" lng="-96.749596" type="on" comment="Large trees down across the road" id="7607"/&gt;</t>
  </si>
  <si>
    <t>&lt;marker name="CR 430 @ Brushy Creek" jurisdiction="LEECO" address="Lee County" lat="30.33824" lng="-96.837189" type="on" comment="PRCT 4" id="7532"/&gt;</t>
  </si>
  <si>
    <t>&lt;marker name="CR 405 @ Warsaw Branch" jurisdiction="LEECO" address="Lee County" lat="30.395802" lng="-96.972519" type="on" comment="PRCT 4" id="7517"/&gt;</t>
  </si>
  <si>
    <t>&lt;marker name="CR 426 @ Brushy Creek" jurisdiction="LEECO" address="Lee County" lat="30.370295" lng="-96.801727" type="on" comment="PRCT 4" id="7527"/&gt;</t>
  </si>
  <si>
    <t>&lt;marker name="CR 418 @ Allen Creek" jurisdiction="LEECO" address="Lee County" lat="30.526342" lng="-97.000137" type="on" comment="PRCT 3" id="7522"/&gt;</t>
  </si>
  <si>
    <t>&lt;marker name="Johnson Street" jurisdiction="CCO" address="Martindale" lat="29.839888" lng="-97.845451" type="on" comment="" id="7617"/&gt;</t>
  </si>
  <si>
    <t>&lt;marker name="CR 304 @ Mine Creek" jurisdiction="LEECO" address="Lee County" lat="30.360558" lng="-97.213989" type="on" comment="PRCT 3" id="7487"/&gt;</t>
  </si>
  <si>
    <t>&lt;marker name="CR 314 @ Cross Creek" jurisdiction="LEECO" address="Lee County" lat="30.435314" lng="-97.141655" type="on" comment="PRCT 3" id="7496"/&gt;</t>
  </si>
  <si>
    <t>&lt;marker name="Goehring Rd, Fayette County" jurisdiction="FCO" address="Goehring Rd N of Wendler Rd" lat="30.113573" lng="-96.82444" type="on" comment="" id="7547"/&gt;</t>
  </si>
  <si>
    <t>&lt;marker name="Fagerquest/Wolf" jurisdiction="BCO" address="Fagerquest/Wolf" lat="30.1322" lng="-97.572929" type="on" comment="" id="7432"/&gt;</t>
  </si>
  <si>
    <t>&lt;marker name="391 Porter Rd" jurisdiction="BCO" address="" lat="30.158215" lng="-97.259186" type="on" comment="" id="7572"/&gt;</t>
  </si>
  <si>
    <t>&lt;marker name="CR 337 @ Coupland Branch" jurisdiction="LEECO" address="Lee County" lat="30.405525" lng="-97.075485" type="on" comment="PRCT 3" id="7512"/&gt;</t>
  </si>
  <si>
    <t>&lt;marker name="608 Golden Oaks Rd - SE side" jurisdiction="GEO" address="Wilco" lat="30.665003" lng="-97.679573" type="on" comment="" id="7562"/&gt;</t>
  </si>
  <si>
    <t>&lt;marker name="Big Sandy Dr @ Round Mountain Rd" jurisdiction="TCO" address="Travis County, TX " lat="30.571045" lng="-97.947975" type="on" comment="Roadway open" id="7567"/&gt;</t>
  </si>
  <si>
    <t>&lt;marker name="East side of Tahitian Dr at Kaanapali" jurisdiction="BCO" address="East side of Tahitian Dr at Kaanapali" lat="30.08843" lng="-97.284248" type="on" comment="" id="7582"/&gt;</t>
  </si>
  <si>
    <t>&lt;marker name="US 290 @ Red Elm Pkwy " jurisdiction="TCO" address="Travis County, TX " lat="30.352812" lng="-97.433807" type="on" comment="Roadway open" id="7597"/&gt;</t>
  </si>
  <si>
    <t>&lt;marker name="Mullins Prairie Loop Southbound" jurisdiction="FCO" address="Mullins Prarie Loop Southbound" lat="29.860403" lng="-96.792381" type="on" comment="" id="7602"/&gt;</t>
  </si>
  <si>
    <t>&lt;marker name="200 Blk Lone Star Rd" jurisdiction="BCO" address="200 Blk Lone Star Rd" lat="30.043024" lng="-97.411018" type="on" comment="" id="7612"/&gt;</t>
  </si>
  <si>
    <t>&lt;marker name="CR 109 @ Schilling Branch" jurisdiction="LEECO" address="Lee County" lat="30.24205" lng="-97.029968" type="on" comment="PRCT 2" id="7442"/&gt;</t>
  </si>
  <si>
    <t>&lt;marker name="CR 320 @ Brushy Creek" jurisdiction="LEECO" address="Lee County" lat="30.452997" lng="-97.020164" type="on" comment="PRCT 3" id="7502"/&gt;</t>
  </si>
  <si>
    <t>&lt;marker name="CR 205 @ Rabbs Creek" jurisdiction="LEECO" address="Lee County" lat="30.156984" lng="-97.016098" type="on" comment="PRCT 2" id="7467"/&gt;</t>
  </si>
  <si>
    <t>&lt;marker name="CR 217 @ Rabbs Creek" jurisdiction="LEECO" address="Lee County" lat="30.126257" lng="-96.952034" type="on" comment="PRCT 2" id="7477"/&gt;</t>
  </si>
  <si>
    <t>&lt;marker name="CR 223 @ Rocky Branch" jurisdiction="LEECO" address="Lee County" lat="30.108444" lng="-96.862648" type="on" comment="PRCT 2" id="7482"/&gt;</t>
  </si>
  <si>
    <t>&lt;marker name="US 290 in McDade" jurisdiction="BCO" address="" lat="30.281547" lng="-97.243771" type="on" comment="" id="8652"/&gt;</t>
  </si>
  <si>
    <t>&lt;marker name="CR 127 @ Pin Oak Creek" jurisdiction="LEECO" address="Lee County" lat="30.220579" lng="-96.805725" type="on" comment="PRCT 1" id="7457"/&gt;</t>
  </si>
  <si>
    <t>&lt;marker name="CR 104 @ Dead Mans Hole Creek" jurisdiction="LEECO" address="Lee County" lat="30.219378" lng="-97.021927" type="on" comment="PRCT 2" id="7437"/&gt;</t>
  </si>
  <si>
    <t>&lt;marker name="CR 309 @ Middle Yegua Creek" jurisdiction="LEECO" address="Lee County" lat="30.410339" lng="-97.156403" type="on" comment="PRCT 3" id="7492"/&gt;</t>
  </si>
  <si>
    <t>&lt;marker name="CR 326 @ West Yegua Creek" jurisdiction="LEECO" address="Lee County" lat="30.295628" lng="-97.005585" type="on" comment="PRCT 3 &amp; PRCT 4" id="7507"/&gt;</t>
  </si>
  <si>
    <t>&lt;marker name="CR 130 @ Turkey Creek" jurisdiction="LEECO" address="Lee County" lat="30.169985" lng="-96.781517" type="on" comment="PRCT 1" id="7459"/&gt;</t>
  </si>
  <si>
    <t>&lt;marker name="CR 124 @ Yegua Creek" jurisdiction="LEECO" address="Lee County" lat="30.319473" lng="-96.741318" type="on" comment="PRCT 1" id="7454"/&gt;</t>
  </si>
  <si>
    <t>&lt;marker name="CR 117 @ Big Branch" jurisdiction="LEECO" address="Lee County" lat="30.255596" lng="-96.884056" type="on" comment="PRCT 1" id="7449"/&gt;</t>
  </si>
  <si>
    <t>&lt;marker name="Davis Street (FM1322) at City Limit, Luling" jurisdiction="CCO" address="FM1322 - Luling city limit" lat="29.676464" lng="-97.625168" type="on" comment="" id="7644"/&gt;</t>
  </si>
  <si>
    <t>&lt;marker name="CR 428 @ Brushy Creek" jurisdiction="LEECO" address="Lee County" lat="30.369522" lng="-96.839722" type="on" comment="PRCT 4" id="7529"/&gt;</t>
  </si>
  <si>
    <t>&lt;marker name="CR 455 @ Indian Camp Branch" jurisdiction="LEECO" address="Lee County" lat="30.371523" lng="-96.984497" type="on" comment="PRCT 4" id="7534"/&gt;</t>
  </si>
  <si>
    <t>&lt;marker name="Reed Creek Drive" jurisdiction="CCO" address="Caldwell County" lat="29.737156" lng="-97.412186" type="on" comment="" id="7619"/&gt;</t>
  </si>
  <si>
    <t>&lt;marker name="CR 417 @ Spring Branch" jurisdiction="LEECO" address="Lee County" lat="30.517321" lng="-96.988731" type="on" comment="PRCT 3" id="7521"/&gt;</t>
  </si>
  <si>
    <t>&lt;marker name="FM 1826 @ Lewis Mountain Dr" jurisdiction="TCO" address="Travis County, TX" lat="30.206848" lng="-97.911179" type="on" comment="Roadway is open" id="7579"/&gt;</t>
  </si>
  <si>
    <t>&lt;marker name="River Trail Bridge under IH35" jurisdiction="GEO" address="City of Georgetown" lat="30.645309" lng="-97.683403" type="on" comment="" id="7554"/&gt;</t>
  </si>
  <si>
    <t>&lt;marker name="Road B @ Two Mile Branch" jurisdiction="LEECO" address="Lee County" lat="30.373522" lng="-97.124008" type="on" comment="PRCT 3" id="7539"/&gt;</t>
  </si>
  <si>
    <t>&lt;marker name="FM 1624 @ West Yegua Creek" jurisdiction="LEECO" address="Lee County" lat="30.303663" lng="-97.05072" type="on" comment="PRCT 2 &amp; PRCT 3" id="7544"/&gt;</t>
  </si>
  <si>
    <t>&lt;marker name="CR 311 @ Marshy Branch" jurisdiction="LEECO" address="Lee County" lat="30.361397" lng="-97.185104" type="on" comment="PRCT 3" id="7494"/&gt;</t>
  </si>
  <si>
    <t>&lt;marker name="CR 316 @ Cross Creek" jurisdiction="LEECO" address="Lee County" lat="30.423174" lng="-97.123238" type="on" comment="PRCT 3" id="7499"/&gt;</t>
  </si>
  <si>
    <t>&lt;marker name="CR 345 @ Allen Creek" jurisdiction="LEECO" address="Lee County" lat="30.528376" lng="-97.01609" type="on" comment="PRCT 3" id="7514"/&gt;</t>
  </si>
  <si>
    <t>&lt;marker name="River Rd @ Loma Vista " jurisdiction="HCO" address="Hays County" lat="29.993076" lng="-98.100525" type="on" comment="Crossing is open" id="7559"/&gt;</t>
  </si>
  <si>
    <t>&lt;marker name="Sandy Fork Rd" jurisdiction="CCO" address="Caldwell County" lat="29.769947" lng="-97.421875" type="on" comment="at low water crossing" id="7574"/&gt;</t>
  </si>
  <si>
    <t>&lt;marker name="CR 320 @ Rouse Creek" jurisdiction="LEECO" address="Lee County" lat="30.502571" lng="-97.050606" type="on" comment="PRCT 3" id="7504"/&gt;</t>
  </si>
  <si>
    <t>&lt;marker name="304 South of 535" jurisdiction="BCO" address="304 South of 535" lat="29.931849" lng="-97.310127" type="on" comment="" id="7584"/&gt;</t>
  </si>
  <si>
    <t>&lt;marker name="100 Blk Winfield Thicket" jurisdiction="BCO" address="100 Blk Winfield Thicket" lat="30.053019" lng="-97.242683" type="on" comment="" id="7594"/&gt;</t>
  </si>
  <si>
    <t>&lt;marker name="Hwy 159 @ Darden Loop" jurisdiction="FCO" address="159 @ Darden Loop" lat="29.963202" lng="-96.609566" type="on" comment="" id="7599"/&gt;</t>
  </si>
  <si>
    <t>&lt;marker name="CR 117 @ Persimmon Branch" jurisdiction="LEECO" address="Lee County" lat="30.235029" lng="-96.861954" type="on" comment="PRCT 1" id="7549"/&gt;</t>
  </si>
  <si>
    <t>&lt;marker name="CR 326 @ Middle Yegua Creek" jurisdiction="LEECO" address="Lee County" lat="30.367445" lng="-97.024666" type="on" comment="PRCT 3 &amp; PRCT 4" id="7509"/&gt;</t>
  </si>
  <si>
    <t>&lt;marker name="CR 327w @ Tributary to West Yegua Creek" jurisdiction="LEECO" address="Lee County" lat="30.296951" lng="-96.969643" type="on" comment="PRCT 4" id="7624"/&gt;</t>
  </si>
  <si>
    <t>&lt;marker name="Plum Church Rd, Fayette County" jurisdiction="FCO" address="Plum Church @ Plum Wonderful" lat="29.925411" lng="-96.975609" type="on" comment="" id="7629"/&gt;</t>
  </si>
  <si>
    <t>&lt;marker name="CR 413 @ Allen Creek" jurisdiction="LEECO" address="Lee County" lat="30.525551" lng="-96.933594" type="on" comment="PRCT 4" id="7519"/&gt;</t>
  </si>
  <si>
    <t>&lt;marker name="P2051 170 Blk Cassel Way" jurisdiction="BCO" address="P2051 170 Blk Cassel Way" lat="30.155321" lng="-97.237305" type="on" comment="" id="7564"/&gt;</t>
  </si>
  <si>
    <t>&lt;marker name="CR 220 @ Rabbs Creek" jurisdiction="LEECO" address="Lee County" lat="30.109024" lng="-96.929756" type="on" comment="PRCT 2" id="7479"/&gt;</t>
  </si>
  <si>
    <t>&lt;marker name="CR 226 @ Cummins Creek" jurisdiction="LEECO" address="Lee County" lat="30.159863" lng="-96.880585" type="on" comment="PRCT 2" id="7484"/&gt;</t>
  </si>
  <si>
    <t>&lt;marker name="Oak Hill Cemetery Rd West of Herron Tr" jurisdiction="BCO" address="Oak Hill Cemetery Rd West of Herron Tr" lat="30.222258" lng="-97.263367" type="on" comment="" id="7569"/&gt;</t>
  </si>
  <si>
    <t>&lt;marker name="Sayers Rd at Hwy 95" jurisdiction="BCO" address="" lat="30.237548" lng="-97.31954" type="on" comment="" id="8653"/&gt;</t>
  </si>
  <si>
    <t>&lt;marker name="Stockade Ranch Rd" jurisdiction="BCO" address="1300-1400 BLK" lat="30.270452" lng="-97.151466" type="on" comment="" id="7604"/&gt;</t>
  </si>
  <si>
    <t>&lt;marker name="Apple Blossom St @ Dacy ln" jurisdiction="HCO" address="Hays County" lat="30.047428" lng="-97.828583" type="off" comment="Low Water Crossing - Closed 083122 09:40pm" id="7417"/&gt;</t>
  </si>
  <si>
    <t>&lt;marker name="CR 205 @ Little Bullfrog Creek" jurisdiction="LEECO" address="Lee County" lat="30.175426" lng="-96.990295" type="on" comment="PRCT 2" id="7464"/&gt;</t>
  </si>
  <si>
    <t>&lt;marker name="CR 208 @ Rabbs Creek" jurisdiction="LEECO" address="Lee County" lat="30.145313" lng="-96.996559" type="on" comment="PRCT 2" id="7469"/&gt;</t>
  </si>
  <si>
    <t>&lt;marker name="CR 213 @ Little Pin Oak Creek" jurisdiction="LEECO" address="Lee County" lat="30.072908" lng="-96.999519" type="on" comment="PRCT 2" id="7474"/&gt;</t>
  </si>
  <si>
    <t>&lt;marker name="Gotier Trace at Alum Creek" jurisdiction="BCO" address="Gotier Trace at Alum Creek" lat="30.104731" lng="-97.213692" type="on" comment="" id="7614"/&gt;</t>
  </si>
  <si>
    <t>&lt;marker name="CR 329 @ Middle Yegua Creek" jurisdiction="LEECO" address="Lee County" lat="30.353991" lng="-96.987915" type="on" comment="PRCT 3 &amp; PRCT 4" id="7510"/&gt;</t>
  </si>
  <si>
    <t>&lt;marker name="Herron Trail" jurisdiction="BCO" address="Herron Trail" lat="30.223463" lng="-97.258026" type="on" comment="" id="7570"/&gt;</t>
  </si>
  <si>
    <t>&lt;marker name="TRAUTWEIN RD (CR 185) AT BARTON CREEK" jurisdiction="HCO" address="Hays County" lat="30.236509" lng="-98.024834" type="on" comment="" id="6607"/&gt;</t>
  </si>
  <si>
    <t>&lt;marker name="CR 131 @ Cedar Creek" jurisdiction="LEECO" address="Lee County" lat="30.233255" lng="-96.73719" type="on" comment="PRCT 1" id="7460"/&gt;</t>
  </si>
  <si>
    <t>&lt;marker name="200 Blk Littig Rd" jurisdiction="BCO" address="200 Blk Littig Rd" lat="30.341646" lng="-97.402588" type="on" comment="" id="7610"/&gt;</t>
  </si>
  <si>
    <t>&lt;marker name="CR 404 @ Boggy Creek" jurisdiction="LEECO" address="Lee County" lat="30.38213" lng="-96.865067" type="on" comment="PRCT 4" id="7515"/&gt;</t>
  </si>
  <si>
    <t>&lt;marker name="CR 415W @ Spring Branch" jurisdiction="LEECO" address="Lee County" lat="30.499523" lng="-97.000549" type="on" comment="PRCT 3" id="7520"/&gt;</t>
  </si>
  <si>
    <t>&lt;marker name="CR 455 @ Warsaw Branch" jurisdiction="LEECO" address="Lee County" lat="30.372948" lng="-96.980118" type="on" comment="PRCT 4" id="7535"/&gt;</t>
  </si>
  <si>
    <t>&lt;marker name="Lower Park Rd at Chamber Way" jurisdiction="GEO" address="City of Georgetown" lat="30.647072" lng="-97.672668" type="on" comment="" id="7555"/&gt;</t>
  </si>
  <si>
    <t>&lt;marker name="Road C @ Two Mile Creek" jurisdiction="LEECO" address="Lee County" lat="30.379416" lng="-97.122643" type="on" comment="PRCT 3" id="7540"/&gt;</t>
  </si>
  <si>
    <t>&lt;marker name="CR 314 @ Cottonwood Creek" jurisdiction="LEECO" address="Lee County" lat="30.450672" lng="-97.129578" type="on" comment="PRCT 3" id="7495"/&gt;</t>
  </si>
  <si>
    <t>&lt;marker name="CR 317 @ Brushy Creek" jurisdiction="LEECO" address="Lee County" lat="30.43795" lng="-97.038086" type="on" comment="PRCT 3" id="7500"/&gt;</t>
  </si>
  <si>
    <t>&lt;marker name=" Niederwald Strasse Rd @ Camino Real" jurisdiction="HCO" address="Hays County " lat="30.009392" lng="-97.728111" type="on" comment="" id="7550"/&gt;</t>
  </si>
  <si>
    <t>&lt;marker name="CR 322 @ West Rocky Branch" jurisdiction="LEECO" address="Lee County" lat="30.360727" lng="-97.08226" type="on" comment="PRCT 3" id="7505"/&gt;</t>
  </si>
  <si>
    <t>&lt;marker name="Paint Creek Bridge on Paint Creek Rd" jurisdiction="BCO" address="Paint Creek Bridge on Paint Creek Rd" lat="30.277124" lng="-97.187004" type="on" comment="" id="7595"/&gt;</t>
  </si>
  <si>
    <t>&lt;marker name="Stueve Lane" jurisdiction="CCO" address="City of Lockhart" lat="29.891153" lng="-97.690659" type="on" comment="Roadway Open" id="7615"/&gt;</t>
  </si>
  <si>
    <t>&lt;marker name="610 Shady Hollow Dr - SW side" jurisdiction="GEO" address="Wilco" lat="30.665737" lng="-97.682587" type="on" comment="" id="7560"/&gt;</t>
  </si>
  <si>
    <t>&lt;marker name="CR 117 @ Turkey Creek" jurisdiction="LEECO" address="Lee County" lat="30.274912" lng="-96.890755" type="on" comment="PRCT 1" id="7450"/&gt;</t>
  </si>
  <si>
    <t>&lt;marker name="FM 1291 @ Haw Creek" jurisdiction="FCO" address="1291 @ Haw Creek" lat="29.960443" lng="-96.688789" type="on" comment="" id="7600"/&gt;</t>
  </si>
  <si>
    <t>&lt;marker name="P1028 KoleKole Ln" jurisdiction="BCO" address="KoleKole Ln at low water crossing" lat="30.074764" lng="-97.298325" type="on" comment="" id="7605"/&gt;</t>
  </si>
  <si>
    <t>&lt;marker name="CR 127 @ Flat Rock Creek" jurisdiction="LEECO" address="Lee County" lat="30.179604" lng="-96.805611" type="on" comment="PRCT 1" id="7455"/&gt;</t>
  </si>
  <si>
    <t>&lt;marker name="CR 216 @ Rabbs Creek" jurisdiction="LEECO" address="Lee County" lat="30.11805" lng="-96.940231" type="on" comment="PRCT 2" id="7475"/&gt;</t>
  </si>
  <si>
    <t>&lt;marker name="120 Bert Brown St (San Marcos Treatment Center Entrance)" jurisdiction="HCO" address="City of San Marcos " lat="29.896421" lng="-97.926392" type="on" comment="Crossing is open" id="7625"/&gt;</t>
  </si>
  <si>
    <t>&lt;marker name="Adamcik Rd" jurisdiction="FCO" address="Adamcik off 1383" lat="29.749142" lng="-96.834785" type="on" comment="" id="7630"/&gt;</t>
  </si>
  <si>
    <t>&lt;marker name="Trinity Street near Hackberry" jurisdiction="CCO" address="1140 Hackberry, Luling" lat="29.690315" lng="-97.652695" type="on" comment="" id="7640"/&gt;</t>
  </si>
  <si>
    <t>&lt;marker name="Davis at Mimosa St, Luling" jurisdiction="CCO" address="Luling" lat="29.682615" lng="-97.662674" type="on" comment="" id="7645"/&gt;</t>
  </si>
  <si>
    <t>&lt;marker name="500 Bk Southern Way, Luling" jurisdiction="CCO" address="Luling" lat="29.653362" lng="-97.604286" type="on" comment="" id="7650"/&gt;</t>
  </si>
  <si>
    <t>&lt;marker name="Lower Elgin Rd @ Wilbarger Creek (1000 Blk)" jurisdiction="BCO" address="Bastrop County, TX" lat="30.222834" lng="-97.409477" type="on" comment="" id="7580"/&gt;</t>
  </si>
  <si>
    <t>&lt;marker name="CR 205 @ Knobbs Creek" jurisdiction="LEECO" address="Lee County" lat="30.142265" lng="-97.038078" type="on" comment="PRCT 2" id="7465"/&gt;</t>
  </si>
  <si>
    <t>&lt;marker name="CR 306 @ Middle Yegua Creek (North)" jurisdiction="LEECO" address="Lee County" lat="30.413513" lng="-97.222565" type="on" comment="PRCT 3" id="7490"/&gt;</t>
  </si>
  <si>
    <t>&lt;marker name="CR 221 @ Pin Oak Creek" jurisdiction="LEECO" address="Lee County" lat="30.121639" lng="-96.910652" type="on" comment="PRCT 2" id="7480"/&gt;</t>
  </si>
  <si>
    <t>&lt;marker name="CR 309 @ Pin Oak" jurisdiction="LEECO" address="Lee County" lat="30.385496" lng="-97.137146" type="on" comment="PRCT 3" id="7565"/&gt;</t>
  </si>
  <si>
    <t>&lt;marker name="CR 401 @ Tributary to East Yegua Creek" jurisdiction="LEECO" address="Lee County" lat="30.418373" lng="-96.8918" type="on" comment="PRCT 4" id="7620"/&gt;</t>
  </si>
  <si>
    <t>&lt;marker name="CR 424 @ Brushy Creek (North)" jurisdiction="LEECO" address="Lee County" lat="30.3708" lng="-96.809837" type="on" comment="PRCT 4" id="7524"/&gt;</t>
  </si>
  <si>
    <t>&lt;marker name="CR 424 @ Brushy Creek (South)" jurisdiction="LEECO" address="Lee County" lat="30.346251" lng="-96.834259" type="on" comment="PRCT 4" id="7525"/&gt;</t>
  </si>
  <si>
    <t>&lt;marker name="CR 418 @ Spring Branch" jurisdiction="LEECO" address="Lee County" lat="30.510744" lng="-96.993858" type="on" comment="PRCT 3" id="7523"/&gt;</t>
  </si>
  <si>
    <t>&lt;marker name="Post Oak Dr. @ Tributary to Middle Yegua Creek" jurisdiction="LEECO" address="Lee County" lat="30.430269" lng="-97.226562" type="on" comment="PRCT 3" id="7538"/&gt;</t>
  </si>
  <si>
    <t>&lt;marker name="CR 428 @ Boggy Branch" jurisdiction="LEECO" address="Lee County" lat="30.355844" lng="-96.855919" type="on" comment="PRCT 4" id="7528"/&gt;</t>
  </si>
  <si>
    <t>&lt;marker name="CR 315 @ Camp Branch" jurisdiction="LEECO" address="Lee County" lat="30.464424" lng="-97.093811" type="on" comment="PRCT 3" id="7498"/&gt;</t>
  </si>
  <si>
    <t>&lt;marker name="CR 343 @ Coupland Branch" jurisdiction="LEECO" address="Lee County" lat="30.354233" lng="-97.102318" type="on" comment="PRCT 3" id="7513"/&gt;</t>
  </si>
  <si>
    <t>&lt;marker name="CR 304 @ Willow Creek" jurisdiction="LEECO" address="Lee County" lat="30.376293" lng="-97.226395" type="on" comment="PRCT 3" id="7488"/&gt;</t>
  </si>
  <si>
    <t>&lt;marker name="CR 320 @ Pucker Springs Branch" jurisdiction="LEECO" address="Lee County" lat="30.475197" lng="-97.037086" type="on" comment="PRCT 3" id="7503"/&gt;</t>
  </si>
  <si>
    <t>&lt;marker name="CR 326 @ Shaw Branch" jurisdiction="LEECO" address="Lee County" lat="30.395409" lng="-97.012558" type="on" comment="PRCT 3" id="7508"/&gt;</t>
  </si>
  <si>
    <t>&lt;marker name="US 290 at Old McDade Rd" jurisdiction="BCO" address="" lat="30.296706" lng="-97.27304" type="on" comment="" id="8654"/&gt;</t>
  </si>
  <si>
    <t>&lt;marker name="FM 1624 @ Middle Yegua Creek" jurisdiction="LEECO" address="Lee County" lat="30.388115" lng="-97.064156" type="on" comment="PRCT 3" id="7543"/&gt;</t>
  </si>
  <si>
    <t>&lt;marker name="CR 311 @ Blue Branch" jurisdiction="LEECO" address="Lee County" lat="30.361956" lng="-97.170204" type="on" comment="PRCT 3" id="7493"/&gt;</t>
  </si>
  <si>
    <t>&lt;marker name="Elm/Davis, Luling" jurisdiction="CCO" address="Elm &amp; Davis St. Luling" lat="29.679951" lng="-97.639435" type="on" comment="" id="7643"/&gt;</t>
  </si>
  <si>
    <t>&lt;marker name="River Trail Bridge MM3.3" jurisdiction="GEO" address="City of Georgetown" lat="30.662779" lng="-97.706497" type="on" comment="" id="7553"/&gt;</t>
  </si>
  <si>
    <t>&lt;marker name="CR 203 @ Rabbs Creek" jurisdiction="LEECO" address="Lee County" lat="30.179405" lng="-97.050476" type="on" comment="PRCT 2" id="7463"/&gt;</t>
  </si>
  <si>
    <t>&lt;marker name="709 Golden Oaks Rd" jurisdiction="GEO" address="Wilco" lat="30.665386" lng="-97.676056" type="on" comment="" id="7563"/&gt;</t>
  </si>
  <si>
    <t>&lt;marker name="FM 1826 @ Zyle Rd" jurisdiction="TCO" address="Travis County, TX " lat="30.198986" lng="-97.92115" type="on" comment="Roadway open" id="7568"/&gt;</t>
  </si>
  <si>
    <t>&lt;marker name="Buck Branch" jurisdiction="CCO" address="Caldwell County" lat="29.756336" lng="-97.406151" type="on" comment="at Creek" id="7573"/&gt;</t>
  </si>
  <si>
    <t>&lt;marker name="300 BLOCK CR 330 AT RAILROAD BRIDGE" jurisdiction="BURCO" address="" lat="30.7477459618" lng="-98.2152392408" type="on" comment="" id="8185"/&gt;</t>
  </si>
  <si>
    <t>&lt;marker name="Mullins Prairie Loop @ Loehr Rd" jurisdiction="FCO" address="Mullins Prairie Loop @ Loehr Rd" lat="29.86422" lng="-96.813881" type="on" comment="" id="7603"/&gt;</t>
  </si>
  <si>
    <t>&lt;marker name="200 Blk Roland Ln" jurisdiction="HCO" address="City of Kyle " lat="29.960945" lng="-97.878647" type="on" comment="Water over Roadway Roland/Ih 35" id="7593"/&gt;</t>
  </si>
  <si>
    <t>&lt;marker name="1200 blk Roland Ln" jurisdiction="HCO" address="City Of Kyle" lat="29.968817" lng="-97.888031" type="on" comment="opened at 07:45am" id="7658"/&gt;</t>
  </si>
  <si>
    <t>&lt;marker name="Rek Hill Rd" jurisdiction="FCO" address="Rek Hill @ SH 159" lat="29.934271" lng="-96.639008" type="on" comment="" id="7598"/&gt;</t>
  </si>
  <si>
    <t>&lt;marker name="P1029 Koele Ct" jurisdiction="BCO" address="100 Blk Koele Ct" lat="30.087278" lng="-97.322655" type="on" comment="" id="7608"/&gt;</t>
  </si>
  <si>
    <t>&lt;marker name="100 Blk Big Bow" jurisdiction="BCO" address="100 Blk Big Bow" lat="30.044622" lng="-97.092758" type="on" comment="" id="7613"/&gt;</t>
  </si>
  <si>
    <t>&lt;marker name="North Pecos" jurisdiction="CCO" address="City of Lockhart" lat="29.891785" lng="-97.679214" type="on" comment="at Tank Street" id="7618"/&gt;</t>
  </si>
  <si>
    <t>&lt;marker name="213 S. CM Allen Pkwy (Children" jurisdiction="HCO" address="City of San Marcos " lat="29.880699" lng="-97.936417" type="on" comment="Crossing is open" id="7623"/&gt;</t>
  </si>
  <si>
    <t>&lt;marker name="Copperhead Rd" jurisdiction="FCO" address="Copperhead @ Lee Co Line" lat="30.040434" lng="-97.024216" type="on" comment="" id="7628"/&gt;</t>
  </si>
  <si>
    <t>&lt;marker name="CR 430 @ East Yegua Creek" jurisdiction="LEECO" address="Lee County" lat="30.344315" lng="-96.761047" type="on" comment="PRCT 4" id="7530"/&gt;</t>
  </si>
  <si>
    <t>&lt;marker name="Agget Rd" jurisdiction="BCO" address="Agget Rd" lat="30.078941" lng="-97.177376" type="on" comment="" id="7638"/&gt;</t>
  </si>
  <si>
    <t>&lt;marker name="CR 105 near Hwy 90, Luling" jurisdiction="CCO" address="Luling" lat="29.670853" lng="-97.698509" type="on" comment="" id="7648"/&gt;</t>
  </si>
  <si>
    <t>&lt;marker name="HWY 183 at I-10, Luling" jurisdiction="CCO" address="Luling" lat="29.652784" lng="-97.593147" type="on" comment="" id="7653"/&gt;</t>
  </si>
  <si>
    <t>&lt;marker name="Navarro Creek Rd @ SH 71" jurisdiction="TCO" address="Travis County, TX" lat="30.189955" lng="-97.58287" type="on" comment="Roadway open" id="7663"/&gt;</t>
  </si>
  <si>
    <t>&lt;marker name="CR 208 @ Bullfrog Creek" jurisdiction="LEECO" address="Lee County" lat="30.1535" lng="-96.972565" type="on" comment="PRCT 2" id="7468"/&gt;</t>
  </si>
  <si>
    <t>&lt;marker name="CR 213 @ Knobbs Creek" jurisdiction="LEECO" address="Lee County" lat="30.066362" lng="-97.006798" type="on" comment="PRCT 2" id="7473"/&gt;</t>
  </si>
  <si>
    <t>&lt;marker name="CR 217 @ Sandy Creek" jurisdiction="LEECO" address="Lee County" lat="30.137663" lng="-96.939537" type="on" comment="PRCT 2" id="7478"/&gt;</t>
  </si>
  <si>
    <t>&lt;marker name="CR 223 @ Small Greens Creek" jurisdiction="LEECO" address="Lee County" lat="30.124683" lng="-96.888893" type="on" comment="PRCT 2" id="7483"/&gt;</t>
  </si>
  <si>
    <t>&lt;marker name="Lower Elgin Rd (500 Blk)" jurisdiction="BCO" address="Bastrop County, TX" lat="30.277292" lng="-97.398445" type="on" comment="" id="7583"/&gt;</t>
  </si>
  <si>
    <t>&lt;marker name="800 Blk Stockade Ranch Rd" jurisdiction="BCO" address="800 Blk Stockade Ranch Rd" lat="30.26141" lng="-97.147392" type="on" comment="" id="7588"/&gt;</t>
  </si>
  <si>
    <t>&lt;marker name="Kitchen Lane " jurisdiction="FCO" address="Kitchen Lane @ Hwy 71" lat="29.862785" lng="-96.741486" type="on" comment="" id="7606"/&gt;</t>
  </si>
  <si>
    <t>&lt;marker name="P1030 Kamakoa Ln " jurisdiction="BCO" address="174 Kamakoa Ln" lat="30.093925" lng="-97.293259" type="on" comment="" id="7611"/&gt;</t>
  </si>
  <si>
    <t>&lt;marker name="Witter Road" jurisdiction="CCO" address="Caldwell County" lat="29.902445" lng="-97.623901" type="on" comment="Roadway Open" id="7616"/&gt;</t>
  </si>
  <si>
    <t>&lt;marker name="13340-blk Old Kimbro Rd" jurisdiction="TCO" address="Travis County, TX " lat="30.353769" lng="-97.498825" type="on" comment="Roadway open" id="7796"/&gt;</t>
  </si>
  <si>
    <t>&lt;marker name="Bee Creek Rd @ Ridge Pole Ln " jurisdiction="TCO" address="Travis County, TX " lat="30.35696" lng="-98.04052" type="on" comment="Roadway open" id="7786"/&gt;</t>
  </si>
  <si>
    <t>&lt;marker name="Longhorn Dr Culvert" jurisdiction="BCO" address="Longhorn Dr Culvert" lat="30.156879" lng="-97.226059" type="on" comment="" id="7636"/&gt;</t>
  </si>
  <si>
    <t>&lt;marker name="Star Road" jurisdiction="CCO" address="Caldwell County" lat="29.864157" lng="-97.60038" type="on" comment="between Plum Creek and Old McMahan" id="7776"/&gt;</t>
  </si>
  <si>
    <t>&lt;marker name="Laurel Street at Zedler Mill, Luling" jurisdiction="CCO" address="Luling" lat="29.667702" lng="-97.65094" type="on" comment="" id="7646"/&gt;</t>
  </si>
  <si>
    <t>&lt;marker name="Trinity Street and Laurel, Luling" jurisdiction="CCO" address="Luling" lat="29.688078" lng="-97.648315" type="on" comment="" id="7651"/&gt;</t>
  </si>
  <si>
    <t>&lt;marker name="Hackberry Street (700 bk)" jurisdiction="CCO" address="Hackberry St. Luling" lat="29.687967" lng="-97.653038" type="on" comment="" id="7641"/&gt;</t>
  </si>
  <si>
    <t>&lt;marker name="2200BLK RIVER" jurisdiction="HCO" address="City of San Marcos " lat="29.888996" lng="-97.903717" type="on" comment="Crossing is open" id="7666"/&gt;</t>
  </si>
  <si>
    <t>&lt;marker name="Medina Street" jurisdiction="CCO" address="Lockhart" lat="29.871357" lng="-97.678406" type="on" comment="Between Bowie and State Park Road" id="7656"/&gt;</t>
  </si>
  <si>
    <t>&lt;marker name="Middle Creek Rd" jurisdiction="FCO" address="Middle Creek Rd N Schulenburg" lat="29.759178" lng="-96.885162" type="on" comment="" id="7631"/&gt;</t>
  </si>
  <si>
    <t>&lt;marker name="Dixieland RV Park " jurisdiction="FCO" address="Dixieland RV Park at Spur 458" lat="30.14493" lng="-96.683205" type="on" comment="" id="7681"/&gt;</t>
  </si>
  <si>
    <t>&lt;marker name="US 183 @ South Dry Creek" jurisdiction="TCO" address="Travis County, TX" lat="30.131126" lng="-97.695877" type="on" comment="Roadway open" id="7686"/&gt;</t>
  </si>
  <si>
    <t>&lt;marker name=" Elroy Rd @ McAngus Rd " jurisdiction="TCO" address="Travis County, TX" lat="30.167299" lng="-97.659248" type="on" comment="Roadway Open" id="7691"/&gt;</t>
  </si>
  <si>
    <t>&lt;marker name="Maha Rd @ Schriber Rd" jurisdiction="TCO" address="Travis County, TX" lat="30.082067" lng="-97.666214" type="on" comment="Roadway open" id="7696"/&gt;</t>
  </si>
  <si>
    <t>&lt;marker name="CR 143 @ Tributary to West Yegua Creek" jurisdiction="LEECO" address="Lee County" lat="30.285662" lng="-96.903221" type="on" comment="PRCT 1" id="7716"/&gt;</t>
  </si>
  <si>
    <t>&lt;marker name="Ralph Ritchie Rd @ Low Water Xing" jurisdiction="TCO" address="Travis County, TX" lat="30.361917" lng="-97.530006" type="on" comment="Road Open" id="7661"/&gt;</t>
  </si>
  <si>
    <t>&lt;marker name="Coulver Rd @ Coulver Cove Crt" jurisdiction="TCO" address="Travis County, TX" lat="30.117739" lng="-97.727333" type="on" comment="Roadway open" id="7711"/&gt;</t>
  </si>
  <si>
    <t>&lt;marker name="160 Lakeside Drive " jurisdiction="BCO" address="160 Lakeside Drive " lat="30.082396" lng="-97.260963" type="on" comment="" id="7726"/&gt;</t>
  </si>
  <si>
    <t>&lt;marker name="Race Track Road" jurisdiction="FCO" address="Race Track Rd @ Cedar Creek" lat="30.009747" lng="-96.881798" type="on" comment="" id="7721"/&gt;</t>
  </si>
  <si>
    <t>&lt;marker name="Riverside just East of Keanehalululu Ln" jurisdiction="BCO" address="Riverside just East of Keanehalululu Ln" lat="30.082581" lng="-97.327705" type="on" comment="Road is closed due to washout" id="7741"/&gt;</t>
  </si>
  <si>
    <t>&lt;marker name="FM 1826 North of Kemp Hills Dr " jurisdiction="HCO" address="Hays County" lat="30.16815" lng="-97.941093" type="on" comment="Crossing is open" id="7746"/&gt;</t>
  </si>
  <si>
    <t>&lt;marker name="CR 436 @ Copperas Creek" jurisdiction="LEECO" address="Lee County" lat="30.389839" lng="-96.909355" type="on" comment="PRCT 4" id="7533"/&gt;</t>
  </si>
  <si>
    <t>&lt;marker name="FM 3000 @ 800 Blk" jurisdiction="BCO" address="" lat="30.237547" lng="-97.31954" type="on" comment="" id="8655"/&gt;</t>
  </si>
  <si>
    <t>&lt;marker name="P1023 Koae Ct" jurisdiction="BCO" address="Koae Ct" lat="30.083399" lng="-97.292572" type="on" comment="" id="7731"/&gt;</t>
  </si>
  <si>
    <t>&lt;marker name="FM 713/FM 3158" jurisdiction="CCO" address="FM 713/FM 3158" lat="29.852539" lng="-97.519432" type="on" comment="" id="7766"/&gt;</t>
  </si>
  <si>
    <t>&lt;marker name="Payne Lane/FM 2720" jurisdiction="CCO" address="Payne Lane/FM 2720" lat="29.899137" lng="-97.727036" type="on" comment="" id="7771"/&gt;</t>
  </si>
  <si>
    <t>&lt;marker name="Forest Ln" jurisdiction="BCO" address="Forest Ln" lat="30.093979" lng="-97.257881" type="on" comment="" id="7736"/&gt;</t>
  </si>
  <si>
    <t>&lt;marker name="FM 150 E @ DRUE DR" jurisdiction="HCO" address="Hays County" lat="29.953373" lng="-97.837845" type="on" comment="Crossing is Open " id="7781"/&gt;</t>
  </si>
  <si>
    <t>&lt;marker name="11500-blk FM 1826" jurisdiction="TCO" address="Travis County, TX" lat="30.196056" lng="-97.922485" type="on" comment="roadway open" id="7791"/&gt;</t>
  </si>
  <si>
    <t>&lt;marker name="Track Road" jurisdiction="CCO" address="Track Road @ FM 20" lat="29.928129" lng="-97.524681" type="on" comment="" id="7701"/&gt;</t>
  </si>
  <si>
    <t>&lt;marker name="East Austin @ RR Tracks" jurisdiction="BCO" address="East Austin @ RR Tracks" lat="30.346672" lng="-97.368919" type="on" comment="Roadway may flood rapidly" id="7801"/&gt;</t>
  </si>
  <si>
    <t>&lt;marker name="Wilbarger Creek Dr" jurisdiction="BCO" address="Wilbarger Creek Dr" lat="30.227524" lng="-97.416107" type="on" comment="" id="7627"/&gt;</t>
  </si>
  <si>
    <t>&lt;marker name="Raven Rd" jurisdiction="BCO" address="Raven Rd" lat="30.074966" lng="-97.182098" type="on" comment="" id="7637"/&gt;</t>
  </si>
  <si>
    <t>&lt;marker name="Goliad Street, Luling" jurisdiction="CCO" address="500 Bk Goliad Street, Luling" lat="29.685747" lng="-97.648643" type="on" comment="" id="7642"/&gt;</t>
  </si>
  <si>
    <t>&lt;marker name="Club St at Bellaire St, Luling" jurisdiction="CCO" address="Luling" lat="29.666491" lng="-97.647781" type="on" comment="" id="7647"/&gt;</t>
  </si>
  <si>
    <t>&lt;marker name="E Fannin near Poppy, Luling" jurisdiction="CCO" address="Luling" lat="29.681723" lng="-97.64122" type="on" comment="" id="7652"/&gt;</t>
  </si>
  <si>
    <t>&lt;marker name="Dry Willow at Old Austin Trail" jurisdiction="BCO" address="Dry Willow at Old Austin Trail" lat="30.240887" lng="-97.447853" type="on" comment="" id="7717"/&gt;</t>
  </si>
  <si>
    <t>&lt;marker name="Guadalupe Street" jurisdiction="CCO" address="Lockhart" lat="29.872948" lng="-97.673073" type="on" comment="between Ross Circle and State Park Road" id="7662"/&gt;</t>
  </si>
  <si>
    <t>&lt;marker name="Hermis Rd" jurisdiction="FCO" address="Hermis over Mulberry Creek" lat="29.652189" lng="-96.938766" type="on" comment="" id="7632"/&gt;</t>
  </si>
  <si>
    <t>&lt;marker name="P2063 - Mark Young Rd @ Tributary" jurisdiction="BCO" address="100 Blk" lat="29.959169" lng="-97.159309" type="on" comment="" id="7817"/&gt;</t>
  </si>
  <si>
    <t>&lt;marker name="1060 FM 1441" jurisdiction="BCO" address="1060 FM 1441" lat="30.168653" lng="-97.245819" type="on" comment="" id="7712"/&gt;</t>
  </si>
  <si>
    <t>&lt;marker name="Carmine Cemetery Rd" jurisdiction="FCO" address="Carmine Cemetery Road at Hauptstrass" lat="30.146284" lng="-96.685997" type="on" comment="" id="7682"/&gt;</t>
  </si>
  <si>
    <t>&lt;marker name="13700 Camino Real (FM21)" jurisdiction="CCO" address="13700 Camino Real (FM21)" lat="30.007318" lng="-97.730713" type="on" comment="" id="7707"/&gt;</t>
  </si>
  <si>
    <t>&lt;marker name="Pearce Ln @ Kellam Rd" jurisdiction="TCO" address="Travis County, TX" lat="30.1637" lng="-97.61113" type="on" comment="Roadway open" id="7692"/&gt;</t>
  </si>
  <si>
    <t>&lt;marker name="Cattlemens between Shorthorn and Herford" jurisdiction="BCO" address="Cattlemens between Shorthorn and Herford" lat="30.163534" lng="-97.232414" type="on" comment="" id="7727"/&gt;</t>
  </si>
  <si>
    <t>&lt;marker name="HWY 21 BRIDGE N OF ROHDE RD" jurisdiction="HCO" address=" Hays County " lat="29.999559" lng="-97.741821" type="on" comment="Crossing is open" id="7702"/&gt;</t>
  </si>
  <si>
    <t>&lt;marker name="Post Oak Dr. @ Tributary to Middle Yegua Creek" jurisdiction="LEECO" address="Lee County" lat="30.432079" lng="-97.232536" type="on" comment="PRCT 3" id="7537"/&gt;</t>
  </si>
  <si>
    <t>&lt;marker name="Anchor Ranch Loop" jurisdiction="FCO" address="Anchor Ranch Loop North" lat="29.822645" lng="-97.182938" type="on" comment="" id="7722"/&gt;</t>
  </si>
  <si>
    <t>&lt;marker name="P1024 Alele Dr" jurisdiction="BCO" address="Alele Dr" lat="30.087898" lng="-97.280731" type="on" comment="Road is closed due to washout" id="7732"/&gt;</t>
  </si>
  <si>
    <t>&lt;marker name="Riverside West of Kaala" jurisdiction="BCO" address="Riverside West of Kaala" lat="30.076395" lng="-97.312096" type="on" comment="Road is completely washed out" id="7747"/&gt;</t>
  </si>
  <si>
    <t>&lt;marker name="Briarcliff Dr @ Cargill Dr " jurisdiction="TCO" address="Travis County, TX " lat="30.404793" lng="-98.054512" type="on" comment="Roadway Open" id="7787"/&gt;</t>
  </si>
  <si>
    <t>&lt;marker name="N OLD BASTROP HWY @ BLIND SALAMANDER TRL" jurisdiction="HCO" address="Hays County" lat="29.857264" lng="-97.897003" type="on" comment="" id="7752"/&gt;</t>
  </si>
  <si>
    <t>&lt;marker name="HWY 304/Oriole Loop" jurisdiction="CCO" address="HWY 304/Oriole Loop" lat="29.800175" lng="-97.402443" type="on" comment="" id="7767"/&gt;</t>
  </si>
  <si>
    <t>&lt;marker name="FM1854 at Williamson Rd" jurisdiction="CCO" address="Caldwell County" lat="30.016268" lng="-97.657799" type="on" comment="Roadway Open" id="7687"/&gt;</t>
  </si>
  <si>
    <t>&lt;marker name="Tenney Creek Road" jurisdiction="CCO" address="Between Clear Creek Rd and Creekside Drive" lat="29.800514" lng="-97.561928" type="on" comment="" id="7777"/&gt;</t>
  </si>
  <si>
    <t>&lt;marker name="Bell Springs Rd @ Russell Ln " jurisdiction="HCO" address="Hays County" lat="30.208138" lng="-98.11869" type="on" comment="Crossing is open " id="7782"/&gt;</t>
  </si>
  <si>
    <t>&lt;marker name="Pine Hill Loop" jurisdiction="BCO" address="Pine Hill Loop" lat="30.09848" lng="-97.260101" type="on" comment="" id="7737"/&gt;</t>
  </si>
  <si>
    <t>&lt;marker name="12300-blk Hewitt Ln " jurisdiction="TCO" address="Travis County, TX " lat="30.143377" lng="-97.846893" type="on" comment="Roadway open" id="7792"/&gt;</t>
  </si>
  <si>
    <t>&lt;marker name="Kaanapali at Tall Forest" jurisdiction="BCO" address="Kaanapali at Tall Forest" lat="30.086445" lng="-97.270645" type="on" comment="" id="7742"/&gt;</t>
  </si>
  <si>
    <t>&lt;marker name="River Rd @ Leveritts Loop " jurisdiction="HCO" address="Hays County " lat="29.991392" lng="-98.104233" type="on" comment="Corssing is open" id="7802"/&gt;</t>
  </si>
  <si>
    <t>&lt;marker name="Lower Elgin Rd @ Rolling Oak Dr" jurisdiction="BCO" address="Bastrop County, TX" lat="30.209526" lng="-97.417665" type="on" comment="" id="8656"/&gt;</t>
  </si>
  <si>
    <t>&lt;marker name="Lehman @ Hallie Dr" jurisdiction="HCO" address="City Of Kyle " lat="29.99169" lng="-97.857574" type="on" comment="water over roadway" id="7657"/&gt;</t>
  </si>
  <si>
    <t>&lt;marker name="FM 153@ KARISCH RD " jurisdiction="BCO" address="FM 153@ KARISCH RD " lat="30.028387" lng="-97.071083" type="on" comment="" id="7697"/&gt;</t>
  </si>
  <si>
    <t>&lt;marker name="COG - Industrial Ave" jurisdiction="GEO" address="300 Industrial Ave" lat="30.62118" lng="-97.677773" type="on" comment="" id="7667"/&gt;</t>
  </si>
  <si>
    <t>&lt;marker name="21200-blk Windmill Ranch Ave @ Steeds Xing" jurisdiction="TCO" address="Travis County, TX" lat="30.490625" lng="-97.571884" type="on" comment="Roadway open" id="7772"/&gt;</t>
  </si>
  <si>
    <t>&lt;marker name="Whisper Street at Plum Creek" jurisdiction="CCO" address="Luling" lat="29.657335" lng="-97.601845" type="on" comment="" id="7649"/&gt;</t>
  </si>
  <si>
    <t>&lt;marker name="Hertel Road" jurisdiction="FCO" address="Hertel Road @ Foster" lat="29.705248" lng="-96.922974" type="on" comment="" id="7654"/&gt;</t>
  </si>
  <si>
    <t>&lt;marker name="Main St @ Campo Del Sol Parkway " jurisdiction="HCO" address="City of Buda " lat="30.088556" lng="-97.806145" type="on" comment="" id="7809"/&gt;</t>
  </si>
  <si>
    <t>&lt;marker name="RR 150 W @ ONION CREEK" jurisdiction="HCO" address="Hays County" lat="30.14357" lng="-98.04879" type="on" comment="" id="7789"/&gt;</t>
  </si>
  <si>
    <t>&lt;marker name="Von Quintus Rd @ Maha Loop Rd" jurisdiction="TCO" address="Travis County, TX" lat="30.097244" lng="-97.684654" type="on" comment="Roadway open" id="7694"/&gt;</t>
  </si>
  <si>
    <t>&lt;marker name="Pancho/Blackjack" jurisdiction="CCO" address="Pancho/Blackjack" lat="29.87199" lng="-97.661598" type="on" comment="" id="7699"/&gt;</t>
  </si>
  <si>
    <t>&lt;marker name="Sh 71 @ Wolf Ln" jurisdiction="TCO" address="Travis County, TX " lat="30.182739" lng="-97.541183" type="on" comment="Roadway open" id="7704"/&gt;</t>
  </si>
  <si>
    <t>&lt;marker name="Coulver Rd @ FM 1625" jurisdiction="TCO" address="Travis County, TX " lat="30.114235" lng="-97.711555" type="on" comment="Roadway open" id="7709"/&gt;</t>
  </si>
  <si>
    <t>&lt;marker name="Pine Shadows Rd" jurisdiction="BCO" address="100-200" lat="30.087967" lng="-97.263367" type="on" comment="" id="7719"/&gt;</t>
  </si>
  <si>
    <t>&lt;marker name="Wallace Road" jurisdiction="FCO" address="Wallace Rd" lat="29.833212" lng="-97.105148" type="on" comment="" id="7724"/&gt;</t>
  </si>
  <si>
    <t>&lt;marker name="P1026 East Keamuku Ct" jurisdiction="BCO" address="East Keamuku Ct" lat="30.092957" lng="-97.28418" type="on" comment="Road is closed due to washout" id="7734"/&gt;</t>
  </si>
  <si>
    <t>&lt;marker name="Pin Oak Branch Rd" jurisdiction="FCO" address="Pin Oak Branch Rd @ Pin Oak Branch Creek" lat="30.069672" lng="-96.922478" type="on" comment="" id="7749"/&gt;</t>
  </si>
  <si>
    <t>&lt;marker name="FM 713" jurisdiction="CCO" address="FM 713 between Cattleman" lat="29.856291" lng="-97.574066" type="on" comment="" id="7714"/&gt;</t>
  </si>
  <si>
    <t>&lt;marker name="200 Block FM 2239" jurisdiction="BCO" address="200 Block FM 2239" lat="30.137945" lng="-97.067429" type="on" comment="" id="7684"/&gt;</t>
  </si>
  <si>
    <t>&lt;marker name="15600-BLK FM 969 RD" jurisdiction="TCO" address="Travis County, TX " lat="30.249035" lng="-97.571014" type="on" comment="" id="7794"/&gt;</t>
  </si>
  <si>
    <t>&lt;marker name="Flite Acres Rd @ Spoke Ln" jurisdiction="HCO" address="Flite Acres Rd @ Spoke Ln" lat="29.986467" lng="-98.076477" type="on" comment="Crossing is open" id="7799"/&gt;</t>
  </si>
  <si>
    <t>&lt;marker name="P1021 Kahalulu Dr" jurisdiction="BCO" address="Kahalulu Dr" lat="30.079685" lng="-97.276222" type="on" comment="" id="7729"/&gt;</t>
  </si>
  <si>
    <t>&lt;marker name="Roznov Rd, Fayette County" jurisdiction="FCO" address="Roznov Rd @ Clear Creek" lat="29.967999" lng="-96.741402" type="on" comment="" id="7814"/&gt;</t>
  </si>
  <si>
    <t>&lt;marker name="FM 1441 Betw Daisy Ln and Old Firetower TD" jurisdiction="BCO" address="FM 1441 @ Spicer Creek" lat="30.174446" lng="-97.260147" type="on" comment="" id="7739"/&gt;</t>
  </si>
  <si>
    <t>&lt;marker name="FM 1854/Highland Ranch Way" jurisdiction="CCO" address="FM 1854/Highland Ranch Way" lat="29.988958" lng="-97.594673" type="on" comment="" id="7829"/&gt;</t>
  </si>
  <si>
    <t>&lt;marker name="Clearfork St (SH130)" jurisdiction="CCO" address="Lockhart" lat="29.867617" lng="-97.699493" type="on" comment="" id="7804"/&gt;</t>
  </si>
  <si>
    <t>&lt;marker name="Main St @ Mesquite St, Fayette County" jurisdiction="FCO" address="E North Main St @ S Mesquite St" lat="29.687887" lng="-97.100632" type="on" comment="" id="7839"/&gt;</t>
  </si>
  <si>
    <t>&lt;marker name="Old Sayers Rd @ 700 Blk" jurisdiction="BCO" address="" lat="30.285519" lng="-97.36776" type="on" comment="Bastrop County, Pct 4" id="7689"/&gt;</t>
  </si>
  <si>
    <t>&lt;marker name="2920 Barth Rd" jurisdiction="CCO" address="2920 Barth Rd" lat="29.942057" lng="-97.612572" type="on" comment="Roadway Open" id="7834"/&gt;</t>
  </si>
  <si>
    <t>&lt;marker name="US 290 at FM 2336" jurisdiction="BCO" address="East bound lanes closed" lat="30.279338" lng="-97.242279" type="on" comment="" id="8657"/&gt;</t>
  </si>
  <si>
    <t>&lt;marker name="Colton Bluff Springs Rd @ S-curves" jurisdiction="TCO" address="Travis County, TX " lat="30.152683" lng="-97.71347" type="on" comment="Roadway open " id="7784"/&gt;</t>
  </si>
  <si>
    <t>&lt;marker name="LUCIANO FLORES BLVD @ CAPE RD " jurisdiction="HCO" address="City of San Marcos " lat="29.868261" lng="-97.935715" type="on" comment="" id="7664"/&gt;</t>
  </si>
  <si>
    <t>&lt;marker name="260 Block of Joe Cole Ln" jurisdiction="BCO" address="260 Block of Joe Cole Ln" lat="29.964888" lng="-97.145363" type="on" comment="" id="7764"/&gt;</t>
  </si>
  <si>
    <t>&lt;marker name="WINDY HILL RD @ MATHIAS LN" jurisdiction="HCO" address="Hays County " lat="30.036617" lng="-97.805237" type="on" comment="" id="7769"/&gt;</t>
  </si>
  <si>
    <t>&lt;marker name="P2065 - Mark Young Rd" jurisdiction="BCO" address="300 Blk" lat="29.948175" lng="-97.159027" type="on" comment="" id="7819"/&gt;</t>
  </si>
  <si>
    <t>&lt;marker name="P2068 - Crafts Prairie Rd @ Mesa Pinto Dr" jurisdiction="BCO" address="250 Blk" lat="30.052687" lng="-97.250786" type="on" comment="" id="7824"/&gt;</t>
  </si>
  <si>
    <t>&lt;marker name="650 Sayers Rd" jurisdiction="BCO" address="" lat="30.168179" lng="-97.348183" type="on" comment="" id="7744"/&gt;</t>
  </si>
  <si>
    <t>&lt;marker name="Sandholler Road (between Taylorsville Rd and Sandy Creek Rd" jurisdiction="CCO" address="Caldwell County" lat="29.929747" lng="-97.558258" type="on" comment="Roadway Open" id="7669"/&gt;</t>
  </si>
  <si>
    <t>&lt;marker name="William Pettus Rd" jurisdiction="CCO" address="William Pettus/FM 1984" lat="29.889111" lng="-97.836472" type="on" comment="" id="7774"/&gt;</t>
  </si>
  <si>
    <t>&lt;marker name="Bois D Arc Ln " jurisdiction="TCO" address="Travis County, TX" lat="30.380096" lng="-97.487968" type="on" comment="Roadway Open" id="7674"/&gt;</t>
  </si>
  <si>
    <t>&lt;marker name="17300-blk Carlson Ln" jurisdiction="TCO" address="Travis County, TX" lat="30.383812" lng="-97.419281" type="on" comment="Roadway open" id="7779"/&gt;</t>
  </si>
  <si>
    <t>&lt;marker name="Medina Vista Ln @ Big Sandy Creek" jurisdiction="TCO" address="Travis County, TX" lat="30.504423" lng="-97.911362" type="on" comment="Roadway open" id="7655"/&gt;</t>
  </si>
  <si>
    <t>&lt;marker name="St Andrews low area" jurisdiction="GEO" address="30401 St. Andrews Dr." lat="30.714464" lng="-97.668571" type="on" comment="" id="7660"/&gt;</t>
  </si>
  <si>
    <t>&lt;marker name="Sandholler Road " jurisdiction="CCO" address="Sandholler Road at Sandy Creek Road" lat="29.941694" lng="-97.527969" type="on" comment="Roadway Open" id="7845"/&gt;</t>
  </si>
  <si>
    <t>&lt;marker name="FM 1826 @ W Slaughter Ln" jurisdiction="TCO" address="Travis County, TX" lat="30.218309" lng="-97.894333" type="on" comment="" id="7770"/&gt;</t>
  </si>
  <si>
    <t>&lt;marker name="FM 1625 @ Maha Creek" jurisdiction="TCO" address="Travis County, TX" lat="30.085224" lng="-97.735039" type="on" comment="Roadway is closed " id="7685"/&gt;</t>
  </si>
  <si>
    <t>&lt;marker name="Carter Road" jurisdiction="CCO" address="Carter Road @ St Johns Road " lat="29.972546" lng="-97.559654" type="on" comment="" id="7840"/&gt;</t>
  </si>
  <si>
    <t>&lt;marker name="Tom Sassman Rd @ US 183" jurisdiction="TCO" address="Travis County, TX" lat="30.088797" lng="-97.69381" type="on" comment="Roadway open" id="7695"/&gt;</t>
  </si>
  <si>
    <t>&lt;marker name="Burklund Farms Rd @ Moore RD" jurisdiction="TCO" address="Travis County, TX " lat="30.11388" lng="-97.649673" type="on" comment="Roadway open" id="7710"/&gt;</t>
  </si>
  <si>
    <t>&lt;marker name="CR 310 @ Pin Oak" jurisdiction="LEECO" address="Lee County" lat="30.379391" lng="-97.138046" type="on" comment="PRCT 3" id="7715"/&gt;</t>
  </si>
  <si>
    <t>&lt;marker name="Tienert Rd" jurisdiction="FCO" address="Tienert Rd @ Rabbs Creek" lat="30.069202" lng="-96.893364" type="on" comment="" id="7720"/&gt;</t>
  </si>
  <si>
    <t>&lt;marker name="Boehnke Rd" jurisdiction="FCO" address="Boehnke Rd" lat="29.86062" lng="-97.082748" type="on" comment="" id="7725"/&gt;</t>
  </si>
  <si>
    <t>&lt;marker name="P1022 Upolu Ct" jurisdiction="BCO" address="Upolu Ct" lat="30.090881" lng="-97.282806" type="on" comment="Closed due to damage" id="7730"/&gt;</t>
  </si>
  <si>
    <t>&lt;marker name="P1027 Honopu Dr" jurisdiction="BCO" address="Honopu Dr" lat="30.095243" lng="-97.279228" type="on" comment="Road is closed due to washout" id="7735"/&gt;</t>
  </si>
  <si>
    <t>&lt;marker name="MT GAINOR RD (CR 220) AT SOUTH ONION CREEK - .25 MI W OF GATLIN CREEK RD (CR 191" jurisdiction="HCO" address="Hays County" lat="30.143394" lng="-98.140327" type="on" comment="open 10/15/2021" id="6594"/&gt;</t>
  </si>
  <si>
    <t>&lt;marker name="Old Fentress (Clear Fork)" jurisdiction="CCO" address="Old Fentress/SH130" lat="29.857735" lng="-97.708794" type="on" comment="" id="7750"/&gt;</t>
  </si>
  <si>
    <t>&lt;marker name="Pecos Street" jurisdiction="CCO" address="Lockhart" lat="29.891338" lng="-97.679153" type="on" comment="Roadway Open" id="7665"/&gt;</t>
  </si>
  <si>
    <t>&lt;marker name="1100-blk Crawfish Ln" jurisdiction="TCO" address="Travis County, TX" lat="30.40275" lng="-98.00019" type="on" comment="Roadway Open " id="8395"/&gt;</t>
  </si>
  <si>
    <t>&lt;marker name="FM 2001 @ GRAEF RD" jurisdiction="HCO" address="Hays County " lat="30.026011" lng="-97.76001" type="on" comment="Crossing is open" id="7765"/&gt;</t>
  </si>
  <si>
    <t>&lt;marker name="CR 313 @ Cross Creek" jurisdiction="LEECO" address="Lee County" lat="30.458855" lng="-97.153099" type="on" comment="PRCT 3" id="7680"/&gt;</t>
  </si>
  <si>
    <t>&lt;marker name="William Pettus" jurisdiction="CCO" address="William Pettus/HWY 20" lat="29.910315" lng="-97.857544" type="on" comment="From HWY 20 to FM 1984" id="7775"/&gt;</t>
  </si>
  <si>
    <t>&lt;marker name="7600-blk Colton-Bluff Springs Rd" jurisdiction="TCO" address="Travis County, TX" lat="30.155169" lng="-97.720787" type="on" comment="Roadway open" id="7780"/&gt;</t>
  </si>
  <si>
    <t>&lt;marker name="W FITZHUGH RD (CR 101) - BETWEEN BOTH LEGS OF BELL SPRINGS RD (CR 169) 1 MI E OF" jurisdiction="HCO" address="Hays County" lat="30.255873" lng="-98.131348" type="on" comment="Crossing is open" id="6645"/&gt;</t>
  </si>
  <si>
    <t>&lt;marker name="9700-blk FM 969 " jurisdiction="TCO" address="Travis County, TX " lat="30.267378" lng="-97.625854" type="on" comment="Roadway open" id="7795"/&gt;</t>
  </si>
  <si>
    <t>&lt;marker name="Goforth Rd @ Bebee Rd" jurisdiction="HCO" address="Hays County " lat="30.00532" lng="-97.827393" type="on" comment="" id="7745"/&gt;</t>
  </si>
  <si>
    <t>&lt;marker name="Birch St/Pecos St" jurisdiction="CCO" address="Birch St/Pecos St" lat="29.891497" lng="-97.679192" type="on" comment="" id="7835"/&gt;</t>
  </si>
  <si>
    <t>&lt;marker name="200 Blk The Forest Rd" jurisdiction="BCO" address="200 Blk The Forest Rd" lat="30.036097" lng="-97.568375" type="on" comment="" id="7675"/&gt;</t>
  </si>
  <si>
    <t>&lt;marker name="Gebert Rd, Fayette County" jurisdiction="FCO" address="Gebert Rd between Salem Freyburg Rd &amp; Schulze " lat="29.7682" lng="-97.011337" type="on" comment="" id="7080"/&gt;</t>
  </si>
  <si>
    <t>&lt;marker name="Park Rd 1C near Wilderness Ridge" jurisdiction="BCO" address="" lat="30.094656" lng="-97.211525" type="on" comment="" id="7740"/&gt;</t>
  </si>
  <si>
    <t>&lt;marker name="P3070 - Old San Antonio Rd @ Tributary in the 600 Blk" jurisdiction="BCO" address="600 Blk Old San Antonio Rd" lat="30.027033" lng="-97.584282" type="on" comment="Roadway is open" id="7815"/&gt;</t>
  </si>
  <si>
    <t>&lt;marker name="N Old Stagecoach Rd- S of Rebel Rd" jurisdiction="HCO" address="City of Kyle " lat="30.011984" lng="-97.89209" type="on" comment="Opened at 0200" id="7690"/&gt;</t>
  </si>
  <si>
    <t>&lt;marker name="County Line Rd @ US 290" jurisdiction="BCO" address="County Line Rd @ US 290" lat="30.352276" lng="-97.411942" type="on" comment="" id="7800"/&gt;</t>
  </si>
  <si>
    <t>&lt;marker name="Woodland Ct." jurisdiction="BCO" address="Woodland Ct." lat="30.079109" lng="-97.268494" type="on" comment="" id="7705"/&gt;</t>
  </si>
  <si>
    <t>&lt;marker name="200 Blk Jacobson Rd" jurisdiction="BCO" address="200 Blk Jacobson Rd " lat="30.111088" lng="-97.584259" type="on" comment="" id="7790"/&gt;</t>
  </si>
  <si>
    <t>&lt;marker name="TX1032 - Park Rd 1C @ Harmon Rd" jurisdiction="BCO" address="300 Blk Park Rd 1C" lat="30.109261" lng="-97.249626" type="on" comment="" id="7810"/&gt;</t>
  </si>
  <si>
    <t>&lt;marker name="P3071 - 3800 FM 535" jurisdiction="BCO" address="3800 Blk" lat="29.984707" lng="-97.422379" type="on" comment="" id="7820"/&gt;</t>
  </si>
  <si>
    <t>&lt;marker name="P3072 - 300 FM 672" jurisdiction="BCO" address="300 Blk" lat="29.989796" lng="-97.527908" type="on" comment="" id="7825"/&gt;</t>
  </si>
  <si>
    <t>&lt;marker name="1300 Park Rd 1C" jurisdiction="BCO" address="" lat="30.083752" lng="-97.182175" type="on" comment="" id="7700"/&gt;</t>
  </si>
  <si>
    <t>&lt;marker name="State Park Road at Main St" jurisdiction="CCO" address="Lockhart" lat="29.872213" lng="-97.6698" type="on" comment="" id="7668"/&gt;</t>
  </si>
  <si>
    <t>&lt;marker name="4623 Barth Rd" jurisdiction="CCO" address="4623 Barth Rd" lat="29.959068" lng="-97.632721" type="on" comment="Roadway Open" id="7833"/&gt;</t>
  </si>
  <si>
    <t>&lt;marker name="Plant Road at Bugtussle" jurisdiction="CCO" address="100 blk Plant Rd" lat="29.748299" lng="-97.707298" type="on" comment="" id="7853"/&gt;</t>
  </si>
  <si>
    <t>&lt;marker name="9400-blk FM 1625 " jurisdiction="TCO" address="Travis County, TX " lat="30.125433" lng="-97.712379" type="on" comment="Roadway open" id="7683"/&gt;</t>
  </si>
  <si>
    <t>&lt;marker name="FM 967 @ BRANGUS RD" jurisdiction="HCO" address="Hays County" lat="30.117086" lng="-97.983673" type="on" comment="open 10/15/2021 " id="7673"/&gt;</t>
  </si>
  <si>
    <t>&lt;marker name="8000-Blk Elroy Rd" jurisdiction="TCO" address="Travis County, TX" lat="30.141956" lng="-97.616264" type="on" comment="Roadway open" id="7693"/&gt;</t>
  </si>
  <si>
    <t>&lt;marker name="17300-blk West Beach Rd" jurisdiction="TCO" address="Travis County, TX" lat="30.426953" lng="-97.944637" type="on" comment="Roadway open" id="8392"/&gt;</t>
  </si>
  <si>
    <t>&lt;marker name="12000 Old Lytton springs Road" jurisdiction="CCO" address="12000 Old Lytton Springs Road" lat="29.946407" lng="-97.66098" type="on" comment="" id="7703"/&gt;</t>
  </si>
  <si>
    <t>&lt;marker name="11200 Maha Loop" jurisdiction="TCO" address="Travis County, TX" lat="30.086826" lng="-97.661751" type="on" comment="Roadway open" id="7708"/&gt;</t>
  </si>
  <si>
    <t>&lt;marker name="Chalet Dr @ Swiss Dr" jurisdiction="TCO" address="Travis County, TX" lat="30.132038" lng="-97.611244" type="on" comment="Roadway open" id="7713"/&gt;</t>
  </si>
  <si>
    <t>&lt;marker name="FM3158" jurisdiction="CCO" address="BTWN Old Colony Line Road and Tinney Creek" lat="29.809471" lng="-97.559753" type="on" comment="" id="7718"/&gt;</t>
  </si>
  <si>
    <t>&lt;marker name="Anchor Ranch Loop" jurisdiction="FCO" address="Anchor Ranch Loop South" lat="29.765533" lng="-97.169052" type="on" comment="" id="7723"/&gt;</t>
  </si>
  <si>
    <t>&lt;marker name="P1020 Aloha Ln" jurisdiction="BCO" address="Aloha Ln" lat="30.099625" lng="-97.278473" type="on" comment="Closed due to washout" id="7728"/&gt;</t>
  </si>
  <si>
    <t>&lt;marker name="P1026 - Pahalawe Ln" jurisdiction="BCO" address="Pahalawe Ln" lat="30.088188" lng="-97.281349" type="on" comment="Road is closed due to washout" id="7733"/&gt;</t>
  </si>
  <si>
    <t>&lt;marker name="CR 340 EAST OF WASTEWATER PLANT DR" jurisdiction="BURCO" address="" lat="30.7447893464" lng="-98.2194289177" type="on" comment="" id="8186"/&gt;</t>
  </si>
  <si>
    <t>&lt;marker name="P2064 - Mark Young Rd @ Tributary" jurisdiction="BCO" address="200 Blk" lat="29.9527" lng="-97.159142" type="on" comment="" id="7818"/&gt;</t>
  </si>
  <si>
    <t>&lt;marker name="3300 BLOCK CR 340" jurisdiction="BURCO" address="" lat="30.7183465151" lng="-98.2217395129" type="on" comment="" id="8188"/&gt;</t>
  </si>
  <si>
    <t>&lt;marker name="FM 713/HWY 304" jurisdiction="CCO" address="FM 713/HWY 304" lat="29.827599" lng="-97.395493" type="on" comment="" id="7768"/&gt;</t>
  </si>
  <si>
    <t>&lt;marker name="Borchert Drive near SH130" jurisdiction="CCO" address="Lockhart" lat="29.879524" lng="-97.711166" type="on" comment="Roadway Open" id="7803"/&gt;</t>
  </si>
  <si>
    <t>&lt;marker name="Sparrow Trail" jurisdiction="CCO" address="Caldwell County" lat="29.795643" lng="-97.561707" type="on" comment="at Tenney Creek" id="7778"/&gt;</t>
  </si>
  <si>
    <t>&lt;marker name="FM1854 at Hwy 21" jurisdiction="CCO" address="Caldwell County" lat="30.030464" lng="-97.674385" type="on" comment="" id="7688"/&gt;</t>
  </si>
  <si>
    <t>&lt;marker name="11500-blk W Sh 71" jurisdiction="TCO" address="Travis County, TX " lat="30.293596" lng="-97.921837" type="on" comment="Roadway open" id="7788"/&gt;</t>
  </si>
  <si>
    <t>&lt;marker name="Chalk Road/Sandy Fork" jurisdiction="CCO" address="Chalk Road/Sandy Fork" lat="29.761007" lng="-97.422211" type="on" comment="" id="7773"/&gt;</t>
  </si>
  <si>
    <t>&lt;marker name="Red Town Rd @ 1400 blk" jurisdiction="BCO" address="" lat="30.390003" lng="-97.344119" type="on" comment="" id="8658"/&gt;</t>
  </si>
  <si>
    <t>&lt;marker name="Highland Ranch/Seminole" jurisdiction="CCO" address="Highland Ranch/Seminole" lat="29.982824" lng="-97.603363" type="on" comment="" id="7828"/&gt;</t>
  </si>
  <si>
    <t>&lt;marker name="Birch St/Mill Rd" jurisdiction="CCO" address="Birch St/Mill Rd" lat="29.879452" lng="-97.849808" type="on" comment="" id="7838"/&gt;</t>
  </si>
  <si>
    <t>&lt;marker name="St Johns Road" jurisdiction="CCO" address="1000 Block St Johns Road" lat="29.975542" lng="-97.566338" type="on" comment="1000 Block St Johns Road" id="7843"/&gt;</t>
  </si>
  <si>
    <t>&lt;marker name="800 Blk Chamberlin Rd" jurisdiction="CCO" address="800 Chamberlin Rd" lat="29.96269" lng="-97.545647" type="on" comment="" id="7848"/&gt;</t>
  </si>
  <si>
    <t>&lt;marker name="Wells Rd @ YOUNG LANE" jurisdiction="CCO" address="Wells Rd/Young Ln" lat="29.823265" lng="-97.57637" type="on" comment="" id="7858"/&gt;</t>
  </si>
  <si>
    <t>&lt;marker name="Old Colony Line Rd/Tumbleweed Trail" jurisdiction="CCO" address="Old Colony Line Rd/Tumbleweed Trail" lat="29.910875" lng="-97.576111" type="on" comment="" id="7863"/&gt;</t>
  </si>
  <si>
    <t>&lt;marker name="1300 BLOCK CR 340A" jurisdiction="BURCO" address="" lat="30.725994577" lng="-98.2258939753" type="on" comment="" id="8187"/&gt;</t>
  </si>
  <si>
    <t>&lt;marker name="Lisa Ln" jurisdiction="BCO" address="Lisa Ln" lat="30.144388" lng="-97.252975" type="on" comment="" id="7738"/&gt;</t>
  </si>
  <si>
    <t>&lt;marker name="4700-blk Wolf Ln" jurisdiction="TCO" address="Travis County, TX " lat="30.181479" lng="-97.541977" type="on" comment="Roadway open" id="7793"/&gt;</t>
  </si>
  <si>
    <t>&lt;marker name="300 Blk Sayers Rd" jurisdiction="BCO" address="300 Blk Sayers Rd" lat="30.156507" lng="-97.336166" type="on" comment="" id="7743"/&gt;</t>
  </si>
  <si>
    <t>&lt;marker name="TX1035 Park Rd 1A @ refectory" jurisdiction="BCO" address="100 Blk Park Rd 1A" lat="30.109131" lng="-97.283119" type="on" comment="" id="7813"/&gt;</t>
  </si>
  <si>
    <t>&lt;marker name="COS1006 - SE Martin Luther King Dr" jurisdiction="BCO" address="1000 Blk" lat="30.000147" lng="-97.152786" type="on" comment="" id="7823"/&gt;</t>
  </si>
  <si>
    <t>&lt;marker name="Old Bastrop Hwy Bridge " jurisdiction="CCO" address="San Marcos River Crossing" lat="29.857563" lng="-97.897598" type="on" comment="Road closed due to high water" id="7808"/&gt;</t>
  </si>
  <si>
    <t>&lt;marker name="Mathias ln @ Running Bull LN " jurisdiction="HCO" address="Hays County " lat="30.010584" lng="-97.791176" type="on" comment="Crossing is open" id="7806"/&gt;</t>
  </si>
  <si>
    <t>&lt;marker name="Read St (between Moore &amp; Academy)" jurisdiction="HCO" address="Read St (between Moore &amp; Academy)" lat="29.888699" lng="-97.951332" type="on" comment="Crossing is open" id="7830"/&gt;</t>
  </si>
  <si>
    <t>&lt;marker name="Krischke Rd, Fayette County" jurisdiction="FCO" address="Krischke Rd North of Gansky Rd" lat="29.728769" lng="-96.952065" type="on" comment="" id="7821"/&gt;</t>
  </si>
  <si>
    <t>&lt;marker name="Old Colony Line off FM20" jurisdiction="CCO" address="1 mi. off FM 20 toward 713" lat="29.896334" lng="-97.55909" type="on" comment="Roadway Open" id="7986"/&gt;</t>
  </si>
  <si>
    <t>&lt;marker name="Crooked Rd/FM 1854" jurisdiction="CCO" address="Crooked Rd/FM 1854" lat="29.997915" lng="-97.605148" type="on" comment="Roadway Open" id="7836"/&gt;</t>
  </si>
  <si>
    <t>&lt;marker name="3345 Tenney Creek Rd" jurisdiction="CCO" address="3345 Tenney Crk Rd" lat="29.764776" lng="-97.556992" type="on" comment="Roadway Open" id="7981"/&gt;</t>
  </si>
  <si>
    <t>&lt;marker name="Homann Road" jurisdiction="CCO" address="Homann Road at Homannville Trail" lat="29.986946" lng="-97.665466" type="on" comment="Homann Road at Homannville Trail" id="7846"/&gt;</t>
  </si>
  <si>
    <t>&lt;marker name="Cardinal Dr" jurisdiction="BCO" address="627 Cardinal Dr" lat="30.187729" lng="-97.208893" type="on" comment="" id="7901"/&gt;</t>
  </si>
  <si>
    <t>&lt;marker name="Wells Rd - All of Roadway" jurisdiction="CCO" address="Wells Rd" lat="29.833914" lng="-97.567871" type="on" comment="" id="7856"/&gt;</t>
  </si>
  <si>
    <t>&lt;marker name="P2074 - Big Bow (spillway) @ Indian Lake" jurisdiction="BCO" address="300 Blk" lat="30.044922" lng="-97.086548" type="on" comment="" id="7861"/&gt;</t>
  </si>
  <si>
    <t>&lt;marker name="1st St and Buena Vista" jurisdiction="MBF" address="1ST ST &amp; BUENA VISTA, MARBLE FALLS TX" lat="30.56777" lng="-98.27922" type="on" comment="Crossing is OPEN " id="8393"/&gt;</t>
  </si>
  <si>
    <t>&lt;marker name="FM 1291 @ Greens Creek Rd, Fayette County" jurisdiction="FCO" address="FM 1291 @ Greens Creek Rd" lat="30.078794" lng="-96.799583" type="on" comment="" id="7886"/&gt;</t>
  </si>
  <si>
    <t>&lt;marker name="Weyand Rd @ Cummins Creek, Fayette County" jurisdiction="FCO" address="Weyand Rd @ Cummins Creek" lat="30.068624" lng="-96.719383" type="on" comment="" id="7926"/&gt;</t>
  </si>
  <si>
    <t>&lt;marker name="FM 609 @ Buckner" jurisdiction="FCO" address="FM 609 @ Buckner" lat="29.866117" lng="-96.932999" type="on" comment="" id="7936"/&gt;</t>
  </si>
  <si>
    <t>&lt;marker name="PINE VALLEY LOOP, Smithville" jurisdiction="BCO" address="600 BLK" lat="29.959761" lng="-97.322014" type="on" comment="" id="7991"/&gt;</t>
  </si>
  <si>
    <t>&lt;marker name="Freyburg Hall Rd near FM 2238, Fayette County" jurisdiction="FCO" address="Freyburg Hall Rd near FM 2238" lat="29.734987" lng="-96.992538" type="on" comment="" id="7946"/&gt;</t>
  </si>
  <si>
    <t>&lt;marker name="Whisper Rd at Plum Creek" jurisdiction="CCO" address="Whisper Rd at Plum Creek" lat="29.657522" lng="-97.601776" type="on" comment="" id="7951"/&gt;</t>
  </si>
  <si>
    <t>&lt;marker name="Turkey Hollow Rd/Sandy Pine Rd" jurisdiction="CCO" address="Turkey Hollow Rd/Sandy Pine Rd" lat="29.662779" lng="-97.57225" type="on" comment="" id="7956"/&gt;</t>
  </si>
  <si>
    <t>&lt;marker name="P4045 - 2500 FM 1704 south of Woody Ln" jurisdiction="BCO" address="2500 Blk" lat="30.247625" lng="-97.422241" type="on" comment="" id="7841"/&gt;</t>
  </si>
  <si>
    <t>&lt;marker name="Long Rd/Black Ankle" jurisdiction="CCO" address="Long Rd/Black Ankle" lat="29.83511" lng="-97.731094" type="on" comment="Roadway Open " id="7851"/&gt;</t>
  </si>
  <si>
    <t>&lt;marker name="FM 1704 at Monkey Rd" jurisdiction="BCO" address="" lat="30.309787" lng="-97.38318" type="on" comment="" id="8659"/&gt;</t>
  </si>
  <si>
    <t>&lt;marker name="16000-blk Wells School Rd" jurisdiction="TCO" address="Travis County, TX " lat="30.386951" lng="-97.441307" type="on" comment="" id="7876"/&gt;</t>
  </si>
  <si>
    <t>&lt;marker name="CR105/River Park Rd." jurisdiction="CCO" address="CR105/River Park Rd." lat="29.692616" lng="-97.684486" type="on" comment="" id="7996"/&gt;</t>
  </si>
  <si>
    <t>&lt;marker name="Old Kelley Westbound" jurisdiction="CCO" address="Old Kelley at Creek" lat="29.88599" lng="-97.626808" type="on" comment="Open" id="7961"/&gt;</t>
  </si>
  <si>
    <t>&lt;marker name="Eanes Creek @ Camp Craft" jurisdiction="TCO" address="Travis County, TX " lat="30.280056" lng="-97.811928" type="on" comment="Roadway open" id="7816"/&gt;</t>
  </si>
  <si>
    <t>&lt;marker name="TX1033 Park Rd 1A @ Park Rd 1C" jurisdiction="BCO" address="100 Blk Park Rd 1A" lat="30.1129" lng="-97.26786" type="on" comment="" id="7811"/&gt;</t>
  </si>
  <si>
    <t>&lt;marker name="P3073 - 500 FM 672" jurisdiction="BCO" address="500 Blk" lat="29.976933" lng="-97.539192" type="on" comment="" id="7826"/&gt;</t>
  </si>
  <si>
    <t>&lt;marker name="Lehman Ln" jurisdiction="BCO" address="South of Humble Ln" lat="30.012465" lng="-97.415581" type="on" comment="" id="7871"/&gt;</t>
  </si>
  <si>
    <t>&lt;marker name="St Hwy 71" jurisdiction="BCO" address="East bound lane" lat="30.12224" lng="-97.43293" type="on" comment="" id="7891"/&gt;</t>
  </si>
  <si>
    <t>&lt;marker name="NE 8th St" jurisdiction="BCO" address="at Mills St" lat="30.010195" lng="-97.151398" type="on" comment="" id="7896"/&gt;</t>
  </si>
  <si>
    <t>&lt;marker name="Cleveland St" jurisdiction="BCO" address="Between 1st St and 2nd St" lat="30.008085" lng="-97.162231" type="on" comment="" id="7906"/&gt;</t>
  </si>
  <si>
    <t>&lt;marker name="S St Hwy 95" jurisdiction="BCO" address="Northbound Lane" lat="30.321922" lng="-97.35791" type="on" comment="" id="7911"/&gt;</t>
  </si>
  <si>
    <t>&lt;marker name="St Hwy 71" jurisdiction="BCO" address="West bound lanes at Kellar Rd" lat="30.049154" lng="-97.188927" type="on" comment="" id="7916"/&gt;</t>
  </si>
  <si>
    <t>&lt;marker name="B J Mayes Rd" jurisdiction="BCO" address="244 B J Mayes Rd" lat="30.15362" lng="-97.321091" type="on" comment="" id="7921"/&gt;</t>
  </si>
  <si>
    <t>&lt;marker name="LOWER RED ROCK BRIDGE AT SH 304" jurisdiction="BCO" address="100 LOWER RED ROCK RD" lat="30.076603" lng="-97.357605" type="on" comment="" id="7931"/&gt;</t>
  </si>
  <si>
    <t>&lt;marker name="Ponderosa Rd - entire road" jurisdiction="BCO" address="" lat="30.070633" lng="-97.231033" type="on" comment="" id="7881"/&gt;</t>
  </si>
  <si>
    <t>&lt;marker name="COMMUNITY CENTER RD" jurisdiction="BCO" address="200 BLK COMMUNITY CENTER RD" lat="29.886925" lng="-97.35675" type="on" comment="" id="7971"/&gt;</t>
  </si>
  <si>
    <t>&lt;marker name="Krischke Rd, Fayette County" jurisdiction="FCO" address="Krischke Rd South of Gansky Rd" lat="29.723021" lng="-96.95134" type="on" comment="" id="7822"/&gt;</t>
  </si>
  <si>
    <t>&lt;marker name="Seawillow/FM1322" jurisdiction="CCO" address="Seawillow/FM 1322" lat="29.856279" lng="-97.658287" type="on" comment="" id="7827"/&gt;</t>
  </si>
  <si>
    <t>&lt;marker name="Birch St/FM 1984" jurisdiction="CCO" address="Birch St/FM 1984" lat="29.879375" lng="-97.847015" type="on" comment="" id="7837"/&gt;</t>
  </si>
  <si>
    <t>&lt;marker name="Political Rd/HWY 80" jurisdiction="CCO" address="Political Rd/HWY 80" lat="29.770611" lng="-97.781769" type="on" comment="Roadway Open" id="7842"/&gt;</t>
  </si>
  <si>
    <t>&lt;marker name="Main and Yett" jurisdiction="MBF" address="MAIN ST &amp; YETT ST, Marble Falls, TX" lat="30.569287" lng="-98.279142" type="on" comment="Crossing is OPEN " id="8394"/&gt;</t>
  </si>
  <si>
    <t>&lt;marker name="Taylorsville Rd at Turnback Trl" jurisdiction="CCO" address="100 Turnback Trl" lat="29.908163" lng="-97.524178" type="on" comment="" id="7857"/&gt;</t>
  </si>
  <si>
    <t>&lt;marker name="P2075 - Circle Rd @ Pin Oak Creek" jurisdiction="BCO" address="200 Blk" lat="30.071442" lng="-97.08223" type="on" comment="" id="7862"/&gt;</t>
  </si>
  <si>
    <t>&lt;marker name="Sandy Fork Rd/FM 304" jurisdiction="CCO" address="Sandy Fork Rd/FM 304" lat="29.759251" lng="-97.409401" type="on" comment="" id="7867"/&gt;</t>
  </si>
  <si>
    <t>&lt;marker name="5500 CR 340" jurisdiction="BURCO" address="" lat="30.689144349" lng="-98.2171107562" type="on" comment="" id="8190"/&gt;</t>
  </si>
  <si>
    <t>&lt;marker name="3810 Barth Rd" jurisdiction="CCO" address="3810 Barth Rd" lat="29.951242" lng="-97.623451" type="on" comment="Roadway Open" id="7832"/&gt;</t>
  </si>
  <si>
    <t>&lt;marker name="W Old Lockhart Rd @ Makinson Rd, Fayette County" jurisdiction="FCO" address="W Old Lockhart Rd @ Makinson Rd" lat="29.901875" lng="-97.054359" type="on" comment="" id="7892"/&gt;</t>
  </si>
  <si>
    <t>&lt;marker name="2400 BK Farmers Rd" jurisdiction="CCO" address="2400 BK Farmers" lat="29.912657" lng="-97.805496" type="on" comment="Roadway Open" id="7962"/&gt;</t>
  </si>
  <si>
    <t>&lt;marker name="Holub Rd @ Company Field Rd, Fayette County" jurisdiction="FCO" address="Holub Rd @ Company Field Rd" lat="29.703508" lng="-96.861534" type="on" comment="" id="7937"/&gt;</t>
  </si>
  <si>
    <t>&lt;marker name="3 Mile Rd off Mockingbird Rd, Fayette County" jurisdiction="FCO" address="3 Mile Rd off Mockingbird Rd" lat="29.774277" lng="-97.217308" type="on" comment="" id="7947"/&gt;</t>
  </si>
  <si>
    <t>&lt;marker name="Ivy Switch Rd - 300 Blk" jurisdiction="CCO" address="Ivy Switch Rd - 300 Blk" lat="29.678841" lng="-97.591194" type="on" comment="" id="7952"/&gt;</t>
  </si>
  <si>
    <t>&lt;marker name="Homann Road" jurisdiction="CCO" address="Homann Road at FM 1854" lat="30.007574" lng="-97.643227" type="on" comment=" " id="7847"/&gt;</t>
  </si>
  <si>
    <t>&lt;marker name="FM 2237 @ Pin Oak Creek, Fayette County" jurisdiction="FCO" address="FM 2237 @ Pin Oak Creek" lat="29.805616" lng="-97.064743" type="on" comment="" id="7967"/&gt;</t>
  </si>
  <si>
    <t>&lt;marker name="FM 2237 @ Live Oak Creek, Fayette County" jurisdiction="FCO" address="FM 2237 @ Live Oak Creek" lat="29.823456" lng="-97.083458" type="on" comment="" id="7972"/&gt;</t>
  </si>
  <si>
    <t>&lt;marker name="4027 Dry Creek Rd" jurisdiction="CCO" address="4027 Dry Creek Rd" lat="29.947021" lng="-97.644218" type="on" comment="" id="7977"/&gt;</t>
  </si>
  <si>
    <t>&lt;marker name="FM 153 @ Bastrop County Line, Fayette County" jurisdiction="FCO" address="FM 153 @ Bastrop County Line" lat="30.015839" lng="-97.061546" type="on" comment="" id="7982"/&gt;</t>
  </si>
  <si>
    <t>&lt;marker name="CR 227 (Old Spanish Trail) and Short St." jurisdiction="CCO" address="CR 227 (Old Spanish Trail) and Short St." lat="29.95879" lng="-97.783607" type="on" comment="Plum Creek over bridge" id="7992"/&gt;</t>
  </si>
  <si>
    <t>&lt;marker name="Mineral Springs and FM 671" jurisdiction="CCO" address="114 and FM 671" lat="29.775585" lng="-97.681557" type="on" comment="" id="7997"/&gt;</t>
  </si>
  <si>
    <t>&lt;marker name="Lower Elgin Rd (700 Blk)" jurisdiction="BCO" address="Bastrop County, TX" lat="30.244719" lng="-97.399605" type="on" comment="" id="8660"/&gt;</t>
  </si>
  <si>
    <t>&lt;marker name="FM 2503, Fayette County" jurisdiction="FCO" address="FM 2503" lat="29.880667" lng="-96.655914" type="on" comment="" id="8007"/&gt;</t>
  </si>
  <si>
    <t>&lt;marker name="Post Oak Trl" jurisdiction="BCO" address="NEAR ELM FOREST LP" lat="30.104044" lng="-97.550423" type="on" comment="" id="7877"/&gt;</t>
  </si>
  <si>
    <t>&lt;marker name="4800 BLOCK CR 340" jurisdiction="BURCO" address="" lat="30.6979165601" lng="-98.2194071995" type="on" comment="" id="8189"/&gt;</t>
  </si>
  <si>
    <t>&lt;marker name="Park Rd 1C @ bridge" jurisdiction="BCO" address="" lat="30.089668" lng="-97.192421" type="on" comment="" id="7942"/&gt;</t>
  </si>
  <si>
    <t>&lt;marker name="Brody Ln - entire road" jurisdiction="BCO" address="" lat="30.047083" lng="-97.23764" type="on" comment="" id="7882"/&gt;</t>
  </si>
  <si>
    <t>&lt;marker name="Lake Road/Fox Lane" jurisdiction="CCO" address="Lake Road/Fox Lane" lat="29.830133" lng="-97.567726" type="on" comment=" " id="7852"/&gt;</t>
  </si>
  <si>
    <t>&lt;marker name="462 KELLEY RD" jurisdiction="BCO" address="462 KELLEY RD" lat="30.150255" lng="-97.235603" type="on" comment="" id="7932"/&gt;</t>
  </si>
  <si>
    <t>&lt;marker name="Lower Red Rock Rd" jurisdiction="BCO" address="South of Humble Ln" lat="30.007839" lng="-97.406937" type="on" comment="" id="7872"/&gt;</t>
  </si>
  <si>
    <t>&lt;marker name="Pine St" jurisdiction="BCO" address="St Hwy 95 to MLK" lat="30.10952" lng="-97.309715" type="on" comment="" id="7902"/&gt;</t>
  </si>
  <si>
    <t>&lt;marker name="NW 1st St" jurisdiction="BCO" address="at Gazley St" lat="30.00868" lng="-97.16468" type="on" comment="" id="7907"/&gt;</t>
  </si>
  <si>
    <t>&lt;marker name="FM 535" jurisdiction="BCO" address="2400 FM 535" lat="29.93886" lng="-97.321266" type="on" comment="" id="7912"/&gt;</t>
  </si>
  <si>
    <t>&lt;marker name="FM 812" jurisdiction="BCO" address="2200 FM 812" lat="30.069399" lng="-97.569672" type="on" comment="" id="7917"/&gt;</t>
  </si>
  <si>
    <t>&lt;marker name="FM 20" jurisdiction="BCO" address="St Hwy 71 to FM 535" lat="30.109968" lng="-97.373215" type="on" comment="" id="7922"/&gt;</t>
  </si>
  <si>
    <t>&lt;marker name="ALUM CREEK EAST" jurisdiction="BCO" address="ALUM CREEK EAST OFF SH 71" lat="30.069551" lng="-97.222382" type="on" comment="" id="7987"/&gt;</t>
  </si>
  <si>
    <t>&lt;marker name="Bateman Rd" jurisdiction="BCO" address="800 Blk, Red Rock, TX" lat="29.923016" lng="-97.441055" type="on" comment="" id="8012"/&gt;</t>
  </si>
  <si>
    <t>&lt;marker name="2300 Westwood Rd" jurisdiction="CCO" address="2300 Westwood Rd" lat="29.839497" lng="-97.711815" type="on" comment="Roadway Open" id="7859"/&gt;</t>
  </si>
  <si>
    <t>&lt;marker name="Fox Lane" jurisdiction="CCO" address="Fox Lane off of FM 713" lat="29.855801" lng="-97.571159" type="on" comment="Fox Lane off of FM 713" id="7849"/&gt;</t>
  </si>
  <si>
    <t>&lt;marker name="Black Ankle/Borchert Loop" jurisdiction="CCO" address="Black Ankle/Borchert Loop" lat="29.866226" lng="-97.737404" type="on" comment="" id="7864"/&gt;</t>
  </si>
  <si>
    <t>&lt;marker name="Bugtussle at Acorn Rd" jurisdiction="CCO" address="Bugtussle Rd" lat="29.775755" lng="-97.721375" type="on" comment="" id="7869"/&gt;</t>
  </si>
  <si>
    <t>&lt;marker name="200 S Lampasas" jurisdiction="TCO" address="Travis County, TX " lat="30.340311" lng="-97.552498" type="on" comment="Roadway open" id="7874"/&gt;</t>
  </si>
  <si>
    <t>&lt;marker name="Young La @ 2600 Blk" jurisdiction="CCO" address="Young La @ 2600 Blk" lat="29.825319" lng="-97.595177" type="on" comment="" id="8034"/&gt;</t>
  </si>
  <si>
    <t>&lt;marker name="Hokanson Rd @ Burklund Farms Rd" jurisdiction="TCO" address="Travis County, TX" lat="30.11067" lng="-97.650467" type="on" comment="Roadway open " id="7929"/&gt;</t>
  </si>
  <si>
    <t>&lt;marker name="Skillett Rd off Valenta RD, Fayette County" jurisdiction="FCO" address="Skillett Rd off Valenta RD" lat="29.856251" lng="-96.953438" type="on" comment="" id="7949"/&gt;</t>
  </si>
  <si>
    <t>&lt;marker name="FM 957, Fayette County" jurisdiction="FCO" address="FM 957" lat="29.665253" lng="-96.922455" type="on" comment="" id="7954"/&gt;</t>
  </si>
  <si>
    <t>&lt;marker name="Herzik Rd off Hwy 77, Fayette County" jurisdiction="FCO" address="Herzik Rd off Hwy 77" lat="29.741043" lng="-96.90448" type="on" comment="" id="7959"/&gt;</t>
  </si>
  <si>
    <t>&lt;marker name="FM 957 near FM 223, Fayette County" jurisdiction="FCO" address="FM 957 near FM 223" lat="29.633596" lng="-96.931511" type="on" comment="" id="7964"/&gt;</t>
  </si>
  <si>
    <t>&lt;marker name="1322 @ 1386" jurisdiction="CCO" address="FM 1322 @ FM 1386" lat="29.700302" lng="-97.586739" type="on" comment="" id="7979"/&gt;</t>
  </si>
  <si>
    <t>&lt;marker name="Brown Rd @ 200 blk" jurisdiction="BCO" address="" lat="30.290912" lng="-97.240769" type="on" comment="" id="8661"/&gt;</t>
  </si>
  <si>
    <t>&lt;marker name="Creekside @ Highway 86" jurisdiction="CCO" address="Creekside @ 86" lat="29.775803" lng="-97.591949" type="on" comment="Road open" id="7994"/&gt;</t>
  </si>
  <si>
    <t>&lt;marker name="6700 CR 340 JUST NORTH OF CR 335" jurisdiction="BURCO" address="" lat="30.6728515262" lng="-98.211396366" type="on" comment="" id="8191"/&gt;</t>
  </si>
  <si>
    <t>&lt;marker name="10450 State Park Rd" jurisdiction="CCO" address="10450 State Park Rd" lat="29.785631" lng="-97.736984" type="on" comment="" id="7899"/&gt;</t>
  </si>
  <si>
    <t>&lt;marker name="3563 SE River Rd" jurisdiction="CCO" address="to low water crossing" lat="29.827511" lng="-97.826012" type="on" comment="" id="7989"/&gt;</t>
  </si>
  <si>
    <t>&lt;marker name="Mule Creek Rd at County Line" jurisdiction="CCO" address="Mule Creek Rd at County Line" lat="29.675482" lng="-97.517517" type="on" comment="" id="7974"/&gt;</t>
  </si>
  <si>
    <t>&lt;marker name="P2069 - Powell Rd @ Tribuary West of Kellar Rd" jurisdiction="BCO" address="130 Blk" lat="30.060041" lng="-97.191025" type="on" comment="" id="7854"/&gt;</t>
  </si>
  <si>
    <t>&lt;marker name="Whitehead St" jurisdiction="BCO" address="And NE 2nd St" lat="30.002733" lng="-97.148468" type="on" comment="" id="7884"/&gt;</t>
  </si>
  <si>
    <t>&lt;marker name="Faulkner Rd" jurisdiction="BCO" address="At Oak Meadows Dr" lat="30.001434" lng="-97.13916" type="on" comment="" id="7889"/&gt;</t>
  </si>
  <si>
    <t>&lt;marker name="Red Rock Ranch Rd" jurisdiction="BCO" address="300 blk" lat="29.917456" lng="-97.406647" type="on" comment="" id="7894"/&gt;</t>
  </si>
  <si>
    <t>&lt;marker name="Hill St aka Dorothy Nichols Ln" jurisdiction="BCO" address="at NE Loop 230" lat="29.997864" lng="-97.134712" type="on" comment="" id="7904"/&gt;</t>
  </si>
  <si>
    <t>&lt;marker name="St Hwy 21" jurisdiction="BCO" address="West bound lanes" lat="30.182495" lng="-97.170166" type="on" comment="" id="7909"/&gt;</t>
  </si>
  <si>
    <t>&lt;marker name="Lone Star Rd" jurisdiction="BCO" address="600 Blk" lat="30.045609" lng="-97.379707" type="on" comment="" id="7914"/&gt;</t>
  </si>
  <si>
    <t>&lt;marker name="FM 20" jurisdiction="BCO" address="FM 20 closed at Walnut Creek" lat="30.028053" lng="-97.426445" type="on" comment="" id="7924"/&gt;</t>
  </si>
  <si>
    <t>&lt;marker name="PRIM RD" jurisdiction="BCO" address="PRIM RD 100ft From Old Lake Rd" lat="29.968996" lng="-97.124237" type="on" comment="" id="7934"/&gt;</t>
  </si>
  <si>
    <t>&lt;marker name="RIVERWOOD DR" jurisdiction="BCO" address="111 RIVERWOOD DR" lat="30.120583" lng="-97.329819" type="on" comment="" id="7939"/&gt;</t>
  </si>
  <si>
    <t>&lt;marker name="COUNTY LINE RD" jurisdiction="BCO" address="300 BLK, GIDDINGS" lat="30.091393" lng="-97.058067" type="on" comment="" id="7984"/&gt;</t>
  </si>
  <si>
    <t>&lt;marker name="NORMA JEAN BLVD" jurisdiction="BCO" address="100-200 BLK NORMA JEAN BLVD" lat="30.045273" lng="-97.18644" type="on" comment="" id="7999"/&gt;</t>
  </si>
  <si>
    <t>&lt;marker name="Easley Rd" jurisdiction="BCO" address="200 Blk" lat="29.983295" lng="-97.275032" type="on" comment="" id="8009"/&gt;</t>
  </si>
  <si>
    <t>&lt;marker name="2nd Ave @ Hickory St" jurisdiction="BCO" address="2nd Ave, Smithville, TX" lat="30.011484" lng="-97.171509" type="on" comment="" id="8019"/&gt;</t>
  </si>
  <si>
    <t>&lt;marker name="Hill Rd @ SH 71" jurisdiction="BCO" address="Hill Rd, Smithville, TX" lat="30.005501" lng="-97.134911" type="on" comment="" id="8024"/&gt;</t>
  </si>
  <si>
    <t>&lt;marker name="Ponderosa Rd" jurisdiction="BCO" address="700 blk Ponderosa Rd" lat="30.034109" lng="-97.220215" type="on" comment="" id="8029"/&gt;</t>
  </si>
  <si>
    <t>&lt;marker name="NE 7TH ST" jurisdiction="BCO" address="NE 7TH ST &amp; WHITEHEAD ST" lat="30.006868" lng="-97.146088" type="on" comment="" id="7944"/&gt;</t>
  </si>
  <si>
    <t>&lt;marker name="12000-blk Felder Ln" jurisdiction="TCO" address="Travis County,TX" lat="30.447392" lng="-97.473145" type="on" comment="Roadway open" id="8014"/&gt;</t>
  </si>
  <si>
    <t>&lt;marker name="Edgegrove Dr @ S Crest Dr" jurisdiction="TCO" address="Travis County, TX" lat="30.272312" lng="-97.789154" type="on" comment="Roadway is open" id="7919"/&gt;</t>
  </si>
  <si>
    <t>&lt;marker name="Holz Rd - Dead End Section" jurisdiction="CCO" address="Holz Rd" lat="29.965618" lng="-97.72699" type="on" comment="" id="7844"/&gt;</t>
  </si>
  <si>
    <t>&lt;marker name="1300 Westwood Rd" jurisdiction="CCO" address="1300 Westwood Rd" lat="29.835905" lng="-97.709343" type="on" comment="Roadway Open" id="7860"/&gt;</t>
  </si>
  <si>
    <t>&lt;marker name="Long Rd/Spoke Hollow Rd" jurisdiction="CCO" address="Long Rd/Spoke Hollow Rd" lat="29.822056" lng="-97.749535" type="on" comment="Roadway Open" id="7850"/&gt;</t>
  </si>
  <si>
    <t>&lt;marker name="Black Ankle/Dickerson" jurisdiction="CCO" address="Black Ankle/Dickerson" lat="29.852432" lng="-97.748184" type="on" comment="" id="7865"/&gt;</t>
  </si>
  <si>
    <t>&lt;marker name="Sandy Fork Rd/Sandy Ranch Rd" jurisdiction="CCO" address="Sandy Fork Rd/Sandy Ranch Rd" lat="29.78838" lng="-97.454163" type="on" comment="" id="7870"/&gt;</t>
  </si>
  <si>
    <t>&lt;marker name="Alex Ln, Fayette County" jurisdiction="FCO" address="Alex Ln near Texas 71 Frontage Rd" lat="29.91831" lng="-96.888374" type="on" comment="" id="7875"/&gt;</t>
  </si>
  <si>
    <t>&lt;marker name="FM 1291 @ Ledbetter, Fayette County" jurisdiction="FCO" address="FM 1291 @ Ledbetter" lat="30.14612" lng="-96.792427" type="on" comment="" id="7885"/&gt;</t>
  </si>
  <si>
    <t>&lt;marker name="SH 71 @ St James Church Rd, Fayette County" jurisdiction="FCO" address="SH 71 @ St James Church Rd" lat="29.936951" lng="-96.990501" type="on" comment="" id="7890"/&gt;</t>
  </si>
  <si>
    <t>&lt;marker name="FM 2001 at Countyview" jurisdiction="CCO" address="1000 Countyview Rd" lat="29.910358" lng="-97.725494" type="on" comment="" id="7855"/&gt;</t>
  </si>
  <si>
    <t>&lt;marker name="Piney Creek @ Piney Creek Rd, Fayette County" jurisdiction="FCO" address="Piney Creek @ Piney Creek Rd" lat="30.021112" lng="-96.94619" type="on" comment="" id="7925"/&gt;</t>
  </si>
  <si>
    <t>&lt;marker name="Gotier Trace Rd" jurisdiction="BCO" address="600-700 Blk" lat="30.110912" lng="-97.195282" type="on" comment="" id="7930"/&gt;</t>
  </si>
  <si>
    <t>&lt;marker name="Jacobson Rd" jurisdiction="BCO" address="Maha Creek" lat="30.123293" lng="-97.598267" type="on" comment="" id="7900"/&gt;</t>
  </si>
  <si>
    <t>&lt;marker name="Whisper Rd at Arrow" jurisdiction="CCO" address="Whisper Rd at Arrow" lat="29.661961" lng="-97.589333" type="on" comment="" id="7950"/&gt;</t>
  </si>
  <si>
    <t>&lt;marker name="Turkey Hollow Rd/Mule Creek Rd" jurisdiction="CCO" address="Turkey Hollow Rd/Mule Creek Rd" lat="29.658323" lng="-97.56311" type="on" comment="" id="7955"/&gt;</t>
  </si>
  <si>
    <t>&lt;marker name="Old Kelley at City Limits" jurisdiction="CCO" address="Old Kelley Rd" lat="29.880407" lng="-97.639168" type="on" comment="" id="7960"/&gt;</t>
  </si>
  <si>
    <t>&lt;marker name="Freyburg Hall Rd near Bryant RD, Fayette County" jurisdiction="FCO" address="Freyburg Hall Rd near Bryant RD" lat="29.729185" lng="-96.974266" type="on" comment="" id="7945"/&gt;</t>
  </si>
  <si>
    <t>&lt;marker name="Ivy Switch/Mule Creek Rd" jurisdiction="CCO" address="Ivy Switch/Mule Creek Rd" lat="29.668261" lng="-97.552811" type="on" comment="" id="7970"/&gt;</t>
  </si>
  <si>
    <t>&lt;marker name="Fox Hollow Rd/Schuelke Rd" jurisdiction="CCO" address="Fox Hollow Rd/Schuelke Rd" lat="30.001804" lng="-97.715981" type="on" comment="" id="7975"/&gt;</t>
  </si>
  <si>
    <t>&lt;marker name="S Knezek Rd @ Mulberry Creek, Fayette County" jurisdiction="FCO" address="S Knezek Rd @ Mulberry Creek" lat="29.668293" lng="-97.061493" type="on" comment="" id="7980"/&gt;</t>
  </si>
  <si>
    <t>&lt;marker name="Hwy 21/Hwy 150" jurisdiction="CCO" address="Hwy 21/Hwy 150" lat="29.934612" lng="-97.818062" type="on" comment="" id="7985"/&gt;</t>
  </si>
  <si>
    <t>&lt;marker name="McAllister Rd" jurisdiction="BCO" address="339" lat="30.076195" lng="-97.262566" type="on" comment="" id="7915"/&gt;</t>
  </si>
  <si>
    <t>&lt;marker name="Pettytown @ FM 20" jurisdiction="CCO" address="Pettytown and FM 20" lat="29.911251" lng="-97.550316" type="on" comment="" id="7995"/&gt;</t>
  </si>
  <si>
    <t>&lt;marker name="FM 1704" jurisdiction="BCO" address="2709 FM 1704" lat="30.238482" lng="-97.428207" type="on" comment="" id="7910"/&gt;</t>
  </si>
  <si>
    <t>&lt;marker name="Noak Rd @ Jacks Creek, Fayette County" jurisdiction="FCO" address="Noak Rd @ Jacks Creek, Fayette County" lat="30.037806" lng="-96.666672" type="on" comment="" id="8005"/&gt;</t>
  </si>
  <si>
    <t>&lt;marker name="W Travis St (Business 71) @ Colorado River, Fayette County" jurisdiction="FCO" address="W Travis St (Business 71) @ Colorado River" lat="29.901161" lng="-96.886971" type="on" comment="" id="8010"/&gt;</t>
  </si>
  <si>
    <t>&lt;marker name="1000 blk Hutto Rd" jurisdiction="PFL" address="1000 blk Hutto Rd" lat="30.444635" lng="-97.606705" type="on" comment="" id="8035"/&gt;</t>
  </si>
  <si>
    <t>&lt;marker name="E McDonald Ln @ 200 blk" jurisdiction="BCO" address="" lat="30.09642" lng="-97.460582" type="on" comment="" id="8662"/&gt;</t>
  </si>
  <si>
    <t>&lt;marker name="Colby Hill Dr at Windy Shores Lp" jurisdiction="TCO" address="Travis County, TX" lat="30.384918" lng="-98.02102" type="on" comment="Roadway open" id="8396"/&gt;</t>
  </si>
  <si>
    <t>&lt;marker name="Sayers Rd" jurisdiction="BCO" address="Sayers Rd at Smith Rd" lat="30.152042" lng="-97.329903" type="on" comment="" id="7920"/&gt;</t>
  </si>
  <si>
    <t>&lt;marker name="Lamaloa Ln west of rail road" jurisdiction="BCO" address="" lat="30.090956" lng="-97.318756" type="on" comment="" id="7905"/&gt;</t>
  </si>
  <si>
    <t>&lt;marker name="Hwy 21@ Rohde rd " jurisdiction="HCO" address="Hays County " lat="29.995295" lng="-97.747337" type="on" comment="" id="8000"/&gt;</t>
  </si>
  <si>
    <t>&lt;marker name="RR 12 at Fulton Ranch Rd" jurisdiction="HCO" address="RR 12 at Fulton Ranch Rd" lat="29.908871" lng="-98.00901" type="on" comment="" id="7880"/&gt;</t>
  </si>
  <si>
    <t>&lt;marker name="5400-blk Williamson Rd" jurisdiction="TCO" address="Travis County, TX" lat="30.058571" lng="-97.746819" type="on" comment="Roadway is open " id="7895"/&gt;</t>
  </si>
  <si>
    <t>&lt;marker name="HILLCREST DR" jurisdiction="BCO" address="115 HILLCREST DR" lat="30.13723" lng="-97.252853" type="on" comment="" id="7935"/&gt;</t>
  </si>
  <si>
    <t>&lt;marker name="FM 20" jurisdiction="BCO" address="1300 BLK FM 20" lat="30.035187" lng="-97.423286" type="on" comment="" id="7940"/&gt;</t>
  </si>
  <si>
    <t>&lt;marker name="Martin Luther King @ Bunte St" jurisdiction="BCO" address="MLK @ Bunte St" lat="29.99795" lng="-97.147629" type="on" comment="" id="8015"/&gt;</t>
  </si>
  <si>
    <t>&lt;marker name="TX1002 - FM 535 @ Watterson School Rd" jurisdiction="BCO" address="FM 535, Cedar Creek" lat="29.97855" lng="-97.414001" type="on" comment="" id="8020"/&gt;</t>
  </si>
  <si>
    <t>&lt;marker name="Crafts Prairie Rd" jurisdiction="BCO" address="Crafts Prairie Rd, Smithville, TX" lat="30.052462" lng="-97.247444" type="on" comment="" id="8025"/&gt;</t>
  </si>
  <si>
    <t>&lt;marker name="HIDDEN SHORES RD" jurisdiction="BCO" address="HIDDEN SHORES RD" lat="30.025503" lng="-97.198914" type="on" comment="" id="8030"/&gt;</t>
  </si>
  <si>
    <t>&lt;marker name="Bugtussle at 671" jurisdiction="CCO" address="100 Bugtussle" lat="29.747042" lng="-97.705688" type="on" comment="" id="7868"/&gt;</t>
  </si>
  <si>
    <t>&lt;marker name="200blk of creek rd" jurisdiction="HCO" address="200blk of creek rd" lat="30.190479" lng="-98.094276" type="on" comment="Crossing is open " id="7873"/&gt;</t>
  </si>
  <si>
    <t>&lt;marker name="FM 969" jurisdiction="BCO" address="1704 FM 969" lat="30.200489" lng="-97.434471" type="on" comment="" id="7908"/&gt;</t>
  </si>
  <si>
    <t>&lt;marker name="Eilers Rd @ Maha Loop Rd" jurisdiction="TCO" address="Travis County, TX" lat="30.091406" lng="-97.655663" type="on" comment="Roadway open " id="7903"/&gt;</t>
  </si>
  <si>
    <t>&lt;marker name="Bordovsky Rd, Fayette County" jurisdiction="FCO" address="Bordovsky Rd" lat="29.902544" lng="-96.937241" type="on" comment="" id="7928"/&gt;</t>
  </si>
  <si>
    <t>&lt;marker name="FM 2237 @ Roy Rd, Fayette County" jurisdiction="FCO" address="FM 2237 @ Roy Rd" lat="29.835588" lng="-97.154053" type="on" comment="" id="7943"/&gt;</t>
  </si>
  <si>
    <t>&lt;marker name="Ivy Switch/FM 1322" jurisdiction="CCO" address="Ivy Switch/FM 1322" lat="29.6824" lng="-97.598999" type="on" comment="" id="7948"/&gt;</t>
  </si>
  <si>
    <t>&lt;marker name="Cattlemans Row @ Dead End" jurisdiction="CCO" address="Cattlmans Row" lat="29.887192" lng="-97.599716" type="on" comment="" id="7953"/&gt;</t>
  </si>
  <si>
    <t>&lt;marker name="Williamson Rd. and TX-21" jurisdiction="CCO" address="Williamson Rd. and TX-21" lat="30.025198" lng="-97.700058" type="on" comment="" id="7968"/&gt;</t>
  </si>
  <si>
    <t>&lt;marker name="Old McMahan at Plum Creek" jurisdiction="CCO" address="Old McMahan at Plum Creek" lat="29.865311" lng="-97.615211" type="on" comment="" id="7963"/&gt;</t>
  </si>
  <si>
    <t>&lt;marker name="Turkey Ridge Rd - entire road" jurisdiction="BCO" address="" lat="30.015539" lng="-97.537231" type="on" comment="" id="7878"/&gt;</t>
  </si>
  <si>
    <t>&lt;marker name="Southern Way (Off E. Pierce St.)" jurisdiction="CCO" address="Southern Way and E. Pierce St." lat="29.656261" lng="-97.602547" type="on" comment="" id="7978"/&gt;</t>
  </si>
  <si>
    <t>&lt;marker name="FM 153 @ Pilchick Loop, Fayette County" jurisdiction="FCO" address="FM 153 @ Pilchick Loop" lat="30.010414" lng="-97.037811" type="on" comment="" id="7983"/&gt;</t>
  </si>
  <si>
    <t>&lt;marker name="Hwy 21/FM 2720" jurisdiction="CCO" address="Hwy 21/FM 2720" lat="29.947702" lng="-97.796432" type="on" comment="" id="7988"/&gt;</t>
  </si>
  <si>
    <t>&lt;marker name="CR 227 at St Michael" jurisdiction="CCO" address="CR 227 at St Michael" lat="29.947802" lng="-97.790367" type="on" comment="Plum creek over bridge" id="7993"/&gt;</t>
  </si>
  <si>
    <t>&lt;marker name="Hwy 142/Greenhouse Rd" jurisdiction="CCO" address="Hwy 142/Greenhouse Rd" lat="29.850887" lng="-97.833694" type="on" comment="" id="7998"/&gt;</t>
  </si>
  <si>
    <t>&lt;marker name="Martin Luther King @ Miller St" jurisdiction="BCO" address="Martin Luther King @ Miller ST" lat="29.998751" lng="-97.149483" type="on" comment="" id="8018"/&gt;</t>
  </si>
  <si>
    <t>&lt;marker name="Sand Hiils Rd" jurisdiction="BCO" address="300 blk" lat="29.951818" lng="-97.433235" type="on" comment="" id="7893"/&gt;</t>
  </si>
  <si>
    <t>&lt;marker name="HWY 86 @ Camelback Area" jurisdiction="CCO" address="HWY 86 @ Camelback Area" lat="29.793978" lng="-97.576241" type="on" comment="" id="8033"/&gt;</t>
  </si>
  <si>
    <t>&lt;marker name="2200 blk Kelly Ln" jurisdiction="PFL" address="2200 blk Kelly Ln" lat="30.467777" lng="-97.585007" type="on" comment="" id="8038"/&gt;</t>
  </si>
  <si>
    <t>&lt;marker name="Schuelke Rd (4000 Blk)" jurisdiction="CCO" address="Schuelke Rd (4000 Blk)" lat="29.981167" lng="-97.712067" type="on" comment="" id="8058"/&gt;</t>
  </si>
  <si>
    <t>&lt;marker name="NE 6th St" jurisdiction="BCO" address="Between Wilkes St and Whitehead St" lat="30.006235" lng="-97.147057" type="on" comment="" id="7888"/&gt;</t>
  </si>
  <si>
    <t>&lt;marker name="Shiloh Rd" jurisdiction="BCO" address="Between St Hwy 304 and FM 20" lat="30.092615" lng="-97.367714" type="on" comment="" id="7913"/&gt;</t>
  </si>
  <si>
    <t>&lt;marker name="Immanuel Rd &amp; E Pecan St" jurisdiction="PFL" address="Immanuel Rd &amp; E Pecan St" lat="30.434956" lng="-97.610466" type="on" comment="" id="8043"/&gt;</t>
  </si>
  <si>
    <t>&lt;marker name="W. Lakeshore Dr @ Skyline Dr" jurisdiction="TCO" address="Travis County, TX" lat="30.411501" lng="-97.019881" type="on" comment="Roadway open" id="8397"/&gt;</t>
  </si>
  <si>
    <t>&lt;marker name="Meadows Dr @ 100 blk" jurisdiction="BCO" address="" lat="30.209598" lng="-97.484106" type="on" comment="" id="8663"/&gt;</t>
  </si>
  <si>
    <t>&lt;marker name="N Main St" jurisdiction="BCO" address="Bridge at N Main St" lat="30.131464" lng="-97.320747" type="on" comment="" id="7918"/&gt;</t>
  </si>
  <si>
    <t>&lt;marker name="Arbuckle Rd" jurisdiction="BCO" address="Bastrop County" lat="30.286285" lng="-97.379517" type="on" comment="" id="7883"/&gt;</t>
  </si>
  <si>
    <t>&lt;marker name="RR 2241 @ Little Llano River" jurisdiction="LCO" address="RR 2241 Lone Grove, TX 78643" lat="30.811207" lng="-98.578651" type="on" comment="" id="8148"/&gt;</t>
  </si>
  <si>
    <t>&lt;marker name="FM 20" jurisdiction="BCO" address="FM 20 to St Hwy 71" lat="30.004057" lng="-97.43325" type="on" comment="" id="7923"/&gt;</t>
  </si>
  <si>
    <t>&lt;marker name="JONES ST" jurisdiction="BCO" address="900 BLK JONES ST" lat="29.996708" lng="-97.160217" type="on" comment="" id="7933"/&gt;</t>
  </si>
  <si>
    <t>&lt;marker name="Old McMahan Rd at Dead End" jurisdiction="CCO" address="Old McMahan Rd" lat="29.868996" lng="-97.57122" type="on" comment="" id="7958"/&gt;</t>
  </si>
  <si>
    <t>&lt;marker name="CARINDAL DR" jurisdiction="BCO" address="500-600 BLK CARDINAL DR" lat="30.178679" lng="-97.218605" type="on" comment="" id="7938"/&gt;</t>
  </si>
  <si>
    <t>&lt;marker name="Bateman Rd - entire road" jurisdiction="BCO" address="" lat="29.934719" lng="-97.458839" type="on" comment="" id="7898"/&gt;</t>
  </si>
  <si>
    <t>&lt;marker name="Easley Rd" jurisdiction="BCO" address="500 Blk" lat="29.952106" lng="-97.291084" type="on" comment="" id="8008"/&gt;</t>
  </si>
  <si>
    <t>&lt;marker name="Byrne St @ 4th St" jurisdiction="BCO" address="Byrne St, Smithville, TX" lat="30.005022" lng="-97.149529" type="on" comment="" id="8023"/&gt;</t>
  </si>
  <si>
    <t>&lt;marker name="Karisch Rd" jurisdiction="BCO" address="300 blk Karish Rd" lat="30.042641" lng="-97.069099" type="on" comment="" id="8028"/&gt;</t>
  </si>
  <si>
    <t>&lt;marker name="LOWER RED ROCK RD" jurisdiction="BCO" address="400 Blk" lat="30.024183" lng="-97.380119" type="on" comment="" id="8053"/&gt;</t>
  </si>
  <si>
    <t>&lt;marker name="13000-blk Ballerstedt Rd" jurisdiction="TCO" address="Travis County, TX" lat="30.349457" lng="-97.460091" type="on" comment="Roadway open" id="8013"/&gt;</t>
  </si>
  <si>
    <t>&lt;marker name="Hwy 21 @ E FM 150" jurisdiction="HCO" address="Hays County " lat="29.934534" lng="-97.817825" type="on" comment="Crossing is open" id="8001"/&gt;</t>
  </si>
  <si>
    <t>&lt;marker name="Maunalua Dr" jurisdiction="BCO" address="100 Blk, Bastrop, TX" lat="30.089396" lng="-97.315506" type="on" comment="" id="8011"/&gt;</t>
  </si>
  <si>
    <t>&lt;marker name="1000 blk Immanuel Rd" jurisdiction="PFL" address="1000 blk Immanuel Rd" lat="30.424711" lng="-97.617149" type="on" comment="" id="8036"/&gt;</t>
  </si>
  <si>
    <t>&lt;marker name="3600 blk E Pflugerville Pkwy" jurisdiction="PFL" address="3600 blk E Pflugerville Pkwy" lat="30.442114" lng="-97.578987" type="on" comment="" id="8041"/&gt;</t>
  </si>
  <si>
    <t>&lt;marker name="700 blk N Railroad Ave" jurisdiction="PFL" address="700 blk N Railroad Ave" lat="30.445145" lng="-97.618156" type="on" comment="" id="8046"/&gt;</t>
  </si>
  <si>
    <t>&lt;marker name="Red Town Rd/Roemer Rd" jurisdiction="BCO" address="Bastrop Country" lat="30.380659" lng="-97.348946" type="on" comment="" id="8106"/&gt;</t>
  </si>
  <si>
    <t>&lt;marker name="FM 713 11000 Blk" jurisdiction="CCO" address="FM 713 11000 Blk" lat="29.844151" lng="-97.433914" type="on" comment="" id="8066"/&gt;</t>
  </si>
  <si>
    <t>&lt;marker name="Bugtussle 300 Blk" jurisdiction="CCO" address="Bugtussle 300 Blk" lat="29.766582" lng="-97.734512" type="on" comment="" id="8071"/&gt;</t>
  </si>
  <si>
    <t>&lt;marker name="FM 2571" jurisdiction="BCO" address="FM 2571 - 3.5 miles west of St Hwy 95" lat="30.020102" lng="-97.215591" type="on" comment="" id="8076"/&gt;</t>
  </si>
  <si>
    <t>&lt;marker name="w fm 150 @ arroyo ranch rd" jurisdiction="HCO" address="Fm 150 @ Arroyo Ranch rd" lat="30.025419" lng="-97.907219" type="on" comment="Crossing is open" id="8081"/&gt;</t>
  </si>
  <si>
    <t>&lt;marker name="Marburger St between 5th &amp; 6th" jurisdiction="BCO" address="Marburger St, Smithville, TX" lat="30.005213" lng="-97.145821" type="on" comment="" id="8021"/&gt;</t>
  </si>
  <si>
    <t>&lt;marker name="SE 2nd St @ Bunte" jurisdiction="BCO" address="SE 2nd @ Bunte St" lat="29.998795" lng="-97.147171" type="on" comment="" id="8016"/&gt;</t>
  </si>
  <si>
    <t>&lt;marker name="Old Sayers Rd @ 1700 Blk" jurisdiction="BCO" address="" lat="30.238274" lng="-97.339493" type="on" comment="" id="8002"/&gt;</t>
  </si>
  <si>
    <t>&lt;marker name="Rr 12 - Springlake Dr" jurisdiction="HCO" address="Hays County" lat="30.208429" lng="-98.087997" type="on" comment="" id="8086"/&gt;</t>
  </si>
  <si>
    <t>&lt;marker name="Akaloa Dr" jurisdiction="BCO" address="Akaloa Dr at Wahane Ln" lat="30.08073" lng="-97.290314" type="on" comment="" id="8026"/&gt;</t>
  </si>
  <si>
    <t>&lt;marker name="HIDDEN SHORES LOOP" jurisdiction="BCO" address="HIDDEN SHORES LOOP" lat="30.043644" lng="-97.200676" type="on" comment="" id="8031"/&gt;</t>
  </si>
  <si>
    <t>&lt;marker name="SH 71 EASTBOUND" jurisdiction="BCO" address="E SH 71 SMITHVILLE" lat="29.997698" lng="-97.129143" type="on" comment="" id="8051"/&gt;</t>
  </si>
  <si>
    <t>&lt;marker name="4200-blk Bee Caves" jurisdiction="TCO" address="4200-blk Bee Caves" lat="30.284143" lng="-97.811691" type="on" comment="Roadway open" id="8131"/&gt;</t>
  </si>
  <si>
    <t>&lt;marker name="Old McMahan Rd/Shady Hollow Rd" jurisdiction="CCO" address="Old McMahan Rd/Shady Hollow Rd" lat="29.868055" lng="-97.635239" type="on" comment="" id="8126"/&gt;</t>
  </si>
  <si>
    <t>&lt;marker name="Sandy Pine Road" jurisdiction="CCO" address="Between Turkey Hollow &amp; Ivy Switch" lat="29.666265" lng="-97.567635" type="on" comment="" id="7805"/&gt;</t>
  </si>
  <si>
    <t>&lt;marker name="Flying J Blvd @ Valentino Cv" jurisdiction="TCO" address="Travis County, TX" lat="30.406322" lng="-97.996071" type="on" comment="Roadway Open" id="8398"/&gt;</t>
  </si>
  <si>
    <t>&lt;marker name="FM 672 near Walnut Ct" jurisdiction="CCO" address="FM 672 near Walnut Ct" lat="29.944307" lng="-97.585533" type="on" comment="" id="8056"/&gt;</t>
  </si>
  <si>
    <t>&lt;marker name="9000-blk Blocker Ln" jurisdiction="TCO" address="Travis County, TX" lat="30.12224" lng="-97.66761" type="on" comment="Roadway is open" id="8091"/&gt;</t>
  </si>
  <si>
    <t>&lt;marker name="Krenek Rd @ Pettys Creek, Fayette County" jurisdiction="FCO" address="Krenek Rd @ Pettys Creek" lat="29.844137" lng="-96.725288" type="on" comment="" id="8006"/&gt;</t>
  </si>
  <si>
    <t>&lt;marker name="Homannville Rd/FM 1185" jurisdiction="CCO" address="Homannville Rd/FM 1185" lat="29.966579" lng="-97.641495" type="on" comment="" id="8061"/&gt;</t>
  </si>
  <si>
    <t>&lt;marker name="Jolley Rd/FM 2720" jurisdiction="CCO" address="Jolley Rd/FM 2720" lat="29.910814" lng="-97.741287" type="on" comment="" id="8096"/&gt;</t>
  </si>
  <si>
    <t>&lt;marker name="Creekside Dr/Tenney Creek Rd" jurisdiction="CCO" address="Creekside Dr/Tenney Creek Rd" lat="29.779858" lng="-97.561562" type="on" comment="Road open" id="8121"/&gt;</t>
  </si>
  <si>
    <t>&lt;marker name="2500 blk E Pecan St" jurisdiction="PFL" address="2500 blk E Pecan St" lat="30.424891" lng="-97.590706" type="on" comment="" id="8042"/&gt;</t>
  </si>
  <si>
    <t>&lt;marker name="1400 blk Grand Avenue Pkwy" jurisdiction="PFL" address="1400 blk Grand Avenue Pkwy" lat="30.459835" lng="-97.649223" type="on" comment="" id="8047"/&gt;</t>
  </si>
  <si>
    <t>&lt;marker name="Austin Rd/Brook Rd (CR 122A)" jurisdiction="CCO" address="Austin Rd/Brook Rd (CR 122A)" lat="29.689444" lng="-97.671555" type="on" comment="" id="8112"/&gt;</t>
  </si>
  <si>
    <t>&lt;marker name="Bluff St @ Peach St " jurisdiction="HCO" address="Buda Police " lat="30.081961" lng="-97.846214" type="on" comment="" id="8092"/&gt;</t>
  </si>
  <si>
    <t>&lt;marker name="Harwood Rd" jurisdiction="CCO" address="Harwood Rd" lat="29.696865" lng="-97.516251" type="on" comment="BTWN FM 1386 and County Line" id="8067"/&gt;</t>
  </si>
  <si>
    <t>&lt;marker name="Circle Rd" jurisdiction="BCO" address="Circle Rd at Pin Oak Creek" lat="30.073074" lng="-97.08194" type="on" comment="" id="8072"/&gt;</t>
  </si>
  <si>
    <t>&lt;marker name="Reids Bend @ Sink Hole" jurisdiction="BCO" address="180-350 Block, Reids Bend, Bastrop, TX 78602" lat="30.128698" lng="-97.335648" type="on" comment="" id="8077"/&gt;</t>
  </si>
  <si>
    <t>&lt;marker name="Fm 150 @ Indian Hills Rd" jurisdiction="HCO" address="Fm 150 @ Indian Hills Rd" lat="30.032825" lng="-97.933365" type="on" comment="Crossing is open" id="8082"/&gt;</t>
  </si>
  <si>
    <t>&lt;marker name="Polonia Rd/FM 2001" jurisdiction="CCO" address="Polonia Rd/FM2001" lat="29.936958" lng="-97.73114" type="on" comment="Roadway Open" id="8087"/&gt;</t>
  </si>
  <si>
    <t>&lt;marker name="Rolling Oaks Dr/Ebbon Rd" jurisdiction="CCO" address="Rolling Oaks Dr/Ebbon Rd" lat="29.744017" lng="-97.588654" type="on" comment="" id="8122"/&gt;</t>
  </si>
  <si>
    <t>&lt;marker name="Satterwhite Rd @ FM 2001" jurisdiction="HCO" address="Hays County " lat="30.060856" lng="-97.804276" type="on" comment="" id="8102"/&gt;</t>
  </si>
  <si>
    <t>&lt;marker name="Red Town Rd" jurisdiction="BCO" address="Red Town Rd" lat="30.396908" lng="-97.330803" type="on" comment="" id="8107"/&gt;</t>
  </si>
  <si>
    <t>&lt;marker name=" Old McMahan Rd/FM 20" jurisdiction="CCO" address=" Old McMahan Rd/FM 20" lat="29.87331" lng="-97.652206" type="on" comment="" id="8127"/&gt;</t>
  </si>
  <si>
    <t>&lt;marker name="Mammoth Cave Blvd &amp; North Cascades Ave" jurisdiction="PFL" address="Mammoth Cave Blvd &amp; North Cascades Ave" lat="30.460487" lng="-97.615211" type="on" comment="" id="8037"/&gt;</t>
  </si>
  <si>
    <t>&lt;marker name="Williamson Rd/Elm Grove Rd" jurisdiction="CCO" address="Williamson Rd/Elm Grove Rd" lat="30.036215" lng="-97.708977" type="on" comment="@ Cowpen Creek " id="8062"/&gt;</t>
  </si>
  <si>
    <t>&lt;marker name="Sandeen Rd @ bridge" jurisdiction="TCO" address="Travis County, TX" lat="30.420073" lng="-97.470573" type="on" comment="" id="8117"/&gt;</t>
  </si>
  <si>
    <t>&lt;marker name="4700-blk Bee Caves Rd " jurisdiction="TCO" address="4700-blk Bee Caves Rd" lat="30.28787" lng="-97.815872" type="on" comment="Roadway open" id="8132"/&gt;</t>
  </si>
  <si>
    <t>&lt;marker name="Jones Brothers Park" jurisdiction="TCO" address="Jonestown, TX" lat="30.490938" lng="-97.919191" type="on" comment="Park is open" id="8399"/&gt;</t>
  </si>
  <si>
    <t>&lt;marker name="Post Oak Trl - entire road" jurisdiction="BCO" address="" lat="30.10821" lng="-97.54258" type="on" comment="" id="8032"/&gt;</t>
  </si>
  <si>
    <t>&lt;marker name="WOODRESS ST" jurisdiction="BCO" address="WOODRESS ST &amp; MILLER ST" lat="30.000746" lng="-97.148308" type="on" comment="" id="7966"/&gt;</t>
  </si>
  <si>
    <t>&lt;marker name="E SH 71" jurisdiction="BCO" address="E SH 71 SMITHVILLE" lat="29.994781" lng="-97.128181" type="on" comment="" id="8052"/&gt;</t>
  </si>
  <si>
    <t>&lt;marker name="2226 Jolley Rd" jurisdiction="CCO" address="2226 Jolley Rd" lat="29.899748" lng="-97.755501" type="on" comment="" id="8057"/&gt;</t>
  </si>
  <si>
    <t>&lt;marker name="Park Rd 1E @ 100 blk" jurisdiction="BCO" address="" lat="30.045993" lng="-97.160701" type="on" comment="" id="8664"/&gt;</t>
  </si>
  <si>
    <t>&lt;marker name="SE 1st St @ Bunte St" jurisdiction="BCO" address="SE 1st St @ Bunte St" lat="29.999577" lng="-97.146683" type="on" comment="" id="8017"/&gt;</t>
  </si>
  <si>
    <t>&lt;marker name="Blue Jay Rd" jurisdiction="BCO" address="100 blk Blue Jay Rd" lat="30.006632" lng="-97.563454" type="on" comment="" id="8027"/&gt;</t>
  </si>
  <si>
    <t>&lt;marker name="Turney St @ 4th St" jurisdiction="BCO" address="Turney St, Smithville, TX" lat="30.005539" lng="-97.150436" type="on" comment="" id="8022"/&gt;</t>
  </si>
  <si>
    <t>&lt;marker name="Jolley Rd/Misty La" jurisdiction="CCO" address="Jolley Rd/Misty La" lat="29.898172" lng="-97.757683" type="on" comment="" id="8097"/&gt;</t>
  </si>
  <si>
    <t>&lt;marker name="FM 2571" jurisdiction="BCO" address="FM 2571 TXDOT" lat="30.009134" lng="-97.246002" type="on" comment="BEND IN COLORADO RIVER AREA" id="8039"/&gt;</t>
  </si>
  <si>
    <t>&lt;marker name="Pettytown Rd @ FM 86" jurisdiction="CCO" address="Pettytown Rd @ FM 86" lat="29.87887" lng="-97.509796" type="on" comment="" id="8054"/&gt;</t>
  </si>
  <si>
    <t>&lt;marker name="County View Rd/FM 2720" jurisdiction="CCO" address="County View Rd/FM 2720" lat="29.906406" lng="-97.734688" type="on" comment="" id="8059"/&gt;</t>
  </si>
  <si>
    <t>&lt;marker name="FM 713 13000 blk" jurisdiction="CCO" address="FM 713 13000 blk" lat="29.838287" lng="-97.416656" type="on" comment="" id="8064"/&gt;</t>
  </si>
  <si>
    <t>&lt;marker name="Seneca Loop" jurisdiction="CCO" address="Seneca Loop" lat="29.748589" lng="-97.765327" type="on" comment="" id="8069"/&gt;</t>
  </si>
  <si>
    <t>&lt;marker name="FM 20 at Bee Creek Rd" jurisdiction="CCO" address="FM 20 at Bee Creek Rd" lat="29.941742" lng="-97.501335" type="on" comment="" id="8074"/&gt;</t>
  </si>
  <si>
    <t>&lt;marker name="Onion Creek Bridge" jurisdiction="HCO" address="500blk FM 967" lat="30.086048" lng="-97.848351" type="on" comment="" id="8084"/&gt;</t>
  </si>
  <si>
    <t>&lt;marker name="Cross St @ Lafayette Park Rd" jurisdiction="TCO" address="Jonestown, TX" lat="30.499673" lng="-97.91032" type="on" comment="Roadway open" id="8400"/&gt;</t>
  </si>
  <si>
    <t>&lt;marker name="Old Kimbro Rd @ FM 1100" jurisdiction="TCO" address="Travis County, TX " lat="30.356762" lng="-97.482254" type="on" comment="Roadway open" id="8099"/&gt;</t>
  </si>
  <si>
    <t>&lt;marker name="Plant Rd/Oaks Ranch Rd" jurisdiction="CCO" address="Plant Rd/Oaks Ranch Rd" lat="29.733643" lng="-97.73484" type="on" comment="" id="8114"/&gt;</t>
  </si>
  <si>
    <t>&lt;marker name="10100-Blk Rodriguez Rd" jurisdiction="TCO" address="Travis County, TX" lat="30.114355" lng="-97.701172" type="on" comment="Roadway open " id="8119"/&gt;</t>
  </si>
  <si>
    <t>&lt;marker name="P4024 - Pleasant Grove RV Park &amp; Camp" jurisdiction="BCO" address="Bastrop County" lat="30.383915" lng="-97.327621" type="on" comment="" id="6901"/&gt;</t>
  </si>
  <si>
    <t>&lt;marker name="500 Blk Pleasant Grove Rd" jurisdiction="BCO" address="500 Blk Pleasant Grove Rd" lat="30.385662" lng="-97.326416" type="on" comment="" id="8109"/&gt;</t>
  </si>
  <si>
    <t>&lt;marker name="Soda Springs Rd/FM 1322" jurisdiction="CCO" address="Soda Springs Rd/FM 1322" lat="29.717396" lng="-97.583992" type="on" comment="" id="8124"/&gt;</t>
  </si>
  <si>
    <t>&lt;marker name="E Pecan St &amp; Plumbago Dr" jurisdiction="PFL" address="E Pecan St &amp; Plumbago Dr" lat="30.432678" lng="-97.605682" type="on" comment="" id="8044"/&gt;</t>
  </si>
  <si>
    <t>&lt;marker name="FM 685 &amp; Pfennig Ln" jurisdiction="PFL" address="FM 685 &amp; Pfennig Ln" lat="30.450813" lng="-97.60495" type="on" comment="" id="8049"/&gt;</t>
  </si>
  <si>
    <t>&lt;marker name="Mathias Ln @ Windy Hill Rd " jurisdiction="HCO" address="Hays County " lat="30.03624" lng="-97.805122" type="on" comment=" " id="8104"/&gt;</t>
  </si>
  <si>
    <t>&lt;marker name="800-blk Edgegrove Dr " jurisdiction="TCO" address="800-blk Edgegrove Dr" lat="30.273296" lng="-97.788948" type="on" comment="Roadway open" id="8129"/&gt;</t>
  </si>
  <si>
    <t>&lt;marker name="11700 New Sweden Chruch Rd" jurisdiction="TCO" address="Travis County, TX" lat="30.407" lng="-97.50721" type="on" comment="Roadway open" id="8094"/&gt;</t>
  </si>
  <si>
    <t>&lt;marker name="16500-blk Weiss Ln " jurisdiction="TCO" address="Travis County, TX" lat="30.426962" lng="-97.574509" type="on" comment="Roadway is open" id="8089"/&gt;</t>
  </si>
  <si>
    <t>&lt;marker name="RR 12 at FM 32 " jurisdiction="HCO" address="rr 12 at FM 32" lat="29.942455" lng="-98.091995" type="on" comment="" id="8079"/&gt;</t>
  </si>
  <si>
    <t>&lt;marker name="1700 blk E Pecan St" jurisdiction="PFL" address="1700 blk E Pecan St" lat="30.431669" lng="-97.603508" type="on" comment="" id="8040"/&gt;</t>
  </si>
  <si>
    <t>&lt;marker name="Burdette Wells Rd near 183" jurisdiction="CCO" address="Burdette Wells Rd near 183" lat="29.781574" lng="-97.659737" type="on" comment="" id="8060"/&gt;</t>
  </si>
  <si>
    <t>&lt;marker name="Pebblestone Rd 1200 Blk" jurisdiction="CCO" address="Pebblestone Rd 1200 Blk" lat="29.904268" lng="-97.505363" type="on" comment="" id="8065"/&gt;</t>
  </si>
  <si>
    <t>&lt;marker name="Tumbleweed Trail between 1600 and 1900" jurisdiction="CCO" address="Tumbleweed Trail between 1600 and 1900" lat="29.915222" lng="-97.596581" type="on" comment="" id="8070"/&gt;</t>
  </si>
  <si>
    <t>&lt;marker name="3300-blk Bee Caves" jurisdiction="TCO" address="3300-blk Bee Caves" lat="30.273758" lng="-97.79953" type="on" comment="roadway open" id="8130"/&gt;</t>
  </si>
  <si>
    <t>&lt;marker name="OTT LN" jurisdiction="BCO" address="300-400 Blk " lat="29.862024" lng="-97.393967" type="on" comment="" id="8055"/&gt;</t>
  </si>
  <si>
    <t>&lt;marker name="Fm 1626 @ Jack C Hays Trl " jurisdiction="HCO" address="Hays County" lat="30.050295" lng="-97.874664" type="on" comment="Crossing is open" id="8085"/&gt;</t>
  </si>
  <si>
    <t>&lt;marker name="Pecan Dr @ Medina Vista Ln" jurisdiction="TCO" address="Jonestown, TX" lat="30.504699" lng="-97.911836" type="on" comment="Roadway open" id="8401"/&gt;</t>
  </si>
  <si>
    <t>&lt;marker name="Homannville Trail 700 Blk" jurisdiction="CCO" address="Homannville Trail 700 Blk" lat="29.979443" lng="-97.658012" type="on" comment="" id="8075"/&gt;</t>
  </si>
  <si>
    <t>&lt;marker name="Plant Rd/Meridian Ln" jurisdiction="CCO" address="Plant Rd/Meridian Ln" lat="29.735678" lng="-97.732025" type="on" comment="" id="8115"/&gt;</t>
  </si>
  <si>
    <t>&lt;marker name="5700-blk Cele Rd" jurisdiction="TCO" address="Travis County, TX" lat="30.45771" lng="-97.554756" type="on" comment="Roadway open" id="8090"/&gt;</t>
  </si>
  <si>
    <t>&lt;marker name="FM 535" jurisdiction="BCO" address="3400 blk FM 535" lat="29.972771" lng="-97.388023" type="on" comment="" id="8120"/&gt;</t>
  </si>
  <si>
    <t>&lt;marker name="Rr 12 @ CR 1492" jurisdiction="HCO" address="Rr 12 @ CR 1492" lat="29.973843" lng="-98.092773" type="on" comment="" id="8080"/&gt;</t>
  </si>
  <si>
    <t>&lt;marker name="Evelyn Rd @ FM 1327 " jurisdiction="TCO" address="Travis County, TX" lat="30.088556" lng="-97.714607" type="on" comment="Roadway is open " id="8095"/&gt;</t>
  </si>
  <si>
    <t>&lt;marker name="Acorn Rd" jurisdiction="CCO" address="Acorn Rd" lat="29.785095" lng="-97.730522" type="on" comment="between west FM 20 &amp; Sierra Drive" id="6967"/&gt;</t>
  </si>
  <si>
    <t>&lt;marker name="FM 685 &amp; E Pflugerville Pkwy" jurisdiction="PFL" address="FM 685 &amp; E Pflugerville Pkwy" lat="30.455914" lng="-97.602081" type="on" comment="" id="8045"/&gt;</t>
  </si>
  <si>
    <t>&lt;marker name="E Pfennig Ln &amp; E Black Locust Dr" jurisdiction="PFL" address="Pfennig Ln &amp; E Black Locust Dr" lat="30.454319" lng="-97.622551" type="on" comment="" id="8050"/&gt;</t>
  </si>
  <si>
    <t>&lt;marker name="FM 1322/FM 86" jurisdiction="CCO" address="FM 1322/FM 86" lat="29.767008" lng="-97.60363" type="on" comment="" id="8125"/&gt;</t>
  </si>
  <si>
    <t>&lt;marker name="CR 158 West of Drue Dr" jurisdiction="HCO" address="Hays County" lat="29.94692" lng="-97.845329" type="on" comment="" id="7423"/&gt;</t>
  </si>
  <si>
    <t>&lt;marker name="Tenney Creek Rd/Hall Rd" jurisdiction="CCO" address="Tenney Creek Rd/Hall Rd" lat="29.742758" lng="-97.542747" type="on" comment="" id="8068"/&gt;</t>
  </si>
  <si>
    <t>&lt;marker name="Fm 150 @ Pintail St" jurisdiction="HCO" address="Fm 150 @ Pintail St " lat="30.043283" lng="-97.961899" type="on" comment="Crossing is open" id="8083"/&gt;</t>
  </si>
  <si>
    <t>&lt;marker name="Old Bastrop Hwy @ Capistrano Dr" jurisdiction="HCO" address="Hays County" lat="29.831541" lng="-97.936638" type="on" comment="" id="7679"/&gt;</t>
  </si>
  <si>
    <t>&lt;marker name="E. Reed Park Rd @ FM 1431" jurisdiction="TCO" address="Jonestown, TX" lat="30.482449" lng="-97.932024" type="on" comment="Roadway open" id="8402"/&gt;</t>
  </si>
  <si>
    <t>&lt;marker name="Plant Rd/Oak Ranch Rd" jurisdiction="CCO" address="Plant Rd/Oak Ranch Rd" lat="29.733643" lng="-97.73484" type="on" comment="" id="8113"/&gt;</t>
  </si>
  <si>
    <t>&lt;marker name="FM 2336/Holiday Dr" jurisdiction="BCO" address="FM 2336/Holiday Dr" lat="30.21698" lng="-97.290375" type="on" comment="" id="8103"/&gt;</t>
  </si>
  <si>
    <t>&lt;marker name="Dacy Ln/Moonlit Meadow Path" jurisdiction="HCO" address="Hays County" lat="30.019926" lng="-97.831314" type="on" comment="" id="8088"/&gt;</t>
  </si>
  <si>
    <t>&lt;marker name="Garrison Rd @ Onion Creek" jurisdiction="HCO" address="City of Buda " lat="30.09465" lng="-97.838821" type="on" comment="" id="7016"/&gt;</t>
  </si>
  <si>
    <t>&lt;marker name="OLD BASTROP HWY (CR 266) - AT MILLERS LAKE" jurisdiction="HCO" address="Hays County" lat="29.831358" lng="-97.936684" type="on" comment="" id="6511"/&gt;</t>
  </si>
  <si>
    <t>&lt;marker name="County Line Rd" jurisdiction="CCO" address="County Line Rd" lat="30.021626" lng="-97.594887" type="on" comment="Roadway Open" id="8118"/&gt;</t>
  </si>
  <si>
    <t>&lt;marker name="San Marcos Springs Dr" jurisdiction="HCO" address="200 San Marcos Springs Dr" lat="29.893618" lng="-97.927589" type="on" comment="Low water Crossing from Aquarena into Aquarena Springs Center" id="8093"/&gt;</t>
  </si>
  <si>
    <t>&lt;marker name="TX1034 Park Rd 1C -2100 Blk @ Park Rd 1E" jurisdiction="BCO" address="Bastrop County" lat="30.049189" lng="-97.162743" type="on" comment="" id="7812"/&gt;</t>
  </si>
  <si>
    <t>&lt;marker name="River Rd at Loma Vista" jurisdiction="ALL" address="River Rd at Loma Vista" lat="29.993029" lng="-98.100533" type="on" comment="" id="7035"/&gt;</t>
  </si>
  <si>
    <t>&lt;marker name="Laurel Valley Rd at Ledgeway St" jurisdiction="WLH" address="400 Laurel Valley Rd" lat="30.29388" lng="-97.805611" type="on" comment="Crossing is OPEN" id="7233"/&gt;</t>
  </si>
  <si>
    <t>&lt;marker name="3800 BLK DACY LN" jurisdiction="HCO" address="Kyle PD" lat="30.024515" lng="-97.830933" type="on" comment="Water of Roadway" id="7783"/&gt;</t>
  </si>
  <si>
    <t>&lt;marker name="Soda Springs Rd/Salt Flat Rd" jurisdiction="CCO" address="Soda Springs Rd/Salt Flat Rd" lat="29.718458" lng="-97.621819" type="on" comment="" id="8123"/&gt;</t>
  </si>
  <si>
    <t>&lt;marker name="Foothill Rd" jurisdiction="BCO" address="202-261 Foothill Rd" lat="30.187031" lng="-97.294701" type="on" comment="" id="8078"/&gt;</t>
  </si>
  <si>
    <t>&lt;marker name="190 Pine Canyon Dr" jurisdiction="BCO" address="Bastrop County" lat="29.956299" lng="-97.31929" type="on" comment="" id="7626"/&gt;</t>
  </si>
  <si>
    <t>&lt;marker name="West Ridge Dr" jurisdiction="BCO" address="West Ridge Dr" lat="30.100183" lng="-97.437729" type="on" comment="" id="8073"/&gt;</t>
  </si>
  <si>
    <t>&lt;marker name="William Pettus/Low water" jurisdiction="HCO" address="william pettus/william pettus ct" lat="29.895781" lng="-97.843056" type="on" comment="" id="7807"/&gt;</t>
  </si>
  <si>
    <t>&lt;marker name="Jolley Rd/Misty La" jurisdiction="CCO" address="Jolley Rd/Misty La" lat="29.898172" lng="-97.757683" type="on" comment="" id="8098"/&gt;</t>
  </si>
  <si>
    <t>&lt;marker name="Stockade Ranch Rd from St Hwy 21 to end of road" jurisdiction="BCO" address="" lat="30.217712" lng="-97.114967" type="on" comment="" id="7866"/&gt;</t>
  </si>
  <si>
    <t>&lt;marker name="800 Blk Main St." jurisdiction="MBF" address="Between Broadway St. &amp; Ninth St., Marble Falls" lat="30.576857" lng="-98.274132" type="on" comment="Crossing is OPEN" id="6428"/&gt;</t>
  </si>
  <si>
    <t>&lt;marker name="CR 233 @ Cummins Creek" jurisdiction="LEECO" address="Lee County" lat="30.156799" lng="-96.856689" type="on" comment="PCT 2" id="7485"/&gt;</t>
  </si>
  <si>
    <t>&lt;marker name="Low Water Crossing #1" jurisdiction="COA" address="6019 Spicewood Springs, Austin, TX" lat="30.390406" lng="-97.774994" type="on" comment="Crossing is open" id="6142"/&gt;</t>
  </si>
  <si>
    <t>&lt;marker name="Summit St @ Brushy Creek/Memorial PARK" jurisdiction="RRK" address="Round Rock, TX" lat="30.512756" lng="-97.684502" type="on" comment="" id="6271"/&gt;</t>
  </si>
  <si>
    <t>&lt;marker name="Turnersville Rd @ Wright Rd" jurisdiction="TCO" address="Travis County, TX" lat="30.079561" lng="-97.754112" type="on" comment="Roadway is open" id="8133"/&gt;</t>
  </si>
  <si>
    <t>&lt;marker name="13000-blk Wright Rd" jurisdiction="TCO" address="Travis County, TX" lat="30.087429" lng="-97.750046" type="on" comment="Roadway is open" id="8108"/&gt;</t>
  </si>
  <si>
    <t>&lt;marker name="1200 Blk Mission Hill Dr." jurisdiction="MBF" address="Between Bluebonnet Dr &amp; Ave K, Marble Falls, T" lat="30.582359" lng="-98.275215" type="on" comment="Crossing is OPEN " id="6423"/&gt;</t>
  </si>
  <si>
    <t>&lt;marker name="FM 672/Carver St" jurisdiction="CCO" address="FM 672/Carver St" lat="29.893152" lng="-97.665276" type="on" comment="" id="8128"/&gt;</t>
  </si>
  <si>
    <t>&lt;marker name="FM 672/FM 1854" jurisdiction="CCO" address="FM 672/FM 1854" lat="29.942125" lng="-97.5868" type="on" comment="" id="8063"/&gt;</t>
  </si>
  <si>
    <t>&lt;marker name="Palomino Rd @ Foster Pl" jurisdiction="HCO" address="Hays County " lat="30.023178" lng="-97.800377" type="on" comment="" id="7359"/&gt;</t>
  </si>
  <si>
    <t>&lt;marker name="200 Blk Lehman Road" jurisdiction="HCO" address="City of Kyle" lat="29.984184" lng="-97.865913" type="on" comment="" id="6949"/&gt;</t>
  </si>
  <si>
    <t>&lt;marker name="DACY LN (CR 205) - .5 MI N OF WINDY HILL RD" jurisdiction="HCO" address="Hays County" lat="30.038677" lng="-97.828224" type="on" comment="" id="6457"/&gt;</t>
  </si>
  <si>
    <t>&lt;marker name="HEIDENREICH LN (CR 152) - JUST W OF BUNTON LN (CR 151)" jurisdiction="HCO" address="Hays County" lat="29.971544" lng="-97.818245" type="on" comment="" id="6535"/&gt;</t>
  </si>
  <si>
    <t>&lt;marker name="LITTLE ARKANSAS RD (CR 174) - 2.25 MI E OF FULTON RANCH RD (CR 213)" jurisdiction="HCO" address="Hays County" lat="29.984943" lng="-98.022552" type="on" comment="Crossing is open" id="6538"/&gt;</t>
  </si>
  <si>
    <t>&lt;marker name="GRIST MILL RD (CR 153) - .75 MI W OF S PLUM CREEK RD (CR 156)" jurisdiction="HCO" address="Hays County" lat="29.959692" lng="-97.814911" type="on" comment="" id="6492"/&gt;</t>
  </si>
  <si>
    <t>&lt;marker name="18200-blk W Reed Park Rd" jurisdiction="TCO" address="Jonestown, TX" lat="30.465448" lng="-97.935827" type="on" comment="Roadway open " id="8403"/&gt;</t>
  </si>
  <si>
    <t>&lt;marker name="Rockwood Dr" jurisdiction="HCO" address="River Rd -Wimberley" lat="-29.8709" lng="-97.92846" type="on" comment="" id="8137"/&gt;</t>
  </si>
  <si>
    <t>&lt;marker name="HEIDENREICH LN (CR 152) - 1 MI N OF RR 150" jurisdiction="HCO" address="Hays County" lat="29.963371" lng="-97.830627" type="on" comment="" id="6530"/&gt;</t>
  </si>
  <si>
    <t>&lt;marker name="P2027 - Hector Rd / Gravelly Creek" jurisdiction="BCO" address="Bastrop County" lat="30.057676" lng="-97.090775" type="on" comment="" id="6886"/&gt;</t>
  </si>
  <si>
    <t>&lt;marker name="DAIRY RD (CR 151) - .25 MI W OF COTTON GIN RD (CR 129)" jurisdiction="HCO" address="Hays County" lat="29.973518" lng="-97.812523" type="on" comment="" id="6536"/&gt;</t>
  </si>
  <si>
    <t>&lt;marker name="ROHDE RD (CR 126) - .25 MI W OF GRAEF RD (CR 302)" jurisdiction="HCO" address="Hays County" lat="30.013725" lng="-97.769966" type="on" comment="" id="6554"/&gt;</t>
  </si>
  <si>
    <t>&lt;marker name="Yaupon Dr/Spicewood Springs Rd" jurisdiction="TCO" address="Travis County, TX " lat="30.3971" lng="-97.7789" type="on" comment="" id="7785"/&gt;</t>
  </si>
  <si>
    <t>&lt;marker name="8300-blk Linden Rd" jurisdiction="TCO" address="Travis County, TX" lat="30.134829" lng="-97.588615" type="on" comment="" id="7041"/&gt;</t>
  </si>
  <si>
    <t>&lt;marker name="S PLUM CREEK RD (CR 156) - .5 MI W OF COTTON GIN RD (CR 129)" jurisdiction="HCO" address="Hays County" lat="29.960394" lng="-97.798225" type="on" comment="open 10/15/2021" id="6529"/&gt;</t>
  </si>
  <si>
    <t>&lt;marker name="Cameron Rd @ Cele Rd" jurisdiction="TCO" address="Travis County, TX" lat="30.440065" lng="-97.523453" type="on" comment="Roadway is open " id="7659"/&gt;</t>
  </si>
  <si>
    <t>&lt;marker name="Pleasant Valley Rd" jurisdiction="HCO" address="Crazy Cross Rd -Wimberley" lat="-30.03519" lng="-98.13892" type="on" comment=" " id="8138"/&gt;</t>
  </si>
  <si>
    <t>&lt;marker name="Hidden Valley Rd @ Low Water Crossing" jurisdiction="HCO" address="Hays County" lat="29.98558" lng="-98.065285" type="on" comment="Closed 10/13/21 2328, reported still closed 10/16/21 " id="6640"/&gt;</t>
  </si>
  <si>
    <t>&lt;marker name="P4009 - Arbuckle Rd - 175 Blk" jurisdiction="BCO" address="Bastrop County" lat="30.287029" lng="97.380966" type="on" comment="Bastrop County Pct 4" id="6840"/&gt;</t>
  </si>
  <si>
    <t>&lt;marker name="Low Water Crossing #4" jurisdiction="COA" address="6836 Spicewood Springs Rd, Austin, TX" lat="30.399363" lng="-97.783081" type="on" comment="Crossing is open" id="6145"/&gt;</t>
  </si>
  <si>
    <t>&lt;marker name="Douglas Dr East of Apache Tears" jurisdiction="WLH" address="3511 Douglas Dr" lat="30.555742" lng="-98.399536" type="on" comment="Crossing is OPEN " id="7247"/&gt;</t>
  </si>
  <si>
    <t>&lt;marker name="P2017 - Patterson Rd - 500 Blk - at Hickory Creek" jurisdiction="BCO" address="Bastrop County" lat="29.90966" lng="-97.239449" type="on" comment="" id="6762"/&gt;</t>
  </si>
  <si>
    <t>&lt;marker name="COS1001 - Old Upton Rd and Uptown Dr" jurisdiction="BCO" address="Bastrop County - City of Smithville" lat="30.01469" lng="-97.170128" type="on" comment="" id="6862"/&gt;</t>
  </si>
  <si>
    <t>&lt;marker name="Castell Slab @ Llano River" jurisdiction="LCO" address="RM 2768 Castell, TX 78631" lat="30.703024" lng="-98.958762" type="on" comment="" id="8139"/&gt;</t>
  </si>
  <si>
    <t>&lt;marker name="2000 Blk 5th St" jurisdiction="MBF" address="Between Ave. S &amp; Ave. T" lat="30.579531" lng="-98.287811" type="on" comment="Crossing is OPEN " id="6450"/&gt;</t>
  </si>
  <si>
    <t>&lt;marker name="CR 103 Schneider's Slab @ Llano River" jurisdiction="LCO" address="CR 103 Llano, TX 78643" lat="30.711719" lng="-98.885028" type="on" comment="PERMANENTLY CLOSED UNTIL FURTHER NOTICE" id="8143"/&gt;</t>
  </si>
  <si>
    <t>&lt;marker name="Heatherwilde Blvd @ W Wild Senna Dr" jurisdiction="TCO" address="Travis County, TX" lat="30.421982" lng="-97.659166" type="on" comment="Roadway Open" id="8134"/&gt;</t>
  </si>
  <si>
    <t>&lt;marker name="CR 102 Scott's Slab @ Llano River" jurisdiction="LCO" address="CR 102 Llano, TX 78643" lat="30.727467" lng="-98.814429" type="off" comment="" id="8142"/&gt;</t>
  </si>
  <si>
    <t>&lt;marker name="York Creek RD Near Soechting RD" jurisdiction="HCO" address="Hays County" lat="29.774179" lng="-98.004822" type="on" comment="" id="6672"/&gt;</t>
  </si>
  <si>
    <t>&lt;marker name="Kingsland Slab CR 307/RR 3404" jurisdiction="LCO" address="RR 3404 Kingsland, TX 78639" lat="30.681507" lng="-98.485549" type="off" comment="" id="8141"/&gt;</t>
  </si>
  <si>
    <t>&lt;marker name="Turnersville Rd @ Maha Creek" jurisdiction="TCO" address="Travis County, TX" lat="30.076216" lng="-97.737938" type="on" comment="Roadway is open" id="6237"/&gt;</t>
  </si>
  <si>
    <t>&lt;marker name="Jenkins Rd - Near Brown Ln" jurisdiction="BCO" address="Bastrop County" lat="30.103542" lng="-97.498566" type="on" comment="" id="7927"/&gt;</t>
  </si>
  <si>
    <t>&lt;marker name="RR 1431 @ Willowood" jurisdiction="LCO" address="2000 Block W RR 1431, Kingsland TX" lat="30.661617" lng="-98.446466" type="on" comment="" id="8140"/&gt;</t>
  </si>
  <si>
    <t>&lt;marker name="River Rd @ Aquarena Springs Rd" jurisdiction="HCO" address="City of San Marcos" lat="29.893599" lng="-97.900673" type="on" comment="" id="7366"/&gt;</t>
  </si>
  <si>
    <t>&lt;marker name="RR 3014 &amp; Cowen Creek" jurisdiction="LCO" address="700 Block RR 3014, Tow TX 78672" lat="30.862809" lng="-98.455009" type="on" comment="" id="8144"/&gt;</t>
  </si>
  <si>
    <t>&lt;marker name="300blk - 400blk of Linda Dr" jurisdiction="HCO" address="City of San Marcos" lat="-29.87889" lng="-97.92471" type="on" comment="" id="8135"/&gt;</t>
  </si>
  <si>
    <t>&lt;marker name="McGehee St at Mariposa St" jurisdiction="HCO" address="City of San Marcos" lat="-29.87424" lng="-97.93556" type="on" comment="" id="8136"/&gt;</t>
  </si>
  <si>
    <t>&lt;marker name="2700 BLOCK CR 335" jurisdiction="BURCO" address="" lat="30.7021556953" lng="-98.1884568384" type="on" comment="" id="8195"/&gt;</t>
  </si>
  <si>
    <t>&lt;marker name="1300 BLOCK CR 335" jurisdiction="BURCO" address="" lat="30.7188807162" lng="-98.189879642" type="on" comment="" id="8196"/&gt;</t>
  </si>
  <si>
    <t>&lt;marker name="700 BLOCK CR 404" jurisdiction="BURCO" address="" lat="30.5382311142" lng="-98.223412386" type="on" comment="" id="8266"/&gt;</t>
  </si>
  <si>
    <t>&lt;marker name="2248 CR 323" jurisdiction="BURCO" address="" lat="30.6770687241" lng="-98.0224736042" type="on" comment="" id="8236"/&gt;</t>
  </si>
  <si>
    <t>&lt;marker name="900 BLOCK CR 305 NORTH OF WINDY LN" jurisdiction="BURCO" address="" lat="30.7478566096" lng="-98.1770895055" type="on" comment="" id="8199"/&gt;</t>
  </si>
  <si>
    <t>&lt;marker name="1000 BLOCK CR 321" jurisdiction="BURCO" address="" lat="30.713661568" lng="-98.0365624448" type="on" comment="" id="8231"/&gt;</t>
  </si>
  <si>
    <t>&lt;marker name="4000 BLOCK CR 330" jurisdiction="BURCO" address="" lat="30.7316459487" lng="-98.1652687885" type="on" comment="" id="8201"/&gt;</t>
  </si>
  <si>
    <t>&lt;marker name="450 CR 334" jurisdiction="BURCO" address="" lat="30.7223147623" lng="-98.1762231434" type="on" comment="" id="8202"/&gt;</t>
  </si>
  <si>
    <t>&lt;marker name="1400 CR 334" jurisdiction="BURCO" address="" lat="30.7114609505" lng="-98.1690093167" type="on" comment="" id="8203"/&gt;</t>
  </si>
  <si>
    <t>&lt;marker name="2400 BLOCK CR 334" jurisdiction="BURCO" address="" lat="30.7052947445" lng="-98.1579564357" type="on" comment="" id="8204"/&gt;</t>
  </si>
  <si>
    <t>&lt;marker name="2200 BLOCK CR 334" jurisdiction="BURCO" address="" lat="30.7064122083" lng="-98.1603889011" type="on" comment="" id="8205"/&gt;</t>
  </si>
  <si>
    <t>&lt;marker name="2600 BLOCK CR 334" jurisdiction="BURCO" address="" lat="30.7024722631" lng="-98.1510138898" type="on" comment="" id="8206"/&gt;</t>
  </si>
  <si>
    <t>&lt;marker name="3300 BLOCK CR 334 NORTH OF CR 336" jurisdiction="BURCO" address="" lat="30.6970772969" lng="-98.1444830945" type="on" comment="" id="8207"/&gt;</t>
  </si>
  <si>
    <t>&lt;marker name="2200 BLOCK CR 322" jurisdiction="BURCO" address="" lat="30.7133514729" lng="-98.0179469685" type="on" comment="" id="8232"/&gt;</t>
  </si>
  <si>
    <t>&lt;marker name="1200 BLOCK CR 323" jurisdiction="BURCO" address="" lat="30.69335662" lng="-98.0283889603" type="on" comment="" id="8235"/&gt;</t>
  </si>
  <si>
    <t>&lt;marker name="CR 336 AT ROADRUNNER TRL" jurisdiction="BURCO" address="" lat="30.7032713819" lng="-98.1071698268" type="on" comment="" id="8210"/&gt;</t>
  </si>
  <si>
    <t>&lt;marker name="CR 336 AT MORNING GLORY" jurisdiction="BURCO" address="" lat="30.6888773833" lng="-98.1140694676" type="on" comment="" id="8211"/&gt;</t>
  </si>
  <si>
    <t>&lt;marker name="500 BLOCK CR 326 AT OATMEAL CREEK" jurisdiction="BURCO" address="" lat="30.69820778" lng="-98.0937274018" type="on" comment="" id="8212"/&gt;</t>
  </si>
  <si>
    <t>&lt;marker name="CR 327 AT CR 326" jurisdiction="BURCO" address="" lat="30.6986463036" lng="-98.0845923134" type="on" comment="" id="8213"/&gt;</t>
  </si>
  <si>
    <t>&lt;marker name="1605 CR 326" jurisdiction="BURCO" address="" lat="30.7000804766" lng="-98.0785742981" type="on" comment="" id="8214"/&gt;</t>
  </si>
  <si>
    <t>&lt;marker name="CR 333 JUST NORTH OF CR 330" jurisdiction="BURCO" address="" lat="30.734001244" lng="-98.1551863366" type="on" comment="" id="8215"/&gt;</t>
  </si>
  <si>
    <t>&lt;marker name="3500 BLOCK CR 341 NEAR TURNER PASS" jurisdiction="BURCO" address="" lat="30.6223381819" lng="-98.2298874562" type="on" comment="" id="8242"/&gt;</t>
  </si>
  <si>
    <t>&lt;marker name="CR 330 JUST WEST LYDA RANCH RD" jurisdiction="BURCO" address="" lat="30.7251521528" lng="-98.1401193874" type="on" comment="" id="8217"/&gt;</t>
  </si>
  <si>
    <t>&lt;marker name="400 BLOCK CR 330B" jurisdiction="BURCO" address="" lat="30.7275293849" lng="-98.1236562318" type="on" comment="" id="8218"/&gt;</t>
  </si>
  <si>
    <t>&lt;marker name="408 CR 332" jurisdiction="BURCO" address="" lat="30.7177476111" lng="-98.1346595106" type="on" comment="" id="8219"/&gt;</t>
  </si>
  <si>
    <t>&lt;marker name="600 BLOCK CR 332" jurisdiction="BURCO" address="" lat="30.7141379844" lng="-98.1329639579" type="on" comment="" id="8220"/&gt;</t>
  </si>
  <si>
    <t>&lt;marker name="1900 CR 304" jurisdiction="BURCO" address="" lat="30.7348361805" lng="-98.1240950049" type="on" comment="" id="8221"/&gt;</t>
  </si>
  <si>
    <t>&lt;marker name="507 CR 304 NORTH OF HERRIN LN" jurisdiction="BURCO" address="" lat="30.7461515108" lng="-98.1298318108" type="on" comment="" id="8222"/&gt;</t>
  </si>
  <si>
    <t>&lt;marker name="200 BLOCK CR 330A NORTH OF CR 330" jurisdiction="BURCO" address="" lat="30.7233387911" lng="-98.1142697583" type="on" comment="" id="8223"/&gt;</t>
  </si>
  <si>
    <t>&lt;marker name="400 BLOCK CR 330A" jurisdiction="BURCO" address="" lat="30.7242893184" lng="-98.112292081" type="on" comment="" id="8224"/&gt;</t>
  </si>
  <si>
    <t>&lt;marker name="800 BLOCK CR 303" jurisdiction="BURCO" address="" lat="30.7373601056" lng="-98.0973577315" type="on" comment="" id="8225"/&gt;</t>
  </si>
  <si>
    <t>&lt;marker name="500 BLOCK CR 320" jurisdiction="BURCO" address="" lat="30.734357142" lng="-98.0610992131" type="on" comment="" id="8226"/&gt;</t>
  </si>
  <si>
    <t>&lt;marker name="1000 BLOCK CR 320" jurisdiction="BURCO" address="" lat="30.7322021356" lng="-98.0681115448" type="on" comment="" id="8227"/&gt;</t>
  </si>
  <si>
    <t>&lt;marker name="1300 BLOCK CR 320" jurisdiction="BURCO" address="" lat="30.7302730462" lng="-98.0680018915" type="on" comment="" id="8228"/&gt;</t>
  </si>
  <si>
    <t>&lt;marker name="2500 BLOCK CR 321" jurisdiction="BURCO" address="" lat="30.722797566" lng="-98.0613144733" type="on" comment="" id="8229"/&gt;</t>
  </si>
  <si>
    <t>&lt;marker name="3100 BLOCK CR 321" jurisdiction="BURCO" address="" lat="30.7214592525" lng="-98.0506022747" type="on" comment="" id="8230"/&gt;</t>
  </si>
  <si>
    <t>&lt;marker name="2400 BLOCK CR 336" jurisdiction="BURCO" address="" lat="30.6963151836" lng="-98.136564556" type="on" comment="" id="8208"/&gt;</t>
  </si>
  <si>
    <t>&lt;marker name="3604 CR 330" jurisdiction="BURCO" address="" lat="30.7303920634" lng="-98.1720794625" type="on" comment="" id="8200"/&gt;</t>
  </si>
  <si>
    <t>&lt;marker name="2700 BLOCK CR 322 AT RIO ANCHO" jurisdiction="BURCO" address="" lat="30.7110233528" lng="-98.0111254353" type="on" comment="" id="8233"/&gt;</t>
  </si>
  <si>
    <t>&lt;marker name="CR 330 AT LEWIS RANCH RD" jurisdiction="BURCO" address="" lat="30.7369466592" lng="-98.2062417516" type="on" comment="" id="8197"/&gt;</t>
  </si>
  <si>
    <t>&lt;marker name="1000 BLOCK CR 343" jurisdiction="BURCO" address="" lat="30.5658386167" lng="-98.1880955432" type="on" comment="" id="8258"/&gt;</t>
  </si>
  <si>
    <t>&lt;marker name="400 BLOCK CR 328" jurisdiction="BURCO" address="" lat="30.6041396301" lng="-98.0815767992" type="on" comment="" id="8251"/&gt;</t>
  </si>
  <si>
    <t>&lt;marker name="800 BLOCK CR 323A" jurisdiction="BURCO" address="" lat="30.6681966406" lng="-98.0331205495" type="on" comment="" id="8237"/&gt;</t>
  </si>
  <si>
    <t>&lt;marker name="7500 CR 340" jurisdiction="BURCO" address="" lat="30.6614195854" lng="-98.2163123939" type="on" comment="" id="8238"/&gt;</t>
  </si>
  <si>
    <t>&lt;marker name="6300 BLOCK CR 340" jurisdiction="BURCO" address="" lat="30.6395645078" lng="-98.2329642625" type="on" comment="" id="8239"/&gt;</t>
  </si>
  <si>
    <t>&lt;marker name="1100 BLOCK CR 343" jurisdiction="BURCO" address="" lat="30.5649098522" lng="-98.189516872" type="on" comment="" id="8259"/&gt;</t>
  </si>
  <si>
    <t>&lt;marker name="5300 BLOCK CR 330" jurisdiction="BURCO" address="" lat="30.7324566376" lng="-98.1503182061" type="on" comment="" id="8216"/&gt;</t>
  </si>
  <si>
    <t>&lt;marker name="4900 BLOCK CR 340" jurisdiction="BURCO" address="" lat="30.6218269597" lng="-98.2348363994" type="on" comment="" id="8243"/&gt;</t>
  </si>
  <si>
    <t>&lt;marker name="3100 BLOCK CR 341" jurisdiction="BURCO" address="" lat="30.6167958251" lng="-98.2201915256" type="on" comment="" id="8244"/&gt;</t>
  </si>
  <si>
    <t>&lt;marker name="4300 BLOCK CR 340" jurisdiction="BURCO" address="" lat="30.617632861" lng="-98.239979115" type="on" comment="" id="8245"/&gt;</t>
  </si>
  <si>
    <t>&lt;marker name="4200 BLOCK CR 340" jurisdiction="BURCO" address="" lat="30.6148907156" lng="-98.2417779166" type="on" comment="" id="8246"/&gt;</t>
  </si>
  <si>
    <t>&lt;marker name="300 BLOCK CR 341 SOUTH OF JENNIFER LN" jurisdiction="BURCO" address="" lat="30.59154042" lng="-98.1982253872" type="on" comment="" id="8247"/&gt;</t>
  </si>
  <si>
    <t>&lt;marker name="2000 BLOCK CR 337" jurisdiction="BURCO" address="" lat="30.6561442" lng="-98.1197580521" type="on" comment="" id="8248"/&gt;</t>
  </si>
  <si>
    <t>&lt;marker name="2800 BLOCK CR 337" jurisdiction="BURCO" address="" lat="30.6440763814" lng="-98.1106925446" type="on" comment="" id="8249"/&gt;</t>
  </si>
  <si>
    <t>&lt;marker name="3200 BLOCK CR 337" jurisdiction="BURCO" address="" lat="30.6420125957" lng="-98.106676893" type="on" comment="" id="8250"/&gt;</t>
  </si>
  <si>
    <t>&lt;marker name="700 BLOCK CR 328" jurisdiction="BURCO" address="" lat="30.6016123" lng="-98.0766599917" type="on" comment="" id="8252"/&gt;</t>
  </si>
  <si>
    <t>&lt;marker name="1050 BLOCK CR 328" jurisdiction="BURCO" address="" lat="30.6010756198" lng="-98.0714544138" type="on" comment="" id="8253"/&gt;</t>
  </si>
  <si>
    <t>&lt;marker name="321 HICKORY CREEK RD" jurisdiction="BURCO" address="" lat="30.5600728467" lng="-98.1391190554" type="on" comment="" id="8254"/&gt;</t>
  </si>
  <si>
    <t>&lt;marker name="600 BLOCK CR 344 NE OF CAMP RIDGE RD" jurisdiction="BURCO" address="" lat="30.5481900366" lng="-98.1576027925" type="on" comment="" id="8255"/&gt;</t>
  </si>
  <si>
    <t>&lt;marker name="500 BLOCK CR 343A AT RABUN LN" jurisdiction="BURCO" address="" lat="30.5503249728" lng="-98.1695581277" type="on" comment="" id="8256"/&gt;</t>
  </si>
  <si>
    <t>&lt;marker name="600 BLOCK CR 343A" jurisdiction="BURCO" address="" lat="30.5475159425" lng="-98.1731203498" type="on" comment="" id="8257"/&gt;</t>
  </si>
  <si>
    <t>&lt;marker name="1300 BLOCK CR 343" jurisdiction="BURCO" address="" lat="30.5670924066" lng="-98.1925367944" type="on" comment="" id="8260"/&gt;</t>
  </si>
  <si>
    <t>&lt;marker name="5200 BLOCK CR 340" jurisdiction="BURCO" address="" lat="30.6253493374" lng="-98.2297814554" type="on" comment="" id="8241"/&gt;</t>
  </si>
  <si>
    <t>&lt;marker name="1023 CR 342C" jurisdiction="BURCO" address="" lat="30.5874075262" lng="-98.2365699257" type="on" comment="" id="8261"/&gt;</t>
  </si>
  <si>
    <t>&lt;marker name="CR 347 AT CR 342C" jurisdiction="BURCO" address="" lat="30.5847135652" lng="-98.239080718" type="on" comment="" id="8262"/&gt;</t>
  </si>
  <si>
    <t>&lt;marker name="CIMARRON RANCH RD AT SPAAR LN" jurisdiction="BURCO" address="" lat="30.5720081161" lng="-98.2273195151" type="on" comment="" id="8263"/&gt;</t>
  </si>
  <si>
    <t>&lt;marker name="1600 BLOCK CR 426/N WIRTZ DAM RD" jurisdiction="BURCO" address="" lat="30.5755759692" lng="-98.3367457398" type="on" comment="" id="8264"/&gt;</t>
  </si>
  <si>
    <t>&lt;marker name="400 BLOCK E FM 2147 AT FLATROCK CREEK" jurisdiction="BURCO" address="" lat="30.5397317672" lng="-98.2721162857" type="on" comment="" id="8265"/&gt;</t>
  </si>
  <si>
    <t>&lt;marker name="1200 BLOCK CR 403" jurisdiction="BURCO" address="" lat="30.4833352475" lng="-98.2941020039" type="on" comment="" id="8267"/&gt;</t>
  </si>
  <si>
    <t>&lt;marker name="5441 CR 401 S" jurisdiction="BURCO" address="" lat="30.4744682103" lng="-98.2648704687" type="on" comment="" id="8268"/&gt;</t>
  </si>
  <si>
    <t>&lt;marker name="CR 401 S AT SUMMIT SPRINGS DR" jurisdiction="BURCO" address="" lat="30.4623834955" lng="-98.2606835518" type="on" comment="" id="8269"/&gt;</t>
  </si>
  <si>
    <t>&lt;marker name="CR 406 SOUTH OF CR 404" jurisdiction="BURCO" address="" lat="30.4754570672" lng="-98.1761674029" type="on" comment="" id="8270"/&gt;</t>
  </si>
  <si>
    <t>&lt;marker name="400 BLOCK CR 408 N" jurisdiction="BURCO" address="" lat="30.471874763" lng="-98.1672035298" type="on" comment="" id="8271"/&gt;</t>
  </si>
  <si>
    <t>&lt;marker name="5800 BLOCK CR 208" jurisdiction="BURCO" address="" lat="30.9059313599" lng="-98.1014701027" type="on" comment="" id="8296"/&gt;</t>
  </si>
  <si>
    <t>&lt;marker name="300BLOCK CR 413" jurisdiction="BURCO" address="" lat="30.4593732832" lng="-98.1502938871" type="on" comment="" id="8274"/&gt;</t>
  </si>
  <si>
    <t>&lt;marker name="11900 BLOCK CR 404" jurisdiction="BURCO" address="" lat="30.4575715408" lng="-98.1179747796" type="on" comment="" id="8276"/&gt;</t>
  </si>
  <si>
    <t>&lt;marker name="CR 414 AT RIDGE HARBOR DR" jurisdiction="BURCO" address="" lat="30.4744085996" lng="-98.1098916651" type="on" comment="" id="8277"/&gt;</t>
  </si>
  <si>
    <t>&lt;marker name="4600 BLOCK CR 404" jurisdiction="BURCO" address="" lat="30.4973731004" lng="-98.1941182282" type="on" comment="" id="8278"/&gt;</t>
  </si>
  <si>
    <t>&lt;marker name="8300 BLOCK CR 404" jurisdiction="BURCO" address="" lat="30.4768270606" lng="-98.1530128184" type="on" comment="" id="8275"/&gt;</t>
  </si>
  <si>
    <t>&lt;marker name="1100 BLOCK CR 411" jurisdiction="BURCO" address="" lat="30.5068809813" lng="-98.1598040381" type="on" comment="" id="8280"/&gt;</t>
  </si>
  <si>
    <t>&lt;marker name="12300 BLOCK CR 207" jurisdiction="BURCO" address="" lat="31.011801775" lng="-98.1569778308" type="on" comment="" id="8281"/&gt;</t>
  </si>
  <si>
    <t>&lt;marker name="11000 BLOCK CR 207 AT MESQUITE CRK" jurisdiction="BURCO" address="" lat="30.9956313292" lng="-98.1553246515" type="on" comment="" id="8282"/&gt;</t>
  </si>
  <si>
    <t>&lt;marker name="10600 BLOCK CR 207" jurisdiction="BURCO" address="" lat="30.9884475019" lng="-98.1573931403" type="on" comment="" id="8283"/&gt;</t>
  </si>
  <si>
    <t>&lt;marker name="10500 BLOCK CR 207" jurisdiction="BURCO" address="" lat="30.9858822839" lng="-98.1552835079" type="on" comment="" id="8284"/&gt;</t>
  </si>
  <si>
    <t>&lt;marker name="7500 BLOCK CR 207" jurisdiction="BURCO" address="" lat="30.9485719548" lng="-98.1429941296" type="on" comment="" id="8285"/&gt;</t>
  </si>
  <si>
    <t>&lt;marker name="7400 BLOCK CR 207" jurisdiction="BURCO" address="" lat="30.9467128417" lng="-98.1422428174" type="on" comment="" id="8286"/&gt;</t>
  </si>
  <si>
    <t>&lt;marker name="6800 BLOCK CR 207" jurisdiction="BURCO" address="" lat="30.9404132876" lng="-98.1392411887" type="on" comment="" id="8287"/&gt;</t>
  </si>
  <si>
    <t>&lt;marker name="6400 BLOCK CR 207" jurisdiction="BURCO" address="" lat="30.9377387857" lng="-98.138111661" type="on" comment="" id="8288"/&gt;</t>
  </si>
  <si>
    <t>&lt;marker name="6200 BLOCK CR 207" jurisdiction="BURCO" address="" lat="30.9363479562" lng="-98.1381244107" type="on" comment="" id="8289"/&gt;</t>
  </si>
  <si>
    <t>&lt;marker name="5600 BLOCK CR 207" jurisdiction="BURCO" address="" lat="30.9280296779" lng="-98.1354093996" type="on" comment="" id="8290"/&gt;</t>
  </si>
  <si>
    <t>&lt;marker name="5500 BLOCK CR 207" jurisdiction="BURCO" address="" lat="30.9245880981" lng="-98.1344691686" type="on" comment="" id="8291"/&gt;</t>
  </si>
  <si>
    <t>&lt;marker name="6000 BLOCK CR 202" jurisdiction="BURCO" address="" lat="30.9193961945" lng="-98.1452273473" type="on" comment="" id="8292"/&gt;</t>
  </si>
  <si>
    <t>&lt;marker name="4800 BLOCK CR 207" jurisdiction="BURCO" address="" lat="30.9177063472" lng="-98.1286841686" type="on" comment="" id="8293"/&gt;</t>
  </si>
  <si>
    <t>&lt;marker name="4000 BLOCK CR 207" jurisdiction="BURCO" address="" lat="30.9087168469" lng="-98.1204907447" type="on" comment="" id="8294"/&gt;</t>
  </si>
  <si>
    <t>&lt;marker name="3100 BLOCK CR 207" jurisdiction="BURCO" address="" lat="30.8984333163" lng="-98.1199205633" type="on" comment="" id="8295"/&gt;</t>
  </si>
  <si>
    <t>&lt;marker name="3500 BLOCK CR 208" jurisdiction="BURCO" address="" lat="30.9167608494" lng="-98.0685664822" type="on" comment="" id="8297"/&gt;</t>
  </si>
  <si>
    <t>&lt;marker name="2300 BLOCK CR 208" jurisdiction="BURCO" address="" lat="30.9247969754" lng="-98.0517642374" type="on" comment="" id="8298"/&gt;</t>
  </si>
  <si>
    <t>&lt;marker name="800 BLOCK CR 209" jurisdiction="BURCO" address="" lat="30.9278268582" lng="-98.0247932698" type="on" comment="" id="8299"/&gt;</t>
  </si>
  <si>
    <t>&lt;marker name="700 BLOCK CR 209A" jurisdiction="BURCO" address="" lat="30.9237869107" lng="-98.0119240944" type="on" comment="" id="8300"/&gt;</t>
  </si>
  <si>
    <t>&lt;marker name="1200 BLOCK CR 209B" jurisdiction="BURCO" address="" lat="30.8940796154" lng="-97.9830554446" type="on" comment="" id="8301"/&gt;</t>
  </si>
  <si>
    <t>&lt;marker name="CORNER OF CR 228 AND S HWY 183" jurisdiction="BURCO" address="" lat="31.0209317658" lng="-98.1255811734" type="on" comment="" id="8302"/&gt;</t>
  </si>
  <si>
    <t>&lt;marker name="1200 BLOCK CR 228" jurisdiction="BURCO" address="" lat="31.0249802138" lng="-98.107103721" type="on" comment="" id="8303"/&gt;</t>
  </si>
  <si>
    <t>&lt;marker name="700 BLOCK CR 231" jurisdiction="BURCO" address="" lat="31.0317882638" lng="-98.0594003098" type="on" comment="" id="8304"/&gt;</t>
  </si>
  <si>
    <t>&lt;marker name="6500 BLOCK CR 223" jurisdiction="BURCO" address="" lat="31.0321013885" lng="-97.9960002952" type="on" comment="" id="8305"/&gt;</t>
  </si>
  <si>
    <t>&lt;marker name="6100 BLOCK CR 223" jurisdiction="BURCO" address="" lat="31.0255757794" lng="-97.9928383315" type="on" comment="" id="8306"/&gt;</t>
  </si>
  <si>
    <t>&lt;marker name="5400 BLOCK CR 223" jurisdiction="BURCO" address="" lat="31.0166221662" lng="-97.9927106308" type="on" comment="" id="8307"/&gt;</t>
  </si>
  <si>
    <t>&lt;marker name="4700 BLOCK CR 223" jurisdiction="BURCO" address="" lat="31.0100885582" lng="-97.9859053394" type="on" comment="" id="8308"/&gt;</t>
  </si>
  <si>
    <t>&lt;marker name="300 BLOCK CR 224E" jurisdiction="BURCO" address="" lat="31.0042370447" lng="-97.9841957999" type="on" comment="" id="8309"/&gt;</t>
  </si>
  <si>
    <t>&lt;marker name="1500 BLOCK CR 224E" jurisdiction="BURCO" address="" lat="30.9966301733" lng="-97.9984745768" type="on" comment="" id="8310"/&gt;</t>
  </si>
  <si>
    <t>&lt;marker name="1000 BLOCK CR 201" jurisdiction="BURCO" address="" lat="30.849489337" lng="-98.1905426849" type="on" comment="" id="8311"/&gt;</t>
  </si>
  <si>
    <t>&lt;marker name="1600 BLOCK OF CR 203" jurisdiction="BURCO" address="" lat="30.874658655" lng="-98.1548393605" type="on" comment="" id="8312"/&gt;</t>
  </si>
  <si>
    <t>&lt;marker name="2500 BLOCK CR 202" jurisdiction="BURCO" address="" lat="30.8738905735" lng="-98.1528529861" type="on" comment="" id="8313"/&gt;</t>
  </si>
  <si>
    <t>&lt;marker name="2300 BLOCK CR 202" jurisdiction="BURCO" address="" lat="30.8725750148" lng="-98.1528537235" type="on" comment="" id="8314"/&gt;</t>
  </si>
  <si>
    <t>&lt;marker name="2200 BLOCK CR 202" jurisdiction="BURCO" address="" lat="30.8707762175" lng="-98.1521851944" type="on" comment="" id="8315"/&gt;</t>
  </si>
  <si>
    <t>&lt;marker name="2400 BLOCK CR 203" jurisdiction="BURCO" address="" lat="30.8770639863" lng="-98.1396246448" type="on" comment="" id="8316"/&gt;</t>
  </si>
  <si>
    <t>&lt;marker name="2300 BLOCK CR 207" jurisdiction="BURCO" address="" lat="30.8877362598" lng="-98.118704652" type="on" comment="" id="8317"/&gt;</t>
  </si>
  <si>
    <t>&lt;marker name="800 BLOCK CR 207A" jurisdiction="BURCO" address="" lat="30.8819908414" lng="-98.105081065" type="on" comment="" id="8318"/&gt;</t>
  </si>
  <si>
    <t>&lt;marker name="600 BLOCK CR 207A" jurisdiction="BURCO" address="" lat="30.8805972011" lng="-98.1094837283" type="on" comment="" id="8319"/&gt;</t>
  </si>
  <si>
    <t>&lt;marker name="1800 BLOCK CR 210A" jurisdiction="BURCO" address="" lat="30.8495972981" lng="-98.0773833538" type="on" comment="" id="8320"/&gt;</t>
  </si>
  <si>
    <t>&lt;marker name="1600 BLOCK CR 210" jurisdiction="BURCO" address="" lat="30.845269422" lng="-98.0563483496" type="on" comment="" id="8321"/&gt;</t>
  </si>
  <si>
    <t>&lt;marker name="5500 BLOCK CR 210" jurisdiction="BURCO" address="" lat="30.8402777833" lng="-97.9913159291" type="on" comment="" id="8322"/&gt;</t>
  </si>
  <si>
    <t>&lt;marker name="6300 BLOCK CR 210" jurisdiction="BURCO" address="" lat="30.8348553638" lng="-98.0034616331" type="on" comment="" id="8323"/&gt;</t>
  </si>
  <si>
    <t>&lt;marker name="2100 BLOCK CR 215" jurisdiction="BURCO" address="" lat="30.8310520699" lng="-98.002857337" type="on" comment="" id="8324"/&gt;</t>
  </si>
  <si>
    <t>&lt;marker name="1000 BLOCK CR 215" jurisdiction="BURCO" address="" lat="30.8264120308" lng="-97.9906898854" type="on" comment="" id="8325"/&gt;</t>
  </si>
  <si>
    <t>&lt;marker name="8400 BLOCK CR 210" jurisdiction="BURCO" address="" lat="30.8264848456" lng="-98.0296219375" type="on" comment="" id="8326"/&gt;</t>
  </si>
  <si>
    <t>&lt;marker name="13600 BLOCK CR 200" jurisdiction="BURCO" address="" lat="30.8246859302" lng="-98.0323199839" type="on" comment="" id="8327"/&gt;</t>
  </si>
  <si>
    <t>&lt;marker name="8000 BLOCK CR 272" jurisdiction="BURCO" address="" lat="30.808720396" lng="-98.0277734543" type="on" comment="" id="8328"/&gt;</t>
  </si>
  <si>
    <t>&lt;marker name="11300 BLOCK CR 272" jurisdiction="BURCO" address="" lat="30.7717878515" lng="-98.0304631023" type="on" comment="" id="8329"/&gt;</t>
  </si>
  <si>
    <t>&lt;marker name="200 BLOCK CR 270" jurisdiction="BURCO" address="" lat="30.7607659895" lng="-98.0366306315" type="on" comment="" id="8330"/&gt;</t>
  </si>
  <si>
    <t>&lt;marker name="600 BLOCK CR 274" jurisdiction="BURCO" address="" lat="30.7662213852" lng="-98.0136645745" type="on" comment="" id="8331"/&gt;</t>
  </si>
  <si>
    <t>&lt;marker name="8300 BLOCK CR 200" jurisdiction="BURCO" address="" lat="30.810286671" lng="-98.1056004193" type="on" comment="" id="8332"/&gt;</t>
  </si>
  <si>
    <t>&lt;marker name="8400 BLOCK CR 200" jurisdiction="BURCO" address="" lat="30.8117580127" lng="-98.1009703146" type="on" comment="" id="8333"/&gt;</t>
  </si>
  <si>
    <t>&lt;marker name="400 BLOCK CR 200A" jurisdiction="BURCO" address="" lat="30.8077026585" lng="-98.1250795203" type="on" comment="" id="8334"/&gt;</t>
  </si>
  <si>
    <t>&lt;marker name="1000 BLOCK CR 200B" jurisdiction="BURCO" address="" lat="30.7727015444" lng="-98.17720259" type="on" comment="" id="8335"/&gt;</t>
  </si>
  <si>
    <t>&lt;marker name="700 BLOCK CR 200B" jurisdiction="BURCO" address="" lat="30.7754908312" lng="-98.1783001228" type="on" comment="" id="8336"/&gt;</t>
  </si>
  <si>
    <t>&lt;marker name="400 BLOCK CR 200B" jurisdiction="BURCO" address="" lat="30.7810457142" lng="-98.1821141858" type="on" comment="" id="8337"/&gt;</t>
  </si>
  <si>
    <t>&lt;marker name="700 BLOCK CR 200C" jurisdiction="BURCO" address="" lat="30.7781795656" lng="-98.1731560885" type="on" comment="" id="8338"/&gt;</t>
  </si>
  <si>
    <t>&lt;marker name="400 BLOCK CR 200C" jurisdiction="BURCO" address="" lat="30.7818232492" lng="-98.1746703314" type="on" comment="" id="8339"/&gt;</t>
  </si>
  <si>
    <t>&lt;marker name="700 BLOCK CR 200D" jurisdiction="BURCO" address="" lat="30.7825178598" lng="-98.1701800643" type="on" comment="" id="8340"/&gt;</t>
  </si>
  <si>
    <t>&lt;marker name="6900 BLOCK CR 252" jurisdiction="BURCO" address="" lat="30.7674919291" lng="-98.1384244092" type="on" comment="" id="8342"/&gt;</t>
  </si>
  <si>
    <t>&lt;marker name="700 BLOCK CR 408 N AT E SH 71" jurisdiction="BURCO" address="" lat="30.4661564511" lng="-98.1671918082" type="on" comment="" id="8272"/&gt;</t>
  </si>
  <si>
    <t>&lt;marker name="740 CR 200D" jurisdiction="BURCO" address="" lat="30.7806142156" lng="-98.1690278664" type="on" comment="" id="8341"/&gt;</t>
  </si>
  <si>
    <t>&lt;marker name="4600 BLOCK CR 200" jurisdiction="BURCO" address="" lat="30.7926149904" lng="-98.1640959446" type="on" comment="" id="8343"/&gt;</t>
  </si>
  <si>
    <t>&lt;marker name="6800 BLOCK CR 200" jurisdiction="BURCO" address="" lat="30.8019275036" lng="-98.1308045506" type="on" comment="" id="8344"/&gt;</t>
  </si>
  <si>
    <t>&lt;marker name="ANDREWS XING - BETWEEN DACY LN (CR 205) AND WINDY HILL RD (CR 131)" jurisdiction="HCO" address="Hays County" lat="30.030338" lng="-97.826805" type="on" comment="" id="6558"/&gt;</t>
  </si>
  <si>
    <t>&lt;marker name="4400 BLOCK CR 252" jurisdiction="BURCO" address="" lat="30.7788918218" lng="-98.1075443674" type="on" comment="" id="8346"/&gt;</t>
  </si>
  <si>
    <t>&lt;marker name="4800 BLOCK CR 252" jurisdiction="BURCO" address="" lat="30.7773110373" lng="-98.1139119483" type="on" comment="" id="8347"/&gt;</t>
  </si>
  <si>
    <t>&lt;marker name="5200 BLOCK CR 252" jurisdiction="BURCO" address="" lat="30.7762417853" lng="-98.1192058386" type="on" comment="" id="8348"/&gt;</t>
  </si>
  <si>
    <t>&lt;marker name="5500 BLOCK CR 252" jurisdiction="BURCO" address="" lat="30.7749297327" lng="-98.1242927034" type="on" comment="" id="8349"/&gt;</t>
  </si>
  <si>
    <t>&lt;marker name="5700 BLOCK CR 252" jurisdiction="BURCO" address="" lat="30.7739225901" lng="-98.1274735973" type="on" comment="" id="8350"/&gt;</t>
  </si>
  <si>
    <t>&lt;marker name="3600 BLOCK CR 252" jurisdiction="BURCO" address="" lat="30.7770903426" lng="-98.0973671162" type="on" comment="" id="8351"/&gt;</t>
  </si>
  <si>
    <t>&lt;marker name="CR 260 AT WOODED WAY" jurisdiction="BURCO" address="" lat="30.7679860896" lng="-98.07272962" type="on" comment="" id="8352"/&gt;</t>
  </si>
  <si>
    <t>&lt;marker name="1700 BLOCK CR 252" jurisdiction="BURCO" address="" lat="30.7558512401" lng="-98.0788679251" type="on" comment="" id="8353"/&gt;</t>
  </si>
  <si>
    <t>&lt;marker name="4500 BLOCK CR 212" jurisdiction="BURCO" address="" lat="30.8377884298" lng="-97.9695370772" type="on" comment="" id="8354"/&gt;</t>
  </si>
  <si>
    <t>&lt;marker name="273 CR 212A" jurisdiction="BURCO" address="" lat="30.8423068358" lng="-97.9667492261" type="on" comment="" id="8355"/&gt;</t>
  </si>
  <si>
    <t>&lt;marker name="1200 BLOCK CR 214" jurisdiction="BURCO" address="" lat="30.8224321093" lng="-97.9748432387" type="on" comment="" id="8356"/&gt;</t>
  </si>
  <si>
    <t>&lt;marker name="2600 BLOCK CR 212" jurisdiction="BURCO" address="" lat="30.8423330421" lng="-97.9464716525" type="on" comment="" id="8357"/&gt;</t>
  </si>
  <si>
    <t>&lt;marker name="2100 BLOCK CR 212" jurisdiction="BURCO" address="" lat="30.84445367" lng="-97.940304588" type="on" comment="" id="8358"/&gt;</t>
  </si>
  <si>
    <t>&lt;marker name="2000 BLOCK CR 212" jurisdiction="BURCO" address="" lat="30.8448666821" lng="-97.9390941913" type="on" comment="" id="8359"/&gt;</t>
  </si>
  <si>
    <t>&lt;marker name="1900 BLOCK CR 212" jurisdiction="BURCO" address="" lat="30.8459396679" lng="-97.9360169" type="on" comment="" id="8360"/&gt;</t>
  </si>
  <si>
    <t>&lt;marker name="1300 CR 213" jurisdiction="BURCO" address="" lat="30.8469757232" lng="-97.9355110846" type="on" comment="" id="8361"/&gt;</t>
  </si>
  <si>
    <t>&lt;marker name="BELL SPRINGS RD (CR 169) - 1 MI S OF FITZHUGH RD (CR 101)" jurisdiction="HCO" address="Hays County" lat="30.244528" lng="-98.122566" type="on" comment="" id="6609"/&gt;</t>
  </si>
  <si>
    <t>&lt;marker name="500 BLOCK SPRING CREEK RD" jurisdiction="BURCO" address="" lat="30.8739958066" lng="-97.8684628499" type="on" comment="" id="8363"/&gt;</t>
  </si>
  <si>
    <t>&lt;marker name="2500 BLOCK CR 222A" jurisdiction="BURCO" address="" lat="31.0333504817" lng="-97.9385723161" type="on" comment="" id="8364"/&gt;</t>
  </si>
  <si>
    <t>&lt;marker name="2600 BLOCK CR 222A" jurisdiction="BURCO" address="" lat="31.0335698004" lng="-97.9377801019" type="on" comment="" id="8365"/&gt;</t>
  </si>
  <si>
    <t>&lt;marker name="900 BLOCK CR 222" jurisdiction="BURCO" address="" lat="31.0079127446" lng="-97.9246244665" type="on" comment="" id="8366"/&gt;</t>
  </si>
  <si>
    <t>&lt;marker name="1300 BLOCK CR 221" jurisdiction="BURCO" address="" lat="31.0056048125" lng="-97.8917120464" type="on" comment="" id="8367"/&gt;</t>
  </si>
  <si>
    <t>&lt;marker name="2000 BLOCK CR 220" jurisdiction="BURCO" address="" lat="30.9891004719" lng="-97.8829320069" type="on" comment="" id="8368"/&gt;</t>
  </si>
  <si>
    <t>&lt;marker name="1300 BLOCK CR 220" jurisdiction="BURCO" address="" lat="30.9828810984" lng="-97.8927759403" type="on" comment="" id="8369"/&gt;</t>
  </si>
  <si>
    <t>&lt;marker name="500 BLOCK CR 220" jurisdiction="BURCO" address="" lat="30.9745528335" lng="-97.903531617" type="on" comment="" id="8370"/&gt;</t>
  </si>
  <si>
    <t>&lt;marker name="1800 BLOCK CR 223" jurisdiction="BURCO" address="" lat="30.9971420758" lng="-97.9474234213" type="on" comment="" id="8371"/&gt;</t>
  </si>
  <si>
    <t>&lt;marker name="3200 BLOCK CR 223" jurisdiction="BURCO" address="" lat="31.0019311414" lng="-97.9668330808" type="on" comment="" id="8372"/&gt;</t>
  </si>
  <si>
    <t>&lt;marker name="DACY LN (CR 205) - .75 MI S OF WINDY HILL RD (CR 131)" jurisdiction="HCO" address="Hays County" lat="30.024374" lng="-97.831001" type="on" comment="" id="6557"/&gt;</t>
  </si>
  <si>
    <t>&lt;marker name="900 CR 218A" jurisdiction="BURCO" address="" lat="30.9006334473" lng="-97.9269831277" type="on" comment="" id="8375"/&gt;</t>
  </si>
  <si>
    <t>&lt;marker name="800 CR 218" jurisdiction="BURCO" address="" lat="30.886094104" lng="-97.9123674676" type="on" comment="" id="8376"/&gt;</t>
  </si>
  <si>
    <t>&lt;marker name="3100 BLOCK CR 206" jurisdiction="BURCO" address="" lat="30.9373012635" lng="-98.1721089092" type="on" comment="" id="8377"/&gt;</t>
  </si>
  <si>
    <t>&lt;marker name="Cameron Rd @ Schmidt Ln / Wilbarger Creek" jurisdiction="TCO" address="Travis County, TX" lat="30.404383" lng="-97.54335" type="on" comment="Roadway open" id="6184"/&gt;</t>
  </si>
  <si>
    <t>&lt;marker name="1400 Blk Nature Heights Dr" jurisdiction="MBF" address="Between US-281 &amp; Commerce St., Marble Falls" lat="30.599077" lng="-98.268562" type="on" comment="Crossing is OPEN " id="6422"/&gt;</t>
  </si>
  <si>
    <t>&lt;marker name="6200 CR 211" jurisdiction="BURCO" address="" lat="30.8674452529" lng="-97.889347883" type="on" comment="" id="8362"/&gt;</t>
  </si>
  <si>
    <t>&lt;marker name="CORNER OF CR 101 and 102" jurisdiction="BURCO" address="" lat="30.9569927159" lng="-98.2422472388" type="on" comment="" id="8153"/&gt;</t>
  </si>
  <si>
    <t>&lt;marker name="2000 BLOCK CR 219" jurisdiction="BURCO" address="" lat="30.9208752639" lng="-97.8676924311" type="on" comment="" id="8374"/&gt;</t>
  </si>
  <si>
    <t>&lt;marker name="Gregg Ln @ fm 973" jurisdiction="TCO" address="Travis County, TX " lat="30.375914" lng="-97.529198" type="on" comment="Roadway open" id="7548"/&gt;</t>
  </si>
  <si>
    <t>&lt;marker name="5000 BLOCK CR 254" jurisdiction="BURCO" address="" lat="30.7899072925" lng="-98.1086553833" type="on" comment="" id="8345"/&gt;</t>
  </si>
  <si>
    <t>&lt;marker name="2900-blk Bee Caves Rd" jurisdiction="TCO" address="Travis County, TX" lat="30.270645" lng="-97.791901" type="on" comment="Roadway open" id="6897"/&gt;</t>
  </si>
  <si>
    <t>&lt;marker name="2500 BLOCK CR 219" jurisdiction="BURCO" address="" lat="30.9229617263" lng="-97.8616692408" type="on" comment="" id="8373"/&gt;</t>
  </si>
  <si>
    <t>&lt;marker name="RR 2241 @ Wright's Creek" jurisdiction="LCO" address="1620 RR 2241 Llano, TX 78643" lat="30.774242" lng="-98.62967" type="on" comment="" id="8145"/&gt;</t>
  </si>
  <si>
    <t>&lt;marker name="20700 Cameron Rd" jurisdiction="TCO" address="Travis County, TX" lat="30.457598" lng="-97.492355" type="on" comment="Roadway open" id="6866"/&gt;</t>
  </si>
  <si>
    <t>&lt;marker name="Lower Park Rd at Chamber Way" jurisdiction="GEO" address="City of Georgetown" lat="30.647177" lng="-97.6726" type="on" comment="" id="7262"/&gt;</t>
  </si>
  <si>
    <t>&lt;marker name="1300 Blk Broadway St (CHILDRESS PARK)" jurisdiction="MBF" address="Between Ave L &amp; Ave N, Marble Falls, TX" lat="30.57856" lng="-98.278419" type="on" comment="Crossing is OPEN " id="6426"/&gt;</t>
  </si>
  <si>
    <t>&lt;marker name="Blue Hole Park Rd West" jurisdiction="GEO" address="City of Georgetown" lat="30.642031" lng="-97.682266" type="on" comment="" id="7299"/&gt;</t>
  </si>
  <si>
    <t>&lt;marker name="Jesse Bohls Rd @ Tributary to Wilbarger Creek" jurisdiction="TCO" address="Travis County, TX" lat="30.433605" lng="-97.558022" type="on" comment="Roadway opened " id="6185"/&gt;</t>
  </si>
  <si>
    <t>&lt;marker name="Ivy Switch at County Line" jurisdiction="CCO" address="Ivy Switch at County Line" lat="29.664328" lng="-97.536613" type="on" comment="" id="7969"/&gt;</t>
  </si>
  <si>
    <t>&lt;marker name="Turkey Ridge Rd Riddle Rd" jurisdiction="BCO" address="Turkey Ridge Rd Riddle Rd" lat="30.015995" lng="-97.539978" type="on" comment="" id="7589"/&gt;</t>
  </si>
  <si>
    <t>&lt;marker name="Creek Rd and Mt Gainor Rd" jurisdiction="HCO" address="Dripping Springs" lat="30.187366" lng="-98.123751" type="on" comment="" id="8379"/&gt;</t>
  </si>
  <si>
    <t>&lt;marker name="Barth Rd/FM 672" jurisdiction="CCO" address="Barth Rd/FM 672" lat="29.927589" lng="-97.595444" type="on" comment="Roadway Open" id="7831"/&gt;</t>
  </si>
  <si>
    <t>&lt;marker name="FM 150 @ Moss Rose ln " jurisdiction="HCO" address="Hays County " lat="30.057116" lng="-97.989655" type="on" comment="Crossing is open" id="7320"/&gt;</t>
  </si>
  <si>
    <t>&lt;marker name="Weiss Ln @ Hodde Ln" jurisdiction="TCO" address="Travis County, TX" lat="30.457186" lng="-97.554784" type="on" comment="Roadway is open" id="8378"/&gt;</t>
  </si>
  <si>
    <t>&lt;marker name="E Morrow St at Chamber Way" jurisdiction="GEO" address="City of Georgetown" lat="30.648214" lng="-97.673347" type="on" comment="" id="7261"/&gt;</t>
  </si>
  <si>
    <t>&lt;marker name="Low Water Crossing #3" jurisdiction="COA" address="6650 Spicewood Springs Rd, Austin, TX" lat="30.397104" lng="-97.7789" type="on" comment="Crossing is open" id="6144"/&gt;</t>
  </si>
  <si>
    <t>&lt;marker name="1700 Blk US Hwy 281 Bridge" jurisdiction="MBF" address="Between Marble Hts. &amp; Latana Dr." lat="30.588221" lng="-98.273964" type="on" comment="Crossing is OPEN" id="6437"/&gt;</t>
  </si>
  <si>
    <t>&lt;marker name="1500 Blk 2nd St (WESTSIDE PARK)" jurisdiction="MBF" address="Between Ave. P &amp; Ave. N., Marble Falls, TX" lat="30.574352" lng="-98.284576" type="on" comment="Crossing is OPEN " id="6429"/&gt;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</si>
</sst>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8"/>
      <color rgb="FF00000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6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A6" sqref="A6"/>
    </sheetView>
  </sheetViews>
  <sheetFormatPr defaultColWidth="9" defaultRowHeight="15"/>
  <cols>
    <col min="1" max="1" width="82.1428571428571" customWidth="1"/>
    <col min="2" max="2" width="11.7142857142857" customWidth="1"/>
    <col min="3" max="3" width="46.5714285714286" customWidth="1"/>
    <col min="4" max="4" width="13.7142857142857" customWidth="1"/>
    <col min="5" max="5" width="14.2857142857143" customWidth="1"/>
    <col min="6" max="6" width="5.71428571428571" customWidth="1"/>
    <col min="7" max="7" width="48.7142857142857" style="2" customWidth="1"/>
    <col min="8" max="9" width="9.14285714285714" customWidth="1"/>
  </cols>
  <sheetData>
    <row r="1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I1" s="8"/>
    </row>
  </sheetData>
  <sortState ref="A6:H2372">
    <sortCondition ref="B6:B2372"/>
    <sortCondition ref="D6:D2372" descending="1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69"/>
  <sheetViews>
    <sheetView workbookViewId="0">
      <selection activeCell="B34" sqref="B34"/>
    </sheetView>
  </sheetViews>
  <sheetFormatPr defaultColWidth="9" defaultRowHeight="15"/>
  <cols>
    <col min="1" max="1" width="89.1428571428571" style="1" customWidth="1"/>
    <col min="2" max="2" width="82.1428571428571" customWidth="1"/>
    <col min="3" max="3" width="11.7142857142857" customWidth="1"/>
    <col min="4" max="4" width="46.5714285714286" customWidth="1"/>
    <col min="5" max="5" width="13.7142857142857" customWidth="1"/>
    <col min="6" max="6" width="14.2857142857143" customWidth="1"/>
    <col min="7" max="7" width="5.71428571428571" customWidth="1"/>
    <col min="8" max="8" width="48.7142857142857" style="2" customWidth="1"/>
  </cols>
  <sheetData>
    <row r="1" spans="2:9">
      <c r="B1">
        <v>13</v>
      </c>
      <c r="C1">
        <v>14</v>
      </c>
      <c r="D1">
        <v>9</v>
      </c>
      <c r="E1">
        <v>5</v>
      </c>
      <c r="F1">
        <v>5</v>
      </c>
      <c r="G1">
        <v>6</v>
      </c>
      <c r="H1" s="2">
        <v>9</v>
      </c>
      <c r="I1">
        <v>4</v>
      </c>
    </row>
    <row r="2" spans="1:9">
      <c r="A2" s="1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4" t="s">
        <v>14</v>
      </c>
      <c r="I2" s="3" t="s">
        <v>15</v>
      </c>
    </row>
    <row r="3" spans="1:9">
      <c r="A3" s="5" t="s">
        <v>16</v>
      </c>
      <c r="B3" t="str">
        <f t="shared" ref="B3:H3" si="0">MID($A3,FIND(B$2,$A3)+B$1,(FIND(C$2,$A3)-2)-(FIND(B$2,$A3)+B$1))</f>
        <v>13300 blk County Line Rd Elgin, TX</v>
      </c>
      <c r="C3" t="str">
        <f t="shared" si="0"/>
        <v>BCO</v>
      </c>
      <c r="D3" t="str">
        <f t="shared" si="0"/>
        <v/>
      </c>
      <c r="E3" t="str">
        <f t="shared" si="0"/>
        <v>30.35787</v>
      </c>
      <c r="F3" t="str">
        <f t="shared" si="0"/>
        <v>-97.4085</v>
      </c>
      <c r="G3" t="str">
        <f t="shared" si="0"/>
        <v>on</v>
      </c>
      <c r="H3" s="2" t="str">
        <f t="shared" si="0"/>
        <v/>
      </c>
      <c r="I3" t="str">
        <f>MID($A3,FIND(I$2,$A3)+I$1,4)</f>
        <v>8718</v>
      </c>
    </row>
    <row r="4" spans="1:9">
      <c r="A4" s="5" t="s">
        <v>17</v>
      </c>
      <c r="B4" t="str">
        <f t="shared" ref="B4:H4" si="1">MID($A4,FIND(B$2,$A4)+B$1,(FIND(C$2,$A4)-2)-(FIND(B$2,$A4)+B$1))</f>
        <v>CR 166 W OF FM 1460</v>
      </c>
      <c r="C4" t="str">
        <f t="shared" si="1"/>
        <v>WCO</v>
      </c>
      <c r="D4" t="str">
        <f t="shared" si="1"/>
        <v>270 CR 166; GT</v>
      </c>
      <c r="E4" t="str">
        <f t="shared" si="1"/>
        <v>30.6</v>
      </c>
      <c r="F4" t="str">
        <f t="shared" si="1"/>
        <v>-97.6673</v>
      </c>
      <c r="G4" t="str">
        <f t="shared" si="1"/>
        <v>on</v>
      </c>
      <c r="H4" s="2" t="str">
        <f t="shared" si="1"/>
        <v/>
      </c>
      <c r="I4" t="str">
        <f t="shared" ref="I4:I67" si="2">MID($A4,FIND(I$2,$A4)+I$1,4)</f>
        <v>8416</v>
      </c>
    </row>
    <row r="5" spans="1:9">
      <c r="A5" s="5" t="s">
        <v>18</v>
      </c>
      <c r="B5" t="str">
        <f t="shared" ref="B5:H5" si="3">MID($A5,FIND(B$2,$A5)+B$1,(FIND(C$2,$A5)-2)-(FIND(B$2,$A5)+B$1))</f>
        <v>CR 124 E OF CR 339</v>
      </c>
      <c r="C5" t="str">
        <f t="shared" si="3"/>
        <v>WCO</v>
      </c>
      <c r="D5" t="str">
        <f t="shared" si="3"/>
        <v>5787 CR 124; Georgetown, TX</v>
      </c>
      <c r="E5" t="str">
        <f t="shared" si="3"/>
        <v>30.6661</v>
      </c>
      <c r="F5" t="str">
        <f t="shared" si="3"/>
        <v>-97.4933</v>
      </c>
      <c r="G5" t="str">
        <f t="shared" si="3"/>
        <v>on</v>
      </c>
      <c r="H5" s="2" t="str">
        <f t="shared" si="3"/>
        <v/>
      </c>
      <c r="I5" t="str">
        <f t="shared" si="2"/>
        <v>8418</v>
      </c>
    </row>
    <row r="6" spans="1:9">
      <c r="A6" s="5" t="s">
        <v>19</v>
      </c>
      <c r="B6" t="str">
        <f t="shared" ref="B6:H6" si="4">MID($A6,FIND(B$2,$A6)+B$1,(FIND(C$2,$A6)-2)-(FIND(B$2,$A6)+B$1))</f>
        <v>500-BLK Coyote Trl</v>
      </c>
      <c r="C6" t="str">
        <f t="shared" si="4"/>
        <v>WCO</v>
      </c>
      <c r="D6" t="str">
        <f t="shared" si="4"/>
        <v>518 Coyote Trl; Hutto, TX</v>
      </c>
      <c r="E6" t="str">
        <f t="shared" si="4"/>
        <v>30.5275</v>
      </c>
      <c r="F6" t="str">
        <f t="shared" si="4"/>
        <v>-97.5517</v>
      </c>
      <c r="G6" t="str">
        <f t="shared" si="4"/>
        <v>on</v>
      </c>
      <c r="H6" s="2" t="str">
        <f t="shared" si="4"/>
        <v/>
      </c>
      <c r="I6" t="str">
        <f t="shared" si="2"/>
        <v>8419</v>
      </c>
    </row>
    <row r="7" spans="1:9">
      <c r="A7" s="5" t="s">
        <v>20</v>
      </c>
      <c r="B7" t="str">
        <f t="shared" ref="B7:H7" si="5">MID($A7,FIND(B$2,$A7)+B$1,(FIND(C$2,$A7)-2)-(FIND(B$2,$A7)+B$1))</f>
        <v>CR 199 W OF CR 132</v>
      </c>
      <c r="C7" t="str">
        <f t="shared" si="5"/>
        <v>WCO</v>
      </c>
      <c r="D7" t="str">
        <f t="shared" si="5"/>
        <v>549 CR 199; Hutto, TX</v>
      </c>
      <c r="E7" t="str">
        <f t="shared" si="5"/>
        <v>30.5411</v>
      </c>
      <c r="F7" t="str">
        <f t="shared" si="5"/>
        <v>-97.532</v>
      </c>
      <c r="G7" t="str">
        <f t="shared" si="5"/>
        <v>on</v>
      </c>
      <c r="H7" s="2" t="str">
        <f t="shared" si="5"/>
        <v/>
      </c>
      <c r="I7" t="str">
        <f t="shared" si="2"/>
        <v>8420</v>
      </c>
    </row>
    <row r="8" spans="1:9">
      <c r="A8" s="5" t="s">
        <v>21</v>
      </c>
      <c r="B8" t="str">
        <f t="shared" ref="B8:H8" si="6">MID($A8,FIND(B$2,$A8)+B$1,(FIND(C$2,$A8)-2)-(FIND(B$2,$A8)+B$1))</f>
        <v>Mallard Ln @ Bull Branch Creek</v>
      </c>
      <c r="C8" t="str">
        <f t="shared" si="6"/>
        <v>WCO</v>
      </c>
      <c r="D8" t="str">
        <f t="shared" si="6"/>
        <v>1102 Mallard Ln Taylor, TX</v>
      </c>
      <c r="E8" t="str">
        <f t="shared" si="6"/>
        <v>30.5889</v>
      </c>
      <c r="F8" t="str">
        <f t="shared" si="6"/>
        <v>-97.4249</v>
      </c>
      <c r="G8" t="str">
        <f t="shared" si="6"/>
        <v>on</v>
      </c>
      <c r="H8" s="2" t="str">
        <f t="shared" si="6"/>
        <v/>
      </c>
      <c r="I8" t="str">
        <f t="shared" si="2"/>
        <v>8424</v>
      </c>
    </row>
    <row r="9" spans="1:9">
      <c r="A9" s="5" t="s">
        <v>22</v>
      </c>
      <c r="B9" t="str">
        <f t="shared" ref="B9:H9" si="7">MID($A9,FIND(B$2,$A9)+B$1,(FIND(C$2,$A9)-2)-(FIND(B$2,$A9)+B$1))</f>
        <v>CR 312 @ Oatman Creek</v>
      </c>
      <c r="C9" t="str">
        <f t="shared" si="7"/>
        <v>LCO</v>
      </c>
      <c r="D9" t="str">
        <f t="shared" si="7"/>
        <v>700 block CR 312, Llano TX</v>
      </c>
      <c r="E9" t="str">
        <f t="shared" si="7"/>
        <v>30.71983</v>
      </c>
      <c r="F9" t="str">
        <f t="shared" si="7"/>
        <v>-98.67178</v>
      </c>
      <c r="G9" t="str">
        <f t="shared" si="7"/>
        <v>on</v>
      </c>
      <c r="H9" s="2" t="str">
        <f t="shared" si="7"/>
        <v/>
      </c>
      <c r="I9" t="str">
        <f t="shared" si="2"/>
        <v>8674</v>
      </c>
    </row>
    <row r="10" spans="1:9">
      <c r="A10" s="5" t="s">
        <v>23</v>
      </c>
      <c r="B10" t="str">
        <f t="shared" ref="B10:H10" si="8">MID($A10,FIND(B$2,$A10)+B$1,(FIND(C$2,$A10)-2)-(FIND(B$2,$A10)+B$1))</f>
        <v>CREEK RD (CR 190) - .10 MI E OF PURSLEY RD (CR 198)</v>
      </c>
      <c r="C10" t="str">
        <f t="shared" si="8"/>
        <v>HCO</v>
      </c>
      <c r="D10" t="str">
        <f t="shared" si="8"/>
        <v>Hays County</v>
      </c>
      <c r="E10" t="str">
        <f t="shared" si="8"/>
        <v>30.178694</v>
      </c>
      <c r="F10" t="str">
        <f t="shared" si="8"/>
        <v>-98.190826</v>
      </c>
      <c r="G10" t="str">
        <f t="shared" si="8"/>
        <v>on</v>
      </c>
      <c r="H10" s="2" t="str">
        <f t="shared" si="8"/>
        <v/>
      </c>
      <c r="I10" t="str">
        <f t="shared" si="2"/>
        <v>6646</v>
      </c>
    </row>
    <row r="11" spans="1:9">
      <c r="A11" s="5" t="s">
        <v>24</v>
      </c>
      <c r="B11" t="str">
        <f t="shared" ref="B11:H11" si="9">MID($A11,FIND(B$2,$A11)+B$1,(FIND(C$2,$A11)-2)-(FIND(B$2,$A11)+B$1))</f>
        <v>Low Water Crossing #41</v>
      </c>
      <c r="C11" t="str">
        <f t="shared" si="9"/>
        <v>COA</v>
      </c>
      <c r="D11" t="str">
        <f t="shared" si="9"/>
        <v>10131 David Moore Dr, Austin, TX</v>
      </c>
      <c r="E11" t="str">
        <f t="shared" si="9"/>
        <v>30.164919</v>
      </c>
      <c r="F11" t="str">
        <f t="shared" si="9"/>
        <v>-97.813972</v>
      </c>
      <c r="G11" t="str">
        <f t="shared" si="9"/>
        <v>on</v>
      </c>
      <c r="H11" s="2" t="str">
        <f t="shared" si="9"/>
        <v>Crossing is open</v>
      </c>
      <c r="I11" t="str">
        <f t="shared" si="2"/>
        <v>6162</v>
      </c>
    </row>
    <row r="12" spans="1:9">
      <c r="A12" s="5" t="s">
        <v>25</v>
      </c>
      <c r="B12" t="str">
        <f t="shared" ref="B12:H12" si="10">MID($A12,FIND(B$2,$A12)+B$1,(FIND(C$2,$A12)-2)-(FIND(B$2,$A12)+B$1))</f>
        <v>Golf Course LWC</v>
      </c>
      <c r="C12" t="str">
        <f t="shared" si="10"/>
        <v>COA</v>
      </c>
      <c r="D12" t="str">
        <f t="shared" si="10"/>
        <v>5400 Jimmy Clay Dr, Austin, TX</v>
      </c>
      <c r="E12" t="str">
        <f t="shared" si="10"/>
        <v>30.189495</v>
      </c>
      <c r="F12" t="str">
        <f t="shared" si="10"/>
        <v>-97.73278</v>
      </c>
      <c r="G12" t="str">
        <f t="shared" si="10"/>
        <v>on</v>
      </c>
      <c r="H12" s="2" t="str">
        <f t="shared" si="10"/>
        <v>Crossing is open</v>
      </c>
      <c r="I12" t="str">
        <f t="shared" si="2"/>
        <v>6173</v>
      </c>
    </row>
    <row r="13" spans="1:9">
      <c r="A13" s="5" t="s">
        <v>26</v>
      </c>
      <c r="B13" t="str">
        <f t="shared" ref="B13:H13" si="11">MID($A13,FIND(B$2,$A13)+B$1,(FIND(C$2,$A13)-2)-(FIND(B$2,$A13)+B$1))</f>
        <v>Johnny Morris Road</v>
      </c>
      <c r="C13" t="str">
        <f t="shared" si="11"/>
        <v>COA</v>
      </c>
      <c r="D13" t="str">
        <f t="shared" si="11"/>
        <v>Austin, TX</v>
      </c>
      <c r="E13" t="str">
        <f t="shared" si="11"/>
        <v>30.284103</v>
      </c>
      <c r="F13" t="str">
        <f t="shared" si="11"/>
        <v>-97.652611</v>
      </c>
      <c r="G13" t="str">
        <f t="shared" si="11"/>
        <v>on</v>
      </c>
      <c r="H13" s="2" t="str">
        <f t="shared" si="11"/>
        <v>Road is open</v>
      </c>
      <c r="I13" t="str">
        <f t="shared" si="2"/>
        <v>6176</v>
      </c>
    </row>
    <row r="14" spans="1:9">
      <c r="A14" s="5" t="s">
        <v>27</v>
      </c>
      <c r="B14" t="str">
        <f t="shared" ref="B14:H14" si="12">MID($A14,FIND(B$2,$A14)+B$1,(FIND(C$2,$A14)-2)-(FIND(B$2,$A14)+B$1))</f>
        <v>Low Water Crossing #70</v>
      </c>
      <c r="C14" t="str">
        <f t="shared" si="12"/>
        <v>COA</v>
      </c>
      <c r="D14" t="str">
        <f t="shared" si="12"/>
        <v>3101 Delwau, Austin, TX</v>
      </c>
      <c r="E14" t="str">
        <f t="shared" si="12"/>
        <v>30.262674</v>
      </c>
      <c r="F14" t="str">
        <f t="shared" si="12"/>
        <v>-97.66848</v>
      </c>
      <c r="G14" t="str">
        <f t="shared" si="12"/>
        <v>on</v>
      </c>
      <c r="H14" s="2" t="str">
        <f t="shared" si="12"/>
        <v>Crossing is open</v>
      </c>
      <c r="I14" t="str">
        <f t="shared" si="2"/>
        <v>6167</v>
      </c>
    </row>
    <row r="15" spans="1:9">
      <c r="A15" s="5" t="s">
        <v>28</v>
      </c>
      <c r="B15" t="str">
        <f t="shared" ref="B15:H15" si="13">MID($A15,FIND(B$2,$A15)+B$1,(FIND(C$2,$A15)-2)-(FIND(B$2,$A15)+B$1))</f>
        <v>1700 Blk Broadway St Bridge</v>
      </c>
      <c r="C15" t="str">
        <f t="shared" si="13"/>
        <v>MBF</v>
      </c>
      <c r="D15" t="str">
        <f t="shared" si="13"/>
        <v>Between Ave. S &amp; Ave. Q, Marble Falls, TX</v>
      </c>
      <c r="E15" t="str">
        <f t="shared" si="13"/>
        <v>30.581682</v>
      </c>
      <c r="F15" t="str">
        <f t="shared" si="13"/>
        <v>-98.284653</v>
      </c>
      <c r="G15" t="str">
        <f t="shared" si="13"/>
        <v>on</v>
      </c>
      <c r="H15" s="2" t="str">
        <f t="shared" si="13"/>
        <v>Crossing is OPEN</v>
      </c>
      <c r="I15" t="str">
        <f t="shared" si="2"/>
        <v>6424</v>
      </c>
    </row>
    <row r="16" spans="1:9">
      <c r="A16" s="5" t="s">
        <v>29</v>
      </c>
      <c r="B16" t="str">
        <f t="shared" ref="B16:H16" si="14">MID($A16,FIND(B$2,$A16)+B$1,(FIND(C$2,$A16)-2)-(FIND(B$2,$A16)+B$1))</f>
        <v>CR 152 @ Lonnie Thomas</v>
      </c>
      <c r="C16" t="str">
        <f t="shared" si="14"/>
        <v>GEO</v>
      </c>
      <c r="D16" t="str">
        <f t="shared" si="14"/>
        <v>City of Georgetown</v>
      </c>
      <c r="E16" t="str">
        <f t="shared" si="14"/>
        <v>30.667786</v>
      </c>
      <c r="F16" t="str">
        <f t="shared" si="14"/>
        <v>-97.649734</v>
      </c>
      <c r="G16" t="str">
        <f t="shared" si="14"/>
        <v>on</v>
      </c>
      <c r="H16" s="2" t="str">
        <f t="shared" si="14"/>
        <v>Verified per GTPD.</v>
      </c>
      <c r="I16" t="str">
        <f t="shared" si="2"/>
        <v>7941</v>
      </c>
    </row>
    <row r="17" spans="1:9">
      <c r="A17" s="5" t="s">
        <v>30</v>
      </c>
      <c r="B17" t="str">
        <f t="shared" ref="B17:H17" si="15">MID($A17,FIND(B$2,$A17)+B$1,(FIND(C$2,$A17)-2)-(FIND(B$2,$A17)+B$1))</f>
        <v>Circle C Park LWC</v>
      </c>
      <c r="C17" t="str">
        <f t="shared" si="15"/>
        <v>COA</v>
      </c>
      <c r="D17" t="str">
        <f t="shared" si="15"/>
        <v>6301 W Slaughter Ln, Austin, TX</v>
      </c>
      <c r="E17" t="str">
        <f t="shared" si="15"/>
        <v>30.201567</v>
      </c>
      <c r="F17" t="str">
        <f t="shared" si="15"/>
        <v>-97.886627</v>
      </c>
      <c r="G17" t="str">
        <f t="shared" si="15"/>
        <v>on</v>
      </c>
      <c r="H17" s="2" t="str">
        <f t="shared" si="15"/>
        <v>Crossing is open</v>
      </c>
      <c r="I17" t="str">
        <f t="shared" si="2"/>
        <v>6172</v>
      </c>
    </row>
    <row r="18" spans="1:9">
      <c r="A18" s="5" t="s">
        <v>31</v>
      </c>
      <c r="B18" t="str">
        <f t="shared" ref="B18:H18" si="16">MID($A18,FIND(B$2,$A18)+B$1,(FIND(C$2,$A18)-2)-(FIND(B$2,$A18)+B$1))</f>
        <v>1000-blk Stewart Cove</v>
      </c>
      <c r="C18" t="str">
        <f t="shared" si="16"/>
        <v>TCO</v>
      </c>
      <c r="D18" t="str">
        <f t="shared" si="16"/>
        <v>Travis County, TX</v>
      </c>
      <c r="E18" t="str">
        <f t="shared" si="16"/>
        <v>30.380411</v>
      </c>
      <c r="F18" t="str">
        <f t="shared" si="16"/>
        <v>-97.958958</v>
      </c>
      <c r="G18" t="str">
        <f t="shared" si="16"/>
        <v>on</v>
      </c>
      <c r="H18" s="2" t="str">
        <f t="shared" si="16"/>
        <v>Roadway Open</v>
      </c>
      <c r="I18" t="str">
        <f t="shared" si="2"/>
        <v>8386</v>
      </c>
    </row>
    <row r="19" spans="1:9">
      <c r="A19" s="5" t="s">
        <v>32</v>
      </c>
      <c r="B19" t="str">
        <f t="shared" ref="B19:H19" si="17">MID($A19,FIND(B$2,$A19)+B$1,(FIND(C$2,$A19)-2)-(FIND(B$2,$A19)+B$1))</f>
        <v>Bull Creek Park LWC</v>
      </c>
      <c r="C19" t="str">
        <f t="shared" si="17"/>
        <v>COA</v>
      </c>
      <c r="D19" t="str">
        <f t="shared" si="17"/>
        <v>7900 N Capital of Texas Hwy, Austin, TX</v>
      </c>
      <c r="E19" t="str">
        <f t="shared" si="17"/>
        <v>30.378298</v>
      </c>
      <c r="F19" t="str">
        <f t="shared" si="17"/>
        <v>-97.778931</v>
      </c>
      <c r="G19" t="str">
        <f t="shared" si="17"/>
        <v>on</v>
      </c>
      <c r="H19" s="2" t="str">
        <f t="shared" si="17"/>
        <v>Crossing is open</v>
      </c>
      <c r="I19" t="str">
        <f t="shared" si="2"/>
        <v>6174</v>
      </c>
    </row>
    <row r="20" spans="1:9">
      <c r="A20" s="5" t="s">
        <v>33</v>
      </c>
      <c r="B20" t="str">
        <f t="shared" ref="B20:H20" si="18">MID($A20,FIND(B$2,$A20)+B$1,(FIND(C$2,$A20)-2)-(FIND(B$2,$A20)+B$1))</f>
        <v>Williamson Creek at Jones Road</v>
      </c>
      <c r="C20" t="str">
        <f t="shared" si="18"/>
        <v>COA</v>
      </c>
      <c r="D20" t="str">
        <f t="shared" si="18"/>
        <v>Austin, TX</v>
      </c>
      <c r="E20" t="str">
        <f t="shared" si="18"/>
        <v>30.223421</v>
      </c>
      <c r="F20" t="str">
        <f t="shared" si="18"/>
        <v>-97.799438</v>
      </c>
      <c r="G20" t="str">
        <f t="shared" si="18"/>
        <v>on</v>
      </c>
      <c r="H20" s="2" t="str">
        <f t="shared" si="18"/>
        <v>Crossing is open</v>
      </c>
      <c r="I20" t="str">
        <f t="shared" si="2"/>
        <v>6178</v>
      </c>
    </row>
    <row r="21" spans="1:9">
      <c r="A21" s="5" t="s">
        <v>34</v>
      </c>
      <c r="B21" t="str">
        <f t="shared" ref="B21:H21" si="19">MID($A21,FIND(B$2,$A21)+B$1,(FIND(C$2,$A21)-2)-(FIND(B$2,$A21)+B$1))</f>
        <v>Hog Eye Rd @ Bitting School Rd</v>
      </c>
      <c r="C21" t="str">
        <f t="shared" si="19"/>
        <v>TCO</v>
      </c>
      <c r="D21" t="str">
        <f t="shared" si="19"/>
        <v>Travis County, TX</v>
      </c>
      <c r="E21" t="str">
        <f t="shared" si="19"/>
        <v>30.291861</v>
      </c>
      <c r="F21" t="str">
        <f t="shared" si="19"/>
        <v>-97.465523</v>
      </c>
      <c r="G21" t="str">
        <f t="shared" si="19"/>
        <v>on</v>
      </c>
      <c r="H21" s="2" t="str">
        <f t="shared" si="19"/>
        <v>roadway open</v>
      </c>
      <c r="I21" t="str">
        <f t="shared" si="2"/>
        <v>6942</v>
      </c>
    </row>
    <row r="22" spans="1:9">
      <c r="A22" s="5" t="s">
        <v>35</v>
      </c>
      <c r="B22" t="str">
        <f t="shared" ref="B22:H22" si="20">MID($A22,FIND(B$2,$A22)+B$1,(FIND(C$2,$A22)-2)-(FIND(B$2,$A22)+B$1))</f>
        <v>900-BLK CR 328 ( S OF Opossum Creek)</v>
      </c>
      <c r="C22" t="str">
        <f t="shared" si="20"/>
        <v>WCO</v>
      </c>
      <c r="D22" t="str">
        <f t="shared" si="20"/>
        <v>914 CR 328; Granger, TX</v>
      </c>
      <c r="E22" t="str">
        <f t="shared" si="20"/>
        <v>30.7167</v>
      </c>
      <c r="F22" t="str">
        <f t="shared" si="20"/>
        <v>-97.5345</v>
      </c>
      <c r="G22" t="str">
        <f t="shared" si="20"/>
        <v>on</v>
      </c>
      <c r="H22" s="2" t="str">
        <f t="shared" si="20"/>
        <v/>
      </c>
      <c r="I22" t="str">
        <f t="shared" si="2"/>
        <v>8426</v>
      </c>
    </row>
    <row r="23" spans="1:9">
      <c r="A23" s="5" t="s">
        <v>36</v>
      </c>
      <c r="B23" t="str">
        <f t="shared" ref="B23:H23" si="21">MID($A23,FIND(B$2,$A23)+B$1,(FIND(C$2,$A23)-2)-(FIND(B$2,$A23)+B$1))</f>
        <v>Melody Ln @ Belafonte Blvd</v>
      </c>
      <c r="C23" t="str">
        <f t="shared" si="21"/>
        <v>TCO</v>
      </c>
      <c r="D23" t="str">
        <f t="shared" si="21"/>
        <v>Travis County, TX</v>
      </c>
      <c r="E23" t="str">
        <f t="shared" si="21"/>
        <v>30.256123</v>
      </c>
      <c r="F23" t="str">
        <f t="shared" si="21"/>
        <v>-97.57164</v>
      </c>
      <c r="G23" t="str">
        <f t="shared" si="21"/>
        <v>on</v>
      </c>
      <c r="H23" s="2" t="str">
        <f t="shared" si="21"/>
        <v/>
      </c>
      <c r="I23" t="str">
        <f t="shared" si="2"/>
        <v>6917</v>
      </c>
    </row>
    <row r="24" spans="1:9">
      <c r="A24" s="5" t="s">
        <v>37</v>
      </c>
      <c r="B24" t="str">
        <f t="shared" ref="B24:H24" si="22">MID($A24,FIND(B$2,$A24)+B$1,(FIND(C$2,$A24)-2)-(FIND(B$2,$A24)+B$1))</f>
        <v>Low Water Crossing #40</v>
      </c>
      <c r="C24" t="str">
        <f t="shared" si="22"/>
        <v>COA</v>
      </c>
      <c r="D24" t="str">
        <f t="shared" si="22"/>
        <v>10131 Old San Antonio Rd, Austin, TX</v>
      </c>
      <c r="E24" t="str">
        <f t="shared" si="22"/>
        <v>30.153522</v>
      </c>
      <c r="F24" t="str">
        <f t="shared" si="22"/>
        <v>-97.795372</v>
      </c>
      <c r="G24" t="str">
        <f t="shared" si="22"/>
        <v>on</v>
      </c>
      <c r="H24" s="2" t="str">
        <f t="shared" si="22"/>
        <v>Crossing is open</v>
      </c>
      <c r="I24" t="str">
        <f t="shared" si="2"/>
        <v>6161</v>
      </c>
    </row>
    <row r="25" spans="1:9">
      <c r="A25" s="5" t="s">
        <v>38</v>
      </c>
      <c r="B25" t="str">
        <f t="shared" ref="B25:H25" si="23">MID($A25,FIND(B$2,$A25)+B$1,(FIND(C$2,$A25)-2)-(FIND(B$2,$A25)+B$1))</f>
        <v>Low Water Crossing #82</v>
      </c>
      <c r="C25" t="str">
        <f t="shared" si="23"/>
        <v>COA</v>
      </c>
      <c r="D25" t="str">
        <f t="shared" si="23"/>
        <v>Colton-Bluff Springs Road, Austin, TX</v>
      </c>
      <c r="E25" t="str">
        <f t="shared" si="23"/>
        <v>30.159782</v>
      </c>
      <c r="F25" t="str">
        <f t="shared" si="23"/>
        <v>-97.736015</v>
      </c>
      <c r="G25" t="str">
        <f t="shared" si="23"/>
        <v>on</v>
      </c>
      <c r="H25" s="2" t="str">
        <f t="shared" si="23"/>
        <v>Crossing is open</v>
      </c>
      <c r="I25" t="str">
        <f t="shared" si="2"/>
        <v>6170</v>
      </c>
    </row>
    <row r="26" spans="1:9">
      <c r="A26" s="5" t="s">
        <v>39</v>
      </c>
      <c r="B26" t="str">
        <f t="shared" ref="B26:H26" si="24">MID($A26,FIND(B$2,$A26)+B$1,(FIND(C$2,$A26)-2)-(FIND(B$2,$A26)+B$1))</f>
        <v>Low Water Crossing #33</v>
      </c>
      <c r="C26" t="str">
        <f t="shared" si="24"/>
        <v>COA</v>
      </c>
      <c r="D26" t="str">
        <f t="shared" si="24"/>
        <v>12218 Waters Park Rd, Austin, TX</v>
      </c>
      <c r="E26" t="str">
        <f t="shared" si="24"/>
        <v>30.415836</v>
      </c>
      <c r="F26" t="str">
        <f t="shared" si="24"/>
        <v>-97.709892</v>
      </c>
      <c r="G26" t="str">
        <f t="shared" si="24"/>
        <v>on</v>
      </c>
      <c r="H26" s="2" t="str">
        <f t="shared" si="24"/>
        <v>Crossing is open</v>
      </c>
      <c r="I26" t="str">
        <f t="shared" si="2"/>
        <v>6159</v>
      </c>
    </row>
    <row r="27" spans="1:9">
      <c r="A27" s="5" t="s">
        <v>40</v>
      </c>
      <c r="B27" t="str">
        <f t="shared" ref="B27:H27" si="25">MID($A27,FIND(B$2,$A27)+B$1,(FIND(C$2,$A27)-2)-(FIND(B$2,$A27)+B$1))</f>
        <v>Low Water Crossing #50</v>
      </c>
      <c r="C27" t="str">
        <f t="shared" si="25"/>
        <v>COA</v>
      </c>
      <c r="D27" t="str">
        <f t="shared" si="25"/>
        <v>12784 Cameron Rd, Austin, TX</v>
      </c>
      <c r="E27" t="str">
        <f t="shared" si="25"/>
        <v>30.36647</v>
      </c>
      <c r="F27" t="str">
        <f t="shared" si="25"/>
        <v>-97.615974</v>
      </c>
      <c r="G27" t="str">
        <f t="shared" si="25"/>
        <v>on</v>
      </c>
      <c r="H27" s="2" t="str">
        <f t="shared" si="25"/>
        <v>Crossing is open</v>
      </c>
      <c r="I27" t="str">
        <f t="shared" si="2"/>
        <v>6163</v>
      </c>
    </row>
    <row r="28" spans="1:9">
      <c r="A28" s="5" t="s">
        <v>41</v>
      </c>
      <c r="B28" t="str">
        <f t="shared" ref="B28:H28" si="26">MID($A28,FIND(B$2,$A28)+B$1,(FIND(C$2,$A28)-2)-(FIND(B$2,$A28)+B$1))</f>
        <v>Hi Stirrup @ Slickrock Creek</v>
      </c>
      <c r="C28" t="str">
        <f t="shared" si="26"/>
        <v>WLH</v>
      </c>
      <c r="D28" t="str">
        <f t="shared" si="26"/>
        <v>810 Hi Stirrup</v>
      </c>
      <c r="E28" t="str">
        <f t="shared" si="26"/>
        <v>30.54207</v>
      </c>
      <c r="F28" t="str">
        <f t="shared" si="26"/>
        <v>-98.367561</v>
      </c>
      <c r="G28" t="str">
        <f t="shared" si="26"/>
        <v>on</v>
      </c>
      <c r="H28" s="2" t="str">
        <f t="shared" si="26"/>
        <v>crossing is OPEN </v>
      </c>
      <c r="I28" t="str">
        <f t="shared" si="2"/>
        <v>7249</v>
      </c>
    </row>
    <row r="29" spans="1:9">
      <c r="A29" s="5" t="s">
        <v>42</v>
      </c>
      <c r="B29" t="str">
        <f t="shared" ref="B29:H29" si="27">MID($A29,FIND(B$2,$A29)+B$1,(FIND(C$2,$A29)-2)-(FIND(B$2,$A29)+B$1))</f>
        <v>Low Water Crossing #10</v>
      </c>
      <c r="C29" t="str">
        <f t="shared" si="27"/>
        <v>COA</v>
      </c>
      <c r="D29" t="str">
        <f t="shared" si="27"/>
        <v>6700 Lakewood Dr, Austin, TX</v>
      </c>
      <c r="E29" t="str">
        <f t="shared" si="27"/>
        <v>30.366344</v>
      </c>
      <c r="F29" t="str">
        <f t="shared" si="27"/>
        <v>-97.787018</v>
      </c>
      <c r="G29" t="str">
        <f t="shared" si="27"/>
        <v>on</v>
      </c>
      <c r="H29" s="2" t="str">
        <f t="shared" si="27"/>
        <v>Road is open</v>
      </c>
      <c r="I29" t="str">
        <f t="shared" si="2"/>
        <v>6149</v>
      </c>
    </row>
    <row r="30" spans="1:9">
      <c r="A30" s="5" t="s">
        <v>43</v>
      </c>
      <c r="B30" t="str">
        <f t="shared" ref="B30:H30" si="28">MID($A30,FIND(B$2,$A30)+B$1,(FIND(C$2,$A30)-2)-(FIND(B$2,$A30)+B$1))</f>
        <v>Biggs Road</v>
      </c>
      <c r="C30" t="str">
        <f t="shared" si="28"/>
        <v>CCO</v>
      </c>
      <c r="D30" t="str">
        <f t="shared" si="28"/>
        <v>Biggs Road</v>
      </c>
      <c r="E30" t="str">
        <f t="shared" si="28"/>
        <v>29.699467</v>
      </c>
      <c r="F30" t="str">
        <f t="shared" si="28"/>
        <v>-97.603905</v>
      </c>
      <c r="G30" t="str">
        <f t="shared" si="28"/>
        <v>on</v>
      </c>
      <c r="H30" s="2" t="str">
        <f t="shared" si="28"/>
        <v/>
      </c>
      <c r="I30" t="str">
        <f t="shared" si="2"/>
        <v>6984</v>
      </c>
    </row>
    <row r="31" spans="1:9">
      <c r="A31" s="5" t="s">
        <v>44</v>
      </c>
      <c r="B31" t="str">
        <f t="shared" ref="B31:H31" si="29">MID($A31,FIND(B$2,$A31)+B$1,(FIND(C$2,$A31)-2)-(FIND(B$2,$A31)+B$1))</f>
        <v>13000-blk Lexington St</v>
      </c>
      <c r="C31" t="str">
        <f t="shared" si="29"/>
        <v>TCO</v>
      </c>
      <c r="D31" t="str">
        <f t="shared" si="29"/>
        <v>Travis County, TX</v>
      </c>
      <c r="E31" t="str">
        <f t="shared" si="29"/>
        <v>30.34934</v>
      </c>
      <c r="F31" t="str">
        <f t="shared" si="29"/>
        <v>-97.555908</v>
      </c>
      <c r="G31" t="str">
        <f t="shared" si="29"/>
        <v>on</v>
      </c>
      <c r="H31" s="2" t="str">
        <f t="shared" si="29"/>
        <v/>
      </c>
      <c r="I31" t="str">
        <f t="shared" si="2"/>
        <v>7307</v>
      </c>
    </row>
    <row r="32" spans="1:9">
      <c r="A32" s="5" t="s">
        <v>45</v>
      </c>
      <c r="B32" t="str">
        <f t="shared" ref="B32:H32" si="30">MID($A32,FIND(B$2,$A32)+B$1,(FIND(C$2,$A32)-2)-(FIND(B$2,$A32)+B$1))</f>
        <v>FM 1331 @ Pecan Creek</v>
      </c>
      <c r="C32" t="str">
        <f t="shared" si="30"/>
        <v>WCO</v>
      </c>
      <c r="D32" t="str">
        <f t="shared" si="30"/>
        <v>9814 FM 1331; Taylor, TX</v>
      </c>
      <c r="E32" t="str">
        <f t="shared" si="30"/>
        <v>30.6754</v>
      </c>
      <c r="F32" t="str">
        <f t="shared" si="30"/>
        <v>-97.289</v>
      </c>
      <c r="G32" t="str">
        <f t="shared" si="30"/>
        <v>on</v>
      </c>
      <c r="H32" s="2" t="str">
        <f t="shared" si="30"/>
        <v> </v>
      </c>
      <c r="I32" t="str">
        <f t="shared" si="2"/>
        <v>8421</v>
      </c>
    </row>
    <row r="33" spans="1:9">
      <c r="A33" s="5" t="s">
        <v>46</v>
      </c>
      <c r="B33" t="str">
        <f t="shared" ref="B33:H33" si="31">MID($A33,FIND(B$2,$A33)+B$1,(FIND(C$2,$A33)-2)-(FIND(B$2,$A33)+B$1))</f>
        <v>S Rio Grande St @ Mustang Creek</v>
      </c>
      <c r="C33" t="str">
        <f t="shared" si="31"/>
        <v>WCO</v>
      </c>
      <c r="D33" t="str">
        <f t="shared" si="31"/>
        <v>804 S Rio Grande St; Taylor, TX</v>
      </c>
      <c r="E33" t="str">
        <f t="shared" si="31"/>
        <v>30.5592</v>
      </c>
      <c r="F33" t="str">
        <f t="shared" si="31"/>
        <v>-97.4185</v>
      </c>
      <c r="G33" t="str">
        <f t="shared" si="31"/>
        <v>on</v>
      </c>
      <c r="H33" s="2" t="str">
        <f t="shared" si="31"/>
        <v/>
      </c>
      <c r="I33" t="str">
        <f t="shared" si="2"/>
        <v>8423</v>
      </c>
    </row>
    <row r="34" spans="1:9">
      <c r="A34" s="5" t="s">
        <v>47</v>
      </c>
      <c r="B34" t="str">
        <f t="shared" ref="B34:H34" si="32">MID($A34,FIND(B$2,$A34)+B$1,(FIND(C$2,$A34)-2)-(FIND(B$2,$A34)+B$1))</f>
        <v>3200-BLK CR 305 (E of Salado Creek)</v>
      </c>
      <c r="C34" t="str">
        <f t="shared" si="32"/>
        <v>WCO</v>
      </c>
      <c r="D34" t="str">
        <f t="shared" si="32"/>
        <v>3225 CR 305; Jarrell, TX</v>
      </c>
      <c r="E34" t="str">
        <f t="shared" si="32"/>
        <v>30.8264</v>
      </c>
      <c r="F34" t="str">
        <f t="shared" si="32"/>
        <v>-97.64</v>
      </c>
      <c r="G34" t="str">
        <f t="shared" si="32"/>
        <v>on</v>
      </c>
      <c r="H34" s="2" t="str">
        <f t="shared" si="32"/>
        <v/>
      </c>
      <c r="I34" t="str">
        <f t="shared" si="2"/>
        <v>8417</v>
      </c>
    </row>
    <row r="35" spans="1:9">
      <c r="A35" s="5" t="s">
        <v>48</v>
      </c>
      <c r="B35" t="str">
        <f t="shared" ref="B35:H35" si="33">MID($A35,FIND(B$2,$A35)+B$1,(FIND(C$2,$A35)-2)-(FIND(B$2,$A35)+B$1))</f>
        <v>CR 100 @ San Gabriel River</v>
      </c>
      <c r="C35" t="str">
        <f t="shared" si="33"/>
        <v>WCO</v>
      </c>
      <c r="D35" t="str">
        <f t="shared" si="33"/>
        <v>203 CR 100; Georgetown, TX</v>
      </c>
      <c r="E35" t="str">
        <f t="shared" si="33"/>
        <v>30.6454</v>
      </c>
      <c r="F35" t="str">
        <f t="shared" si="33"/>
        <v>-97.5845</v>
      </c>
      <c r="G35" t="str">
        <f t="shared" si="33"/>
        <v>on</v>
      </c>
      <c r="H35" s="2" t="str">
        <f t="shared" si="33"/>
        <v/>
      </c>
      <c r="I35" t="str">
        <f t="shared" si="2"/>
        <v>8422</v>
      </c>
    </row>
    <row r="36" spans="1:9">
      <c r="A36" s="5" t="s">
        <v>49</v>
      </c>
      <c r="B36" t="str">
        <f t="shared" ref="B36:H36" si="34">MID($A36,FIND(B$2,$A36)+B$1,(FIND(C$2,$A36)-2)-(FIND(B$2,$A36)+B$1))</f>
        <v>LITTLE ARKANSAS RD (CR 174) - AT BLANCO RIVER</v>
      </c>
      <c r="C36" t="str">
        <f t="shared" si="34"/>
        <v>HCO</v>
      </c>
      <c r="D36" t="str">
        <f t="shared" si="34"/>
        <v>Hays County</v>
      </c>
      <c r="E36" t="str">
        <f t="shared" si="34"/>
        <v>29.984037</v>
      </c>
      <c r="F36" t="str">
        <f t="shared" si="34"/>
        <v>-98.052963</v>
      </c>
      <c r="G36" t="str">
        <f t="shared" si="34"/>
        <v>on</v>
      </c>
      <c r="H36" s="2" t="str">
        <f t="shared" si="34"/>
        <v/>
      </c>
      <c r="I36" t="str">
        <f t="shared" si="2"/>
        <v>6639</v>
      </c>
    </row>
    <row r="37" spans="1:9">
      <c r="A37" s="5" t="s">
        <v>50</v>
      </c>
      <c r="B37" t="str">
        <f t="shared" ref="B37:H37" si="35">MID($A37,FIND(B$2,$A37)+B$1,(FIND(C$2,$A37)-2)-(FIND(B$2,$A37)+B$1))</f>
        <v>N SH 130 SB / E US 290 Ramp</v>
      </c>
      <c r="C37" t="str">
        <f t="shared" si="35"/>
        <v>TCO</v>
      </c>
      <c r="D37" t="str">
        <f t="shared" si="35"/>
        <v/>
      </c>
      <c r="E37" t="str">
        <f t="shared" si="35"/>
        <v>30.348056</v>
      </c>
      <c r="F37" t="str">
        <f t="shared" si="35"/>
        <v>-97.594167</v>
      </c>
      <c r="G37" t="str">
        <f t="shared" si="35"/>
        <v>on</v>
      </c>
      <c r="H37" s="2" t="str">
        <f t="shared" si="35"/>
        <v/>
      </c>
      <c r="I37" t="str">
        <f t="shared" si="2"/>
        <v>8692</v>
      </c>
    </row>
    <row r="38" spans="1:9">
      <c r="A38" s="5" t="s">
        <v>51</v>
      </c>
      <c r="B38" t="str">
        <f t="shared" ref="B38:H38" si="36">MID($A38,FIND(B$2,$A38)+B$1,(FIND(C$2,$A38)-2)-(FIND(B$2,$A38)+B$1))</f>
        <v>Blue Hole Park Pedestrian Bridge</v>
      </c>
      <c r="C38" t="str">
        <f t="shared" si="36"/>
        <v>GEO</v>
      </c>
      <c r="D38" t="str">
        <f t="shared" si="36"/>
        <v>City of Georgetown</v>
      </c>
      <c r="E38" t="str">
        <f t="shared" si="36"/>
        <v>30.642992</v>
      </c>
      <c r="F38" t="str">
        <f t="shared" si="36"/>
        <v>-97.679306</v>
      </c>
      <c r="G38" t="str">
        <f t="shared" si="36"/>
        <v>on</v>
      </c>
      <c r="H38" s="2" t="str">
        <f t="shared" si="36"/>
        <v/>
      </c>
      <c r="I38" t="str">
        <f t="shared" si="2"/>
        <v>7272</v>
      </c>
    </row>
    <row r="39" spans="1:9">
      <c r="A39" s="5" t="s">
        <v>52</v>
      </c>
      <c r="B39" t="str">
        <f t="shared" ref="B39:H39" si="37">MID($A39,FIND(B$2,$A39)+B$1,(FIND(C$2,$A39)-2)-(FIND(B$2,$A39)+B$1))</f>
        <v>2100 Blk Broadway St</v>
      </c>
      <c r="C39" t="str">
        <f t="shared" si="37"/>
        <v>MBF</v>
      </c>
      <c r="D39" t="str">
        <f t="shared" si="37"/>
        <v>Between Ave. U &amp; Industrial Blvd., Marble Fall</v>
      </c>
      <c r="E39" t="str">
        <f t="shared" si="37"/>
        <v>30.583336</v>
      </c>
      <c r="F39" t="str">
        <f t="shared" si="37"/>
        <v>-98.288109</v>
      </c>
      <c r="G39" t="str">
        <f t="shared" si="37"/>
        <v>on</v>
      </c>
      <c r="H39" s="2" t="str">
        <f t="shared" si="37"/>
        <v>Crossing is OPEN</v>
      </c>
      <c r="I39" t="str">
        <f t="shared" si="2"/>
        <v>6425</v>
      </c>
    </row>
    <row r="40" spans="1:9">
      <c r="A40" s="5" t="s">
        <v>53</v>
      </c>
      <c r="B40" t="str">
        <f t="shared" ref="B40:H40" si="38">MID($A40,FIND(B$2,$A40)+B$1,(FIND(C$2,$A40)-2)-(FIND(B$2,$A40)+B$1))</f>
        <v>Brodie Lane and Graybuck Road</v>
      </c>
      <c r="C40" t="str">
        <f t="shared" si="38"/>
        <v>COA</v>
      </c>
      <c r="D40" t="str">
        <f t="shared" si="38"/>
        <v>10076 Brodie Lane, Austin, TX</v>
      </c>
      <c r="E40" t="str">
        <f t="shared" si="38"/>
        <v>30.18185</v>
      </c>
      <c r="F40" t="str">
        <f t="shared" si="38"/>
        <v>-97.850922</v>
      </c>
      <c r="G40" t="str">
        <f t="shared" si="38"/>
        <v>on</v>
      </c>
      <c r="H40" s="2" t="str">
        <f t="shared" si="38"/>
        <v>Road is open</v>
      </c>
      <c r="I40" t="str">
        <f t="shared" si="2"/>
        <v>6175</v>
      </c>
    </row>
    <row r="41" spans="1:9">
      <c r="A41" s="5" t="s">
        <v>54</v>
      </c>
      <c r="B41" t="str">
        <f t="shared" ref="B41:H41" si="39">MID($A41,FIND(B$2,$A41)+B$1,(FIND(C$2,$A41)-2)-(FIND(B$2,$A41)+B$1))</f>
        <v>Hemphill at W 32nd</v>
      </c>
      <c r="C41" t="str">
        <f t="shared" si="39"/>
        <v>COA</v>
      </c>
      <c r="D41" t="str">
        <f t="shared" si="39"/>
        <v>301 W 32nd St, Austin, TX</v>
      </c>
      <c r="E41" t="str">
        <f t="shared" si="39"/>
        <v>30.297943</v>
      </c>
      <c r="F41" t="str">
        <f t="shared" si="39"/>
        <v>-97.738976</v>
      </c>
      <c r="G41" t="str">
        <f t="shared" si="39"/>
        <v>on</v>
      </c>
      <c r="H41" s="2" t="str">
        <f t="shared" si="39"/>
        <v>Crossing is open</v>
      </c>
      <c r="I41" t="str">
        <f t="shared" si="2"/>
        <v>6177</v>
      </c>
    </row>
    <row r="42" spans="1:9">
      <c r="A42" s="5" t="s">
        <v>55</v>
      </c>
      <c r="B42" t="str">
        <f t="shared" ref="B42:H42" si="40">MID($A42,FIND(B$2,$A42)+B$1,(FIND(C$2,$A42)-2)-(FIND(B$2,$A42)+B$1))</f>
        <v>Waller at 8th Street</v>
      </c>
      <c r="C42" t="str">
        <f t="shared" si="40"/>
        <v>COA</v>
      </c>
      <c r="D42" t="str">
        <f t="shared" si="40"/>
        <v>Austin, TX</v>
      </c>
      <c r="E42" t="str">
        <f t="shared" si="40"/>
        <v>30.268042</v>
      </c>
      <c r="F42" t="str">
        <f t="shared" si="40"/>
        <v>-97.735733</v>
      </c>
      <c r="G42" t="str">
        <f t="shared" si="40"/>
        <v>on</v>
      </c>
      <c r="H42" s="2" t="str">
        <f t="shared" si="40"/>
        <v>Crossing is open</v>
      </c>
      <c r="I42" t="str">
        <f t="shared" si="2"/>
        <v>6182</v>
      </c>
    </row>
    <row r="43" spans="1:9">
      <c r="A43" s="5" t="s">
        <v>56</v>
      </c>
      <c r="B43" t="str">
        <f t="shared" ref="B43:H43" si="41">MID($A43,FIND(B$2,$A43)+B$1,(FIND(C$2,$A43)-2)-(FIND(B$2,$A43)+B$1))</f>
        <v>Seals Creek Road</v>
      </c>
      <c r="C43" t="str">
        <f t="shared" si="41"/>
        <v>CCO</v>
      </c>
      <c r="D43" t="str">
        <f t="shared" si="41"/>
        <v>100 BK Seals Creek Road, Caldwell County TX</v>
      </c>
      <c r="E43" t="str">
        <f t="shared" si="41"/>
        <v>29.792377</v>
      </c>
      <c r="F43" t="str">
        <f t="shared" si="41"/>
        <v>-97.741592</v>
      </c>
      <c r="G43" t="str">
        <f t="shared" si="41"/>
        <v>on</v>
      </c>
      <c r="H43" s="2" t="str">
        <f t="shared" si="41"/>
        <v/>
      </c>
      <c r="I43" t="str">
        <f t="shared" si="2"/>
        <v>6881</v>
      </c>
    </row>
    <row r="44" spans="1:9">
      <c r="A44" s="5" t="s">
        <v>57</v>
      </c>
      <c r="B44" t="str">
        <f t="shared" ref="B44:H44" si="42">MID($A44,FIND(B$2,$A44)+B$1,(FIND(C$2,$A44)-2)-(FIND(B$2,$A44)+B$1))</f>
        <v>CR 482 @ Knight Branch</v>
      </c>
      <c r="C44" t="str">
        <f t="shared" si="42"/>
        <v>WCO</v>
      </c>
      <c r="D44" t="str">
        <f t="shared" si="42"/>
        <v>1191 CR 482; Thrall, Texas</v>
      </c>
      <c r="E44" t="str">
        <f t="shared" si="42"/>
        <v>30.4738</v>
      </c>
      <c r="F44" t="str">
        <f t="shared" si="42"/>
        <v>-97.1891</v>
      </c>
      <c r="G44" t="str">
        <f t="shared" si="42"/>
        <v>on</v>
      </c>
      <c r="H44" s="2" t="str">
        <f t="shared" si="42"/>
        <v/>
      </c>
      <c r="I44" t="str">
        <f t="shared" si="2"/>
        <v>8443</v>
      </c>
    </row>
    <row r="45" spans="1:9">
      <c r="A45" s="5" t="s">
        <v>58</v>
      </c>
      <c r="B45" t="str">
        <f t="shared" ref="B45:H45" si="43">MID($A45,FIND(B$2,$A45)+B$1,(FIND(C$2,$A45)-2)-(FIND(B$2,$A45)+B$1))</f>
        <v>Tumbleweed Trl @ Tributary to Lake Austin</v>
      </c>
      <c r="C45" t="str">
        <f t="shared" si="43"/>
        <v>TCO</v>
      </c>
      <c r="D45" t="str">
        <f t="shared" si="43"/>
        <v>Travis County, TX</v>
      </c>
      <c r="E45" t="str">
        <f t="shared" si="43"/>
        <v>30.324345</v>
      </c>
      <c r="F45" t="str">
        <f t="shared" si="43"/>
        <v>-97.871216</v>
      </c>
      <c r="G45" t="str">
        <f t="shared" si="43"/>
        <v>on</v>
      </c>
      <c r="H45" s="2" t="str">
        <f t="shared" si="43"/>
        <v>Roadway open</v>
      </c>
      <c r="I45" t="str">
        <f t="shared" si="2"/>
        <v>6212</v>
      </c>
    </row>
    <row r="46" spans="1:9">
      <c r="A46" s="5" t="s">
        <v>59</v>
      </c>
      <c r="B46" t="str">
        <f t="shared" ref="B46:H46" si="44">MID($A46,FIND(B$2,$A46)+B$1,(FIND(C$2,$A46)-2)-(FIND(B$2,$A46)+B$1))</f>
        <v>Flintrock Circle @ Tributary to Pen Creek</v>
      </c>
      <c r="C46" t="str">
        <f t="shared" si="44"/>
        <v>TCO</v>
      </c>
      <c r="D46" t="str">
        <f t="shared" si="44"/>
        <v>Travis County, TX</v>
      </c>
      <c r="E46" t="str">
        <f t="shared" si="44"/>
        <v>30.223345</v>
      </c>
      <c r="F46" t="str">
        <f t="shared" si="44"/>
        <v>-97.92411</v>
      </c>
      <c r="G46" t="str">
        <f t="shared" si="44"/>
        <v>on</v>
      </c>
      <c r="H46" s="2" t="str">
        <f t="shared" si="44"/>
        <v>Roadway open</v>
      </c>
      <c r="I46" t="str">
        <f t="shared" si="2"/>
        <v>6222</v>
      </c>
    </row>
    <row r="47" spans="1:9">
      <c r="A47" s="5" t="s">
        <v>60</v>
      </c>
      <c r="B47" t="str">
        <f t="shared" ref="B47:H47" si="45">MID($A47,FIND(B$2,$A47)+B$1,(FIND(C$2,$A47)-2)-(FIND(B$2,$A47)+B$1))</f>
        <v>Austin Road</v>
      </c>
      <c r="C47" t="str">
        <f t="shared" si="45"/>
        <v>CCO</v>
      </c>
      <c r="D47" t="str">
        <f t="shared" si="45"/>
        <v>1600 BK Austin Road, Caldwell County, TX</v>
      </c>
      <c r="E47" t="str">
        <f t="shared" si="45"/>
        <v>29.691584</v>
      </c>
      <c r="F47" t="str">
        <f t="shared" si="45"/>
        <v>-97.67971</v>
      </c>
      <c r="G47" t="str">
        <f t="shared" si="45"/>
        <v>on</v>
      </c>
      <c r="H47" s="2" t="str">
        <f t="shared" si="45"/>
        <v/>
      </c>
      <c r="I47" t="str">
        <f t="shared" si="2"/>
        <v>6880</v>
      </c>
    </row>
    <row r="48" spans="1:9">
      <c r="A48" s="5" t="s">
        <v>61</v>
      </c>
      <c r="B48" t="str">
        <f t="shared" ref="B48:H48" si="46">MID($A48,FIND(B$2,$A48)+B$1,(FIND(C$2,$A48)-2)-(FIND(B$2,$A48)+B$1))</f>
        <v>CR 329 S OF FM 972</v>
      </c>
      <c r="C48" t="str">
        <f t="shared" si="46"/>
        <v>WCO</v>
      </c>
      <c r="D48" t="str">
        <f t="shared" si="46"/>
        <v>119 CR 329; Granger, TX</v>
      </c>
      <c r="E48" t="str">
        <f t="shared" si="46"/>
        <v>30.7412</v>
      </c>
      <c r="F48" t="str">
        <f t="shared" si="46"/>
        <v>-97.5705</v>
      </c>
      <c r="G48" t="str">
        <f t="shared" si="46"/>
        <v>on</v>
      </c>
      <c r="H48" s="2" t="str">
        <f t="shared" si="46"/>
        <v/>
      </c>
      <c r="I48" t="str">
        <f t="shared" si="2"/>
        <v>8428</v>
      </c>
    </row>
    <row r="49" spans="1:9">
      <c r="A49" s="5" t="s">
        <v>62</v>
      </c>
      <c r="B49" t="str">
        <f t="shared" ref="B49:H49" si="47">MID($A49,FIND(B$2,$A49)+B$1,(FIND(C$2,$A49)-2)-(FIND(B$2,$A49)+B$1))</f>
        <v>19500-blk Thurman Bend Rd</v>
      </c>
      <c r="C49" t="str">
        <f t="shared" si="47"/>
        <v>TCO</v>
      </c>
      <c r="D49" t="str">
        <f t="shared" si="47"/>
        <v>Travis County, TX</v>
      </c>
      <c r="E49" t="str">
        <f t="shared" si="47"/>
        <v>30.402282</v>
      </c>
      <c r="F49" t="str">
        <f t="shared" si="47"/>
        <v>-98.001304</v>
      </c>
      <c r="G49" t="str">
        <f t="shared" si="47"/>
        <v>on</v>
      </c>
      <c r="H49" s="2" t="str">
        <f t="shared" si="47"/>
        <v>Roadway Open </v>
      </c>
      <c r="I49" t="str">
        <f t="shared" si="2"/>
        <v>8391</v>
      </c>
    </row>
    <row r="50" spans="1:9">
      <c r="A50" s="5" t="s">
        <v>63</v>
      </c>
      <c r="B50" t="str">
        <f t="shared" ref="B50:H50" si="48">MID($A50,FIND(B$2,$A50)+B$1,(FIND(C$2,$A50)-2)-(FIND(B$2,$A50)+B$1))</f>
        <v>CR 236 @ East Branch Clear Creek</v>
      </c>
      <c r="C50" t="str">
        <f t="shared" si="48"/>
        <v>WCO</v>
      </c>
      <c r="D50" t="str">
        <f t="shared" si="48"/>
        <v>4942 CR 236; Liberty Hill, TX</v>
      </c>
      <c r="E50" t="str">
        <f t="shared" si="48"/>
        <v>30.7697</v>
      </c>
      <c r="F50" t="str">
        <f t="shared" si="48"/>
        <v>-97.9579</v>
      </c>
      <c r="G50" t="str">
        <f t="shared" si="48"/>
        <v>on</v>
      </c>
      <c r="H50" s="2" t="str">
        <f t="shared" si="48"/>
        <v/>
      </c>
      <c r="I50" t="str">
        <f t="shared" si="2"/>
        <v>8429</v>
      </c>
    </row>
    <row r="51" spans="1:9">
      <c r="A51" s="5" t="s">
        <v>64</v>
      </c>
      <c r="B51" t="str">
        <f t="shared" ref="B51:H51" si="49">MID($A51,FIND(B$2,$A51)+B$1,(FIND(C$2,$A51)-2)-(FIND(B$2,$A51)+B$1))</f>
        <v>Pillow Road at Sunset Valley Trib</v>
      </c>
      <c r="C51" t="str">
        <f t="shared" si="49"/>
        <v>SSV</v>
      </c>
      <c r="D51" t="str">
        <f t="shared" si="49"/>
        <v>Sunset Valley, TX</v>
      </c>
      <c r="E51" t="str">
        <f t="shared" si="49"/>
        <v>30.225208</v>
      </c>
      <c r="F51" t="str">
        <f t="shared" si="49"/>
        <v>-97.809402</v>
      </c>
      <c r="G51" t="str">
        <f t="shared" si="49"/>
        <v>on</v>
      </c>
      <c r="H51" s="2" t="str">
        <f t="shared" si="49"/>
        <v>open</v>
      </c>
      <c r="I51" t="str">
        <f t="shared" si="2"/>
        <v>6252</v>
      </c>
    </row>
    <row r="52" spans="1:9">
      <c r="A52" s="5" t="s">
        <v>65</v>
      </c>
      <c r="B52" t="str">
        <f t="shared" ref="B52:H52" si="50">MID($A52,FIND(B$2,$A52)+B$1,(FIND(C$2,$A52)-2)-(FIND(B$2,$A52)+B$1))</f>
        <v>CR 236 @ West Branch Clear Creek</v>
      </c>
      <c r="C52" t="str">
        <f t="shared" si="50"/>
        <v>WCO</v>
      </c>
      <c r="D52" t="str">
        <f t="shared" si="50"/>
        <v>5156 CR 236; Liberty Hill, TX</v>
      </c>
      <c r="E52" t="str">
        <f t="shared" si="50"/>
        <v>30.7686</v>
      </c>
      <c r="F52" t="str">
        <f t="shared" si="50"/>
        <v>-97.9612</v>
      </c>
      <c r="G52" t="str">
        <f t="shared" si="50"/>
        <v>on</v>
      </c>
      <c r="H52" s="2" t="str">
        <f t="shared" si="50"/>
        <v/>
      </c>
      <c r="I52" t="str">
        <f t="shared" si="2"/>
        <v>8430</v>
      </c>
    </row>
    <row r="53" spans="1:9">
      <c r="A53" s="5" t="s">
        <v>66</v>
      </c>
      <c r="B53" t="str">
        <f t="shared" ref="B53:H53" si="51">MID($A53,FIND(B$2,$A53)+B$1,(FIND(C$2,$A53)-2)-(FIND(B$2,$A53)+B$1))</f>
        <v>Q.S. Goins Ln</v>
      </c>
      <c r="C53" t="str">
        <f t="shared" si="51"/>
        <v>BCO</v>
      </c>
      <c r="D53" t="str">
        <f t="shared" si="51"/>
        <v>Elgin, TX</v>
      </c>
      <c r="E53" t="str">
        <f t="shared" si="51"/>
        <v>30.35388</v>
      </c>
      <c r="F53" t="str">
        <f t="shared" si="51"/>
        <v>-97.36382</v>
      </c>
      <c r="G53" t="str">
        <f t="shared" si="51"/>
        <v>on</v>
      </c>
      <c r="H53" s="2" t="str">
        <f t="shared" si="51"/>
        <v/>
      </c>
      <c r="I53" t="str">
        <f t="shared" si="2"/>
        <v>8719</v>
      </c>
    </row>
    <row r="54" spans="1:9">
      <c r="A54" s="5" t="s">
        <v>67</v>
      </c>
      <c r="B54" t="str">
        <f t="shared" ref="B54:H54" si="52">MID($A54,FIND(B$2,$A54)+B$1,(FIND(C$2,$A54)-2)-(FIND(B$2,$A54)+B$1))</f>
        <v>Nash St W @ Lake Creek Trib</v>
      </c>
      <c r="C54" t="str">
        <f t="shared" si="52"/>
        <v>RRK</v>
      </c>
      <c r="D54" t="str">
        <f t="shared" si="52"/>
        <v>Round Rock, TX</v>
      </c>
      <c r="E54" t="str">
        <f t="shared" si="52"/>
        <v>30.503847</v>
      </c>
      <c r="F54" t="str">
        <f t="shared" si="52"/>
        <v>-97.679184</v>
      </c>
      <c r="G54" t="str">
        <f t="shared" si="52"/>
        <v>on</v>
      </c>
      <c r="H54" s="2" t="str">
        <f t="shared" si="52"/>
        <v/>
      </c>
      <c r="I54" t="str">
        <f t="shared" si="2"/>
        <v>6267</v>
      </c>
    </row>
    <row r="55" spans="1:9">
      <c r="A55" s="5" t="s">
        <v>68</v>
      </c>
      <c r="B55" t="str">
        <f t="shared" ref="B55:H55" si="53">MID($A55,FIND(B$2,$A55)+B$1,(FIND(C$2,$A55)-2)-(FIND(B$2,$A55)+B$1))</f>
        <v>CR 140 S OF CR 149 (East Ranger Branch)</v>
      </c>
      <c r="C55" t="str">
        <f t="shared" si="53"/>
        <v>WCO</v>
      </c>
      <c r="D55" t="str">
        <f t="shared" si="53"/>
        <v>727 CR 140; Georgetown, TX</v>
      </c>
      <c r="E55" t="str">
        <f t="shared" si="53"/>
        <v>30.6892</v>
      </c>
      <c r="F55" t="str">
        <f t="shared" si="53"/>
        <v>-97.6103</v>
      </c>
      <c r="G55" t="str">
        <f t="shared" si="53"/>
        <v>on</v>
      </c>
      <c r="H55" s="2" t="str">
        <f t="shared" si="53"/>
        <v/>
      </c>
      <c r="I55" t="str">
        <f t="shared" si="2"/>
        <v>8431</v>
      </c>
    </row>
    <row r="56" spans="1:9">
      <c r="A56" s="5" t="s">
        <v>69</v>
      </c>
      <c r="B56" t="str">
        <f t="shared" ref="B56:H56" si="54">MID($A56,FIND(B$2,$A56)+B$1,(FIND(C$2,$A56)-2)-(FIND(B$2,$A56)+B$1))</f>
        <v>Burnet St S @ Lake Creek</v>
      </c>
      <c r="C56" t="str">
        <f t="shared" si="54"/>
        <v>RRK</v>
      </c>
      <c r="D56" t="str">
        <f t="shared" si="54"/>
        <v>Round Rock, TX</v>
      </c>
      <c r="E56" t="str">
        <f t="shared" si="54"/>
        <v>30.506256</v>
      </c>
      <c r="F56" t="str">
        <f t="shared" si="54"/>
        <v>-97.674141</v>
      </c>
      <c r="G56" t="str">
        <f t="shared" si="54"/>
        <v>on</v>
      </c>
      <c r="H56" s="2" t="str">
        <f t="shared" si="54"/>
        <v/>
      </c>
      <c r="I56" t="str">
        <f t="shared" si="2"/>
        <v>6277</v>
      </c>
    </row>
    <row r="57" spans="1:9">
      <c r="A57" s="5" t="s">
        <v>70</v>
      </c>
      <c r="B57" t="str">
        <f t="shared" ref="B57:H57" si="55">MID($A57,FIND(B$2,$A57)+B$1,(FIND(C$2,$A57)-2)-(FIND(B$2,$A57)+B$1))</f>
        <v>CR 149 W OF FM 1105</v>
      </c>
      <c r="C57" t="str">
        <f t="shared" si="55"/>
        <v>WCO</v>
      </c>
      <c r="D57" t="str">
        <f t="shared" si="55"/>
        <v>1348 CR 149; Georgetown, TX</v>
      </c>
      <c r="E57" t="str">
        <f t="shared" si="55"/>
        <v>30.7036</v>
      </c>
      <c r="F57" t="str">
        <f t="shared" si="55"/>
        <v>-97.592</v>
      </c>
      <c r="G57" t="str">
        <f t="shared" si="55"/>
        <v>on</v>
      </c>
      <c r="H57" s="2" t="str">
        <f t="shared" si="55"/>
        <v/>
      </c>
      <c r="I57" t="str">
        <f t="shared" si="2"/>
        <v>8432</v>
      </c>
    </row>
    <row r="58" spans="1:9">
      <c r="A58" s="5" t="s">
        <v>71</v>
      </c>
      <c r="B58" t="str">
        <f t="shared" ref="B58:H58" si="56">MID($A58,FIND(B$2,$A58)+B$1,(FIND(C$2,$A58)-2)-(FIND(B$2,$A58)+B$1))</f>
        <v>CR 255 W OF CR 289</v>
      </c>
      <c r="C58" t="str">
        <f t="shared" si="56"/>
        <v>WCO</v>
      </c>
      <c r="D58" t="str">
        <f t="shared" si="56"/>
        <v>2270 CR 255; Georgetown, TX</v>
      </c>
      <c r="E58" t="str">
        <f t="shared" si="56"/>
        <v>30.7319</v>
      </c>
      <c r="F58" t="str">
        <f t="shared" si="56"/>
        <v>-97.8494</v>
      </c>
      <c r="G58" t="str">
        <f t="shared" si="56"/>
        <v>on</v>
      </c>
      <c r="H58" s="2" t="str">
        <f t="shared" si="56"/>
        <v/>
      </c>
      <c r="I58" t="str">
        <f t="shared" si="2"/>
        <v>8434</v>
      </c>
    </row>
    <row r="59" spans="1:9">
      <c r="A59" s="5" t="s">
        <v>72</v>
      </c>
      <c r="B59" t="str">
        <f t="shared" ref="B59:H59" si="57">MID($A59,FIND(B$2,$A59)+B$1,(FIND(C$2,$A59)-2)-(FIND(B$2,$A59)+B$1))</f>
        <v>Navarro Creek Rd @ Navarro Creek</v>
      </c>
      <c r="C59" t="str">
        <f t="shared" si="57"/>
        <v>TCO</v>
      </c>
      <c r="D59" t="str">
        <f t="shared" si="57"/>
        <v>Travis County, TX</v>
      </c>
      <c r="E59" t="str">
        <f t="shared" si="57"/>
        <v>30.167467</v>
      </c>
      <c r="F59" t="str">
        <f t="shared" si="57"/>
        <v>-97.592514</v>
      </c>
      <c r="G59" t="str">
        <f t="shared" si="57"/>
        <v>on</v>
      </c>
      <c r="H59" s="2" t="str">
        <f t="shared" si="57"/>
        <v>Roadway open</v>
      </c>
      <c r="I59" t="str">
        <f t="shared" si="2"/>
        <v>6242</v>
      </c>
    </row>
    <row r="60" spans="1:9">
      <c r="A60" s="5" t="s">
        <v>73</v>
      </c>
      <c r="B60" t="str">
        <f t="shared" ref="B60:H60" si="58">MID($A60,FIND(B$2,$A60)+B$1,(FIND(C$2,$A60)-2)-(FIND(B$2,$A60)+B$1))</f>
        <v>CR 328 @ Opossum Creek</v>
      </c>
      <c r="C60" t="str">
        <f t="shared" si="58"/>
        <v>WCO</v>
      </c>
      <c r="D60" t="str">
        <f t="shared" si="58"/>
        <v>1120 CR 328; Granger, TX</v>
      </c>
      <c r="E60" t="str">
        <f t="shared" si="58"/>
        <v>30.7189</v>
      </c>
      <c r="F60" t="str">
        <f t="shared" si="58"/>
        <v>-97.5321</v>
      </c>
      <c r="G60" t="str">
        <f t="shared" si="58"/>
        <v>on</v>
      </c>
      <c r="H60" s="2" t="str">
        <f t="shared" si="58"/>
        <v> </v>
      </c>
      <c r="I60" t="str">
        <f t="shared" si="2"/>
        <v>8427</v>
      </c>
    </row>
    <row r="61" spans="1:9">
      <c r="A61" s="5" t="s">
        <v>74</v>
      </c>
      <c r="B61" t="str">
        <f t="shared" ref="B61:H61" si="59">MID($A61,FIND(B$2,$A61)+B$1,(FIND(C$2,$A61)-2)-(FIND(B$2,$A61)+B$1))</f>
        <v>Wilson Boyd Ln. @ Red Branch</v>
      </c>
      <c r="C61" t="str">
        <f t="shared" si="59"/>
        <v>LEECO</v>
      </c>
      <c r="D61" t="str">
        <f t="shared" si="59"/>
        <v>Lee County</v>
      </c>
      <c r="E61" t="str">
        <f t="shared" si="59"/>
        <v>30.389349</v>
      </c>
      <c r="F61" t="str">
        <f t="shared" si="59"/>
        <v>-97.029266</v>
      </c>
      <c r="G61" t="str">
        <f t="shared" si="59"/>
        <v>on</v>
      </c>
      <c r="H61" s="2" t="str">
        <f t="shared" si="59"/>
        <v>PRCT 3</v>
      </c>
      <c r="I61" t="str">
        <f t="shared" si="2"/>
        <v>7541</v>
      </c>
    </row>
    <row r="62" spans="1:9">
      <c r="A62" s="5" t="s">
        <v>75</v>
      </c>
      <c r="B62" t="str">
        <f t="shared" ref="B62:H62" si="60">MID($A62,FIND(B$2,$A62)+B$1,(FIND(C$2,$A62)-2)-(FIND(B$2,$A62)+B$1))</f>
        <v>800 BLOCK CR 323</v>
      </c>
      <c r="C62" t="str">
        <f t="shared" si="60"/>
        <v>BURCO</v>
      </c>
      <c r="D62" t="str">
        <f t="shared" si="60"/>
        <v/>
      </c>
      <c r="E62" t="str">
        <f t="shared" si="60"/>
        <v>30.7030928225</v>
      </c>
      <c r="F62" t="str">
        <f t="shared" si="60"/>
        <v>-98.0321344002</v>
      </c>
      <c r="G62" t="str">
        <f t="shared" si="60"/>
        <v>on</v>
      </c>
      <c r="H62" s="2" t="str">
        <f t="shared" si="60"/>
        <v/>
      </c>
      <c r="I62" t="str">
        <f t="shared" si="2"/>
        <v>8234</v>
      </c>
    </row>
    <row r="63" spans="1:9">
      <c r="A63" s="5" t="s">
        <v>76</v>
      </c>
      <c r="B63" t="str">
        <f t="shared" ref="B63:H63" si="61">MID($A63,FIND(B$2,$A63)+B$1,(FIND(C$2,$A63)-2)-(FIND(B$2,$A63)+B$1))</f>
        <v>CR 405 @ Pin Oak Creek</v>
      </c>
      <c r="C63" t="str">
        <f t="shared" si="61"/>
        <v>LEECO</v>
      </c>
      <c r="D63" t="str">
        <f t="shared" si="61"/>
        <v>Lee County</v>
      </c>
      <c r="E63" t="str">
        <f t="shared" si="61"/>
        <v>30.405678</v>
      </c>
      <c r="F63" t="str">
        <f t="shared" si="61"/>
        <v>-96.955132</v>
      </c>
      <c r="G63" t="str">
        <f t="shared" si="61"/>
        <v>on</v>
      </c>
      <c r="H63" s="2" t="str">
        <f t="shared" si="61"/>
        <v>PRCT 4</v>
      </c>
      <c r="I63" t="str">
        <f t="shared" si="2"/>
        <v>7518</v>
      </c>
    </row>
    <row r="64" spans="1:9">
      <c r="A64" s="5" t="s">
        <v>77</v>
      </c>
      <c r="B64" t="str">
        <f t="shared" ref="B64:H64" si="62">MID($A64,FIND(B$2,$A64)+B$1,(FIND(C$2,$A64)-2)-(FIND(B$2,$A64)+B$1))</f>
        <v>Juniper Trl @ Long Hollow (Creek)</v>
      </c>
      <c r="C64" t="str">
        <f t="shared" si="62"/>
        <v>TCO</v>
      </c>
      <c r="D64" t="str">
        <f t="shared" si="62"/>
        <v>Travis County, TX</v>
      </c>
      <c r="E64" t="str">
        <f t="shared" si="62"/>
        <v>30.581793</v>
      </c>
      <c r="F64" t="str">
        <f t="shared" si="62"/>
        <v>-97.967262</v>
      </c>
      <c r="G64" t="str">
        <f t="shared" si="62"/>
        <v>on</v>
      </c>
      <c r="H64" s="2" t="str">
        <f t="shared" si="62"/>
        <v>Roadway is Open</v>
      </c>
      <c r="I64" t="str">
        <f t="shared" si="2"/>
        <v>6227</v>
      </c>
    </row>
    <row r="65" spans="1:9">
      <c r="A65" s="5" t="s">
        <v>78</v>
      </c>
      <c r="B65" t="str">
        <f t="shared" ref="B65:H65" si="63">MID($A65,FIND(B$2,$A65)+B$1,(FIND(C$2,$A65)-2)-(FIND(B$2,$A65)+B$1))</f>
        <v>CR 223 @ Stapp Branch</v>
      </c>
      <c r="C65" t="str">
        <f t="shared" si="63"/>
        <v>WCO</v>
      </c>
      <c r="D65" t="str">
        <f t="shared" si="63"/>
        <v>871 CR 223; Florence, TX</v>
      </c>
      <c r="E65" t="str">
        <f t="shared" si="63"/>
        <v>30.8147</v>
      </c>
      <c r="F65" t="str">
        <f t="shared" si="63"/>
        <v>-97.8553</v>
      </c>
      <c r="G65" t="str">
        <f t="shared" si="63"/>
        <v>on</v>
      </c>
      <c r="H65" s="2" t="str">
        <f t="shared" si="63"/>
        <v/>
      </c>
      <c r="I65" t="str">
        <f t="shared" si="2"/>
        <v>8439</v>
      </c>
    </row>
    <row r="66" spans="1:9">
      <c r="A66" s="5" t="s">
        <v>79</v>
      </c>
      <c r="B66" t="str">
        <f t="shared" ref="B66:H66" si="64">MID($A66,FIND(B$2,$A66)+B$1,(FIND(C$2,$A66)-2)-(FIND(B$2,$A66)+B$1))</f>
        <v>Williamson Rd SE of Elm Grove Rd</v>
      </c>
      <c r="C66" t="str">
        <f t="shared" si="64"/>
        <v>TCO</v>
      </c>
      <c r="D66" t="str">
        <f t="shared" si="64"/>
        <v>Travis County, TX</v>
      </c>
      <c r="E66" t="str">
        <f t="shared" si="64"/>
        <v>30.027739</v>
      </c>
      <c r="F66" t="str">
        <f t="shared" si="64"/>
        <v>-97.701485</v>
      </c>
      <c r="G66" t="str">
        <f t="shared" si="64"/>
        <v>on</v>
      </c>
      <c r="H66" s="2" t="str">
        <f t="shared" si="64"/>
        <v>Roadway open</v>
      </c>
      <c r="I66" t="str">
        <f t="shared" si="2"/>
        <v>6247</v>
      </c>
    </row>
    <row r="67" spans="1:9">
      <c r="A67" s="5" t="s">
        <v>80</v>
      </c>
      <c r="B67" t="str">
        <f t="shared" ref="B67:H67" si="65">MID($A67,FIND(B$2,$A67)+B$1,(FIND(C$2,$A67)-2)-(FIND(B$2,$A67)+B$1))</f>
        <v>CR 456 @ Brushy Creek</v>
      </c>
      <c r="C67" t="str">
        <f t="shared" si="65"/>
        <v>WCO</v>
      </c>
      <c r="D67" t="str">
        <f t="shared" si="65"/>
        <v>2442 CR 456; Coupland, TX</v>
      </c>
      <c r="E67" t="str">
        <f t="shared" si="65"/>
        <v>30.46978188</v>
      </c>
      <c r="F67" t="str">
        <f t="shared" si="65"/>
        <v>-97.38183594</v>
      </c>
      <c r="G67" t="str">
        <f t="shared" si="65"/>
        <v>on</v>
      </c>
      <c r="H67" s="2" t="str">
        <f t="shared" si="65"/>
        <v/>
      </c>
      <c r="I67" t="str">
        <f t="shared" si="2"/>
        <v>8713</v>
      </c>
    </row>
    <row r="68" spans="1:9">
      <c r="A68" s="5" t="s">
        <v>81</v>
      </c>
      <c r="B68" t="str">
        <f t="shared" ref="B68:H68" si="66">MID($A68,FIND(B$2,$A68)+B$1,(FIND(C$2,$A68)-2)-(FIND(B$2,$A68)+B$1))</f>
        <v>W. Sandstone @ Flag Creek</v>
      </c>
      <c r="C68" t="str">
        <f t="shared" si="66"/>
        <v>LCO</v>
      </c>
      <c r="D68" t="str">
        <f t="shared" si="66"/>
        <v>600 W. Sandstone Llano, TX 78643</v>
      </c>
      <c r="E68" t="str">
        <f t="shared" si="66"/>
        <v>30.749254</v>
      </c>
      <c r="F68" t="str">
        <f t="shared" si="66"/>
        <v>-98.683959</v>
      </c>
      <c r="G68" t="str">
        <f t="shared" si="66"/>
        <v>on</v>
      </c>
      <c r="H68" s="2" t="str">
        <f t="shared" si="66"/>
        <v/>
      </c>
      <c r="I68" t="str">
        <f t="shared" ref="I68:I131" si="67">MID($A68,FIND(I$2,$A68)+I$1,4)</f>
        <v>8149</v>
      </c>
    </row>
    <row r="69" spans="1:9">
      <c r="A69" s="5" t="s">
        <v>82</v>
      </c>
      <c r="B69" t="str">
        <f t="shared" ref="B69:H69" si="68">MID($A69,FIND(B$2,$A69)+B$1,(FIND(C$2,$A69)-2)-(FIND(B$2,$A69)+B$1))</f>
        <v>County Line Rd @ South of 290E</v>
      </c>
      <c r="C69" t="str">
        <f t="shared" si="68"/>
        <v>TCO</v>
      </c>
      <c r="D69" t="str">
        <f t="shared" si="68"/>
        <v>Travis County, TX</v>
      </c>
      <c r="E69" t="str">
        <f t="shared" si="68"/>
        <v>30.34866</v>
      </c>
      <c r="F69" t="str">
        <f t="shared" si="68"/>
        <v>-97.414215</v>
      </c>
      <c r="G69" t="str">
        <f t="shared" si="68"/>
        <v>on</v>
      </c>
      <c r="H69" s="2" t="str">
        <f t="shared" si="68"/>
        <v>Roadway open</v>
      </c>
      <c r="I69" t="str">
        <f t="shared" si="67"/>
        <v>6187</v>
      </c>
    </row>
    <row r="70" spans="1:9">
      <c r="A70" s="5" t="s">
        <v>83</v>
      </c>
      <c r="B70" t="str">
        <f t="shared" ref="B70:H70" si="69">MID($A70,FIND(B$2,$A70)+B$1,(FIND(C$2,$A70)-2)-(FIND(B$2,$A70)+B$1))</f>
        <v>CR 476 @ CR 475</v>
      </c>
      <c r="C70" t="str">
        <f t="shared" si="69"/>
        <v>WCO</v>
      </c>
      <c r="D70" t="str">
        <f t="shared" si="69"/>
        <v>758 CR 476; Thrall, TX</v>
      </c>
      <c r="E70" t="str">
        <f t="shared" si="69"/>
        <v>30.4652</v>
      </c>
      <c r="F70" t="str">
        <f t="shared" si="69"/>
        <v>-97.2371</v>
      </c>
      <c r="G70" t="str">
        <f t="shared" si="69"/>
        <v>on</v>
      </c>
      <c r="H70" s="2" t="str">
        <f t="shared" si="69"/>
        <v/>
      </c>
      <c r="I70" t="str">
        <f t="shared" si="67"/>
        <v>8444</v>
      </c>
    </row>
    <row r="71" spans="1:9">
      <c r="A71" s="5" t="s">
        <v>84</v>
      </c>
      <c r="B71" t="str">
        <f t="shared" ref="B71:H71" si="70">MID($A71,FIND(B$2,$A71)+B$1,(FIND(C$2,$A71)-2)-(FIND(B$2,$A71)+B$1))</f>
        <v>5300 BLOCK CR 335</v>
      </c>
      <c r="C71" t="str">
        <f t="shared" si="70"/>
        <v>BURCO</v>
      </c>
      <c r="D71" t="str">
        <f t="shared" si="70"/>
        <v/>
      </c>
      <c r="E71" t="str">
        <f t="shared" si="70"/>
        <v>30.6705966364</v>
      </c>
      <c r="F71" t="str">
        <f t="shared" si="70"/>
        <v>-98.2015403531</v>
      </c>
      <c r="G71" t="str">
        <f t="shared" si="70"/>
        <v>on</v>
      </c>
      <c r="H71" s="2" t="str">
        <f t="shared" si="70"/>
        <v/>
      </c>
      <c r="I71" t="str">
        <f t="shared" si="67"/>
        <v>8192</v>
      </c>
    </row>
    <row r="72" spans="1:9">
      <c r="A72" s="5" t="s">
        <v>85</v>
      </c>
      <c r="B72" t="str">
        <f t="shared" ref="B72:H72" si="71">MID($A72,FIND(B$2,$A72)+B$1,(FIND(C$2,$A72)-2)-(FIND(B$2,$A72)+B$1))</f>
        <v>300-BLK CR 476</v>
      </c>
      <c r="C72" t="str">
        <f t="shared" si="71"/>
        <v>WCO</v>
      </c>
      <c r="D72" t="str">
        <f t="shared" si="71"/>
        <v>353 CR 476; Thrall, TX</v>
      </c>
      <c r="E72" t="str">
        <f t="shared" si="71"/>
        <v>30.4633</v>
      </c>
      <c r="F72" t="str">
        <f t="shared" si="71"/>
        <v>-97.2433</v>
      </c>
      <c r="G72" t="str">
        <f t="shared" si="71"/>
        <v>on</v>
      </c>
      <c r="H72" s="2" t="str">
        <f t="shared" si="71"/>
        <v/>
      </c>
      <c r="I72" t="str">
        <f t="shared" si="67"/>
        <v>8445</v>
      </c>
    </row>
    <row r="73" spans="1:9">
      <c r="A73" s="5" t="s">
        <v>86</v>
      </c>
      <c r="B73" t="str">
        <f t="shared" ref="B73:H73" si="72">MID($A73,FIND(B$2,$A73)+B$1,(FIND(C$2,$A73)-2)-(FIND(B$2,$A73)+B$1))</f>
        <v>CR 388 @ Opossum Creek</v>
      </c>
      <c r="C73" t="str">
        <f t="shared" si="72"/>
        <v>WCO</v>
      </c>
      <c r="D73" t="str">
        <f t="shared" si="72"/>
        <v>188 CR 388; Jarrell, TX</v>
      </c>
      <c r="E73" t="str">
        <f t="shared" si="72"/>
        <v>30.7651</v>
      </c>
      <c r="F73" t="str">
        <f t="shared" si="72"/>
        <v>-97.5975</v>
      </c>
      <c r="G73" t="str">
        <f t="shared" si="72"/>
        <v>on</v>
      </c>
      <c r="H73" s="2" t="str">
        <f t="shared" si="72"/>
        <v/>
      </c>
      <c r="I73" t="str">
        <f t="shared" si="67"/>
        <v>8441</v>
      </c>
    </row>
    <row r="74" spans="1:9">
      <c r="A74" s="5" t="s">
        <v>87</v>
      </c>
      <c r="B74" t="str">
        <f t="shared" ref="B74:H74" si="73">MID($A74,FIND(B$2,$A74)+B$1,(FIND(C$2,$A74)-2)-(FIND(B$2,$A74)+B$1))</f>
        <v>CR 246 W OF CR 245</v>
      </c>
      <c r="C74" t="str">
        <f t="shared" si="73"/>
        <v>WCO</v>
      </c>
      <c r="D74" t="str">
        <f t="shared" si="73"/>
        <v>237 CR 246; Florence,TX</v>
      </c>
      <c r="E74" t="str">
        <f t="shared" si="73"/>
        <v>30.7604</v>
      </c>
      <c r="F74" t="str">
        <f t="shared" si="73"/>
        <v>-97.7868</v>
      </c>
      <c r="G74" t="str">
        <f t="shared" si="73"/>
        <v>on</v>
      </c>
      <c r="H74" s="2" t="str">
        <f t="shared" si="73"/>
        <v> </v>
      </c>
      <c r="I74" t="str">
        <f t="shared" si="67"/>
        <v>8435</v>
      </c>
    </row>
    <row r="75" spans="1:9">
      <c r="A75" s="5" t="s">
        <v>88</v>
      </c>
      <c r="B75" t="str">
        <f t="shared" ref="B75:H75" si="74">MID($A75,FIND(B$2,$A75)+B$1,(FIND(C$2,$A75)-2)-(FIND(B$2,$A75)+B$1))</f>
        <v>CR 220 @ Berry Creek</v>
      </c>
      <c r="C75" t="str">
        <f t="shared" si="74"/>
        <v>WCO</v>
      </c>
      <c r="D75" t="str">
        <f t="shared" si="74"/>
        <v>2116 CR 220; Florence, TX</v>
      </c>
      <c r="E75" t="str">
        <f t="shared" si="74"/>
        <v>30.8356</v>
      </c>
      <c r="F75" t="str">
        <f t="shared" si="74"/>
        <v>-97.8511</v>
      </c>
      <c r="G75" t="str">
        <f t="shared" si="74"/>
        <v>on</v>
      </c>
      <c r="H75" s="2" t="str">
        <f t="shared" si="74"/>
        <v/>
      </c>
      <c r="I75" t="str">
        <f t="shared" si="67"/>
        <v>8440</v>
      </c>
    </row>
    <row r="76" spans="1:9">
      <c r="A76" s="5" t="s">
        <v>89</v>
      </c>
      <c r="B76" t="str">
        <f t="shared" ref="B76:H76" si="75">MID($A76,FIND(B$2,$A76)+B$1,(FIND(C$2,$A76)-2)-(FIND(B$2,$A76)+B$1))</f>
        <v>CR 471 @ Dry Brushy Creek</v>
      </c>
      <c r="C76" t="str">
        <f t="shared" si="75"/>
        <v>WCO</v>
      </c>
      <c r="D76" t="str">
        <f t="shared" si="75"/>
        <v>2423 CR 471; Thrall, Texas</v>
      </c>
      <c r="E76" t="str">
        <f t="shared" si="75"/>
        <v>30.5178</v>
      </c>
      <c r="F76" t="str">
        <f t="shared" si="75"/>
        <v>-97.2704</v>
      </c>
      <c r="G76" t="str">
        <f t="shared" si="75"/>
        <v>on</v>
      </c>
      <c r="H76" s="2" t="str">
        <f t="shared" si="75"/>
        <v/>
      </c>
      <c r="I76" t="str">
        <f t="shared" si="67"/>
        <v>8442</v>
      </c>
    </row>
    <row r="77" spans="1:9">
      <c r="A77" s="5" t="s">
        <v>90</v>
      </c>
      <c r="B77" t="str">
        <f t="shared" ref="B77:H77" si="76">MID($A77,FIND(B$2,$A77)+B$1,(FIND(C$2,$A77)-2)-(FIND(B$2,$A77)+B$1))</f>
        <v>CR 215 @ South Berry Creek</v>
      </c>
      <c r="C77" t="str">
        <f t="shared" si="76"/>
        <v>WCO</v>
      </c>
      <c r="D77" t="str">
        <f t="shared" si="76"/>
        <v>1757 CR 215; Florence, TX</v>
      </c>
      <c r="E77" t="str">
        <f t="shared" si="76"/>
        <v>30.7868</v>
      </c>
      <c r="F77" t="str">
        <f t="shared" si="76"/>
        <v>-97.8596</v>
      </c>
      <c r="G77" t="str">
        <f t="shared" si="76"/>
        <v>on</v>
      </c>
      <c r="H77" s="2" t="str">
        <f t="shared" si="76"/>
        <v/>
      </c>
      <c r="I77" t="str">
        <f t="shared" si="67"/>
        <v>8438</v>
      </c>
    </row>
    <row r="78" spans="1:9">
      <c r="A78" s="5" t="s">
        <v>91</v>
      </c>
      <c r="B78" t="str">
        <f t="shared" ref="B78:H78" si="77">MID($A78,FIND(B$2,$A78)+B$1,(FIND(C$2,$A78)-2)-(FIND(B$2,$A78)+B$1))</f>
        <v>Old Georgetown Rd @ Bull Branch (S OF CR 367)</v>
      </c>
      <c r="C78" t="str">
        <f t="shared" si="77"/>
        <v>WCO</v>
      </c>
      <c r="D78" t="str">
        <f t="shared" si="77"/>
        <v>4049 Old Georgetown Rd Taylor, TX</v>
      </c>
      <c r="E78" t="str">
        <f t="shared" si="77"/>
        <v>30.5956</v>
      </c>
      <c r="F78" t="str">
        <f t="shared" si="77"/>
        <v>-97.446</v>
      </c>
      <c r="G78" t="str">
        <f t="shared" si="77"/>
        <v>on</v>
      </c>
      <c r="H78" s="2" t="str">
        <f t="shared" si="77"/>
        <v/>
      </c>
      <c r="I78" t="str">
        <f t="shared" si="67"/>
        <v>8425</v>
      </c>
    </row>
    <row r="79" spans="1:9">
      <c r="A79" s="5" t="s">
        <v>92</v>
      </c>
      <c r="B79" t="str">
        <f t="shared" ref="B79:H79" si="78">MID($A79,FIND(B$2,$A79)+B$1,(FIND(C$2,$A79)-2)-(FIND(B$2,$A79)+B$1))</f>
        <v>A W Grimes Blvd (SB) @ Brushy Creek</v>
      </c>
      <c r="C79" t="str">
        <f t="shared" si="78"/>
        <v>RRK</v>
      </c>
      <c r="D79" t="str">
        <f t="shared" si="78"/>
        <v>Round Rock, TX</v>
      </c>
      <c r="E79" t="str">
        <f t="shared" si="78"/>
        <v>30.514009</v>
      </c>
      <c r="F79" t="str">
        <f t="shared" si="78"/>
        <v>-97.655548</v>
      </c>
      <c r="G79" t="str">
        <f t="shared" si="78"/>
        <v>on</v>
      </c>
      <c r="H79" s="2" t="str">
        <f t="shared" si="78"/>
        <v/>
      </c>
      <c r="I79" t="str">
        <f t="shared" si="67"/>
        <v>6282</v>
      </c>
    </row>
    <row r="80" spans="1:9">
      <c r="A80" s="5" t="s">
        <v>93</v>
      </c>
      <c r="B80" t="str">
        <f t="shared" ref="B80:H80" si="79">MID($A80,FIND(B$2,$A80)+B$1,(FIND(C$2,$A80)-2)-(FIND(B$2,$A80)+B$1))</f>
        <v>Slaughter Creek Dr @ Tributary to Slaughter Creek</v>
      </c>
      <c r="C80" t="str">
        <f t="shared" si="79"/>
        <v>TCO</v>
      </c>
      <c r="D80" t="str">
        <f t="shared" si="79"/>
        <v>Travis County, TX</v>
      </c>
      <c r="E80" t="str">
        <f t="shared" si="79"/>
        <v>30.166294</v>
      </c>
      <c r="F80" t="str">
        <f t="shared" si="79"/>
        <v>-97.82132</v>
      </c>
      <c r="G80" t="str">
        <f t="shared" si="79"/>
        <v>on</v>
      </c>
      <c r="H80" s="2" t="str">
        <f t="shared" si="79"/>
        <v>Roadway is open </v>
      </c>
      <c r="I80" t="str">
        <f t="shared" si="67"/>
        <v>6232</v>
      </c>
    </row>
    <row r="81" spans="1:9">
      <c r="A81" s="5" t="s">
        <v>94</v>
      </c>
      <c r="B81" t="str">
        <f t="shared" ref="B81:H81" si="80">MID($A81,FIND(B$2,$A81)+B$1,(FIND(C$2,$A81)-2)-(FIND(B$2,$A81)+B$1))</f>
        <v>Immanuel Rd north of Killingsworth Rd</v>
      </c>
      <c r="C81" t="str">
        <f t="shared" si="80"/>
        <v>TCO</v>
      </c>
      <c r="D81" t="str">
        <f t="shared" si="80"/>
        <v>Travis County, TX</v>
      </c>
      <c r="E81" t="str">
        <f t="shared" si="80"/>
        <v>30.420252</v>
      </c>
      <c r="F81" t="str">
        <f t="shared" si="80"/>
        <v>-97.619942</v>
      </c>
      <c r="G81" t="str">
        <f t="shared" si="80"/>
        <v>on</v>
      </c>
      <c r="H81" s="2" t="str">
        <f t="shared" si="80"/>
        <v>Roadway open </v>
      </c>
      <c r="I81" t="str">
        <f t="shared" si="67"/>
        <v>6207</v>
      </c>
    </row>
    <row r="82" spans="1:9">
      <c r="A82" s="5" t="s">
        <v>95</v>
      </c>
      <c r="B82" t="str">
        <f t="shared" ref="B82:H82" si="81">MID($A82,FIND(B$2,$A82)+B$1,(FIND(C$2,$A82)-2)-(FIND(B$2,$A82)+B$1))</f>
        <v>Fall Creek Rd @ Tributary to Fall Creek</v>
      </c>
      <c r="C82" t="str">
        <f t="shared" si="81"/>
        <v>TCO</v>
      </c>
      <c r="D82" t="str">
        <f t="shared" si="81"/>
        <v>Travis County, TX</v>
      </c>
      <c r="E82" t="str">
        <f t="shared" si="81"/>
        <v>30.419184</v>
      </c>
      <c r="F82" t="str">
        <f t="shared" si="81"/>
        <v>-98.127342</v>
      </c>
      <c r="G82" t="str">
        <f t="shared" si="81"/>
        <v>on</v>
      </c>
      <c r="H82" s="2" t="str">
        <f t="shared" si="81"/>
        <v>Roadway Open</v>
      </c>
      <c r="I82" t="str">
        <f t="shared" si="67"/>
        <v>6217</v>
      </c>
    </row>
    <row r="83" spans="1:9">
      <c r="A83" s="5" t="s">
        <v>96</v>
      </c>
      <c r="B83" t="str">
        <f t="shared" ref="B83:H83" si="82">MID($A83,FIND(B$2,$A83)+B$1,(FIND(C$2,$A83)-2)-(FIND(B$2,$A83)+B$1))</f>
        <v>100 Blk Ave L</v>
      </c>
      <c r="C83" t="str">
        <f t="shared" si="82"/>
        <v>MBF</v>
      </c>
      <c r="D83" t="str">
        <f t="shared" si="82"/>
        <v>Between 1st St &amp; 2nd St</v>
      </c>
      <c r="E83" t="str">
        <f t="shared" si="82"/>
        <v>30.572124</v>
      </c>
      <c r="F83" t="str">
        <f t="shared" si="82"/>
        <v>-98.282089</v>
      </c>
      <c r="G83" t="str">
        <f t="shared" si="82"/>
        <v>on</v>
      </c>
      <c r="H83" s="2" t="str">
        <f t="shared" si="82"/>
        <v>Roadway is OPEN </v>
      </c>
      <c r="I83" t="str">
        <f t="shared" si="67"/>
        <v>6683</v>
      </c>
    </row>
    <row r="84" spans="1:9">
      <c r="A84" s="5" t="s">
        <v>97</v>
      </c>
      <c r="B84" t="str">
        <f t="shared" ref="B84:H84" si="83">MID($A84,FIND(B$2,$A84)+B$1,(FIND(C$2,$A84)-2)-(FIND(B$2,$A84)+B$1))</f>
        <v>RM 2243 at Brushy Creek</v>
      </c>
      <c r="C84" t="str">
        <f t="shared" si="83"/>
        <v>LEA</v>
      </c>
      <c r="D84" t="str">
        <f t="shared" si="83"/>
        <v>Leander, TX</v>
      </c>
      <c r="E84" t="str">
        <f t="shared" si="83"/>
        <v>30.582233</v>
      </c>
      <c r="F84" t="str">
        <f t="shared" si="83"/>
        <v>-97.841347</v>
      </c>
      <c r="G84" t="str">
        <f t="shared" si="83"/>
        <v>on</v>
      </c>
      <c r="H84" s="2" t="str">
        <f t="shared" si="83"/>
        <v>RM 2243 at Brushy Creek</v>
      </c>
      <c r="I84" t="str">
        <f t="shared" si="67"/>
        <v>6262</v>
      </c>
    </row>
    <row r="85" spans="1:9">
      <c r="A85" s="5" t="s">
        <v>98</v>
      </c>
      <c r="B85" t="str">
        <f t="shared" ref="B85:H85" si="84">MID($A85,FIND(B$2,$A85)+B$1,(FIND(C$2,$A85)-2)-(FIND(B$2,$A85)+B$1))</f>
        <v>3100-BLK CR 484</v>
      </c>
      <c r="C85" t="str">
        <f t="shared" si="84"/>
        <v>WCO</v>
      </c>
      <c r="D85" t="str">
        <f t="shared" si="84"/>
        <v>3164 CR 484; Elgin, TX</v>
      </c>
      <c r="E85" t="str">
        <f t="shared" si="84"/>
        <v>30.4253</v>
      </c>
      <c r="F85" t="str">
        <f t="shared" si="84"/>
        <v>-97.287</v>
      </c>
      <c r="G85" t="str">
        <f t="shared" si="84"/>
        <v>on</v>
      </c>
      <c r="H85" s="2" t="str">
        <f t="shared" si="84"/>
        <v/>
      </c>
      <c r="I85" t="str">
        <f t="shared" si="67"/>
        <v>8446</v>
      </c>
    </row>
    <row r="86" spans="1:9">
      <c r="A86" s="5" t="s">
        <v>99</v>
      </c>
      <c r="B86" t="str">
        <f t="shared" ref="B86:H86" si="85">MID($A86,FIND(B$2,$A86)+B$1,(FIND(C$2,$A86)-2)-(FIND(B$2,$A86)+B$1))</f>
        <v>1500-BLK CR 460</v>
      </c>
      <c r="C86" t="str">
        <f t="shared" si="85"/>
        <v>WCO</v>
      </c>
      <c r="D86" t="str">
        <f t="shared" si="85"/>
        <v>1589 CR 460; Coupland, TX</v>
      </c>
      <c r="E86" t="str">
        <f t="shared" si="85"/>
        <v>30.4415</v>
      </c>
      <c r="F86" t="str">
        <f t="shared" si="85"/>
        <v>-97.37</v>
      </c>
      <c r="G86" t="str">
        <f t="shared" si="85"/>
        <v>on</v>
      </c>
      <c r="H86" s="2" t="str">
        <f t="shared" si="85"/>
        <v/>
      </c>
      <c r="I86" t="str">
        <f t="shared" si="67"/>
        <v>8448</v>
      </c>
    </row>
    <row r="87" spans="1:9">
      <c r="A87" s="5" t="s">
        <v>100</v>
      </c>
      <c r="B87" t="str">
        <f t="shared" ref="B87:H87" si="86">MID($A87,FIND(B$2,$A87)+B$1,(FIND(C$2,$A87)-2)-(FIND(B$2,$A87)+B$1))</f>
        <v>CR 483 N OF CR 453</v>
      </c>
      <c r="C87" t="str">
        <f t="shared" si="86"/>
        <v>WCO</v>
      </c>
      <c r="D87" t="str">
        <f t="shared" si="86"/>
        <v>1879 CR 483; Taylor, TX</v>
      </c>
      <c r="E87" t="str">
        <f t="shared" si="86"/>
        <v>30.5095</v>
      </c>
      <c r="F87" t="str">
        <f t="shared" si="86"/>
        <v>-97.3753</v>
      </c>
      <c r="G87" t="str">
        <f t="shared" si="86"/>
        <v>on</v>
      </c>
      <c r="H87" s="2" t="str">
        <f t="shared" si="86"/>
        <v/>
      </c>
      <c r="I87" t="str">
        <f t="shared" si="67"/>
        <v>8449</v>
      </c>
    </row>
    <row r="88" spans="1:9">
      <c r="A88" s="5" t="s">
        <v>101</v>
      </c>
      <c r="B88" t="str">
        <f t="shared" ref="B88:H88" si="87">MID($A88,FIND(B$2,$A88)+B$1,(FIND(C$2,$A88)-2)-(FIND(B$2,$A88)+B$1))</f>
        <v>CR 308 @ Honey Creek</v>
      </c>
      <c r="C88" t="str">
        <f t="shared" si="87"/>
        <v>LCO</v>
      </c>
      <c r="D88" t="str">
        <f t="shared" si="87"/>
        <v>800 block CR 308, Llano TX</v>
      </c>
      <c r="E88" t="str">
        <f t="shared" si="87"/>
        <v>30.6371</v>
      </c>
      <c r="F88" t="str">
        <f t="shared" si="87"/>
        <v>-98.54974</v>
      </c>
      <c r="G88" t="str">
        <f t="shared" si="87"/>
        <v>on</v>
      </c>
      <c r="H88" s="2" t="str">
        <f t="shared" si="87"/>
        <v/>
      </c>
      <c r="I88" t="str">
        <f t="shared" si="67"/>
        <v>8676</v>
      </c>
    </row>
    <row r="89" spans="1:9">
      <c r="A89" s="5" t="s">
        <v>102</v>
      </c>
      <c r="B89" t="str">
        <f t="shared" ref="B89:H89" si="88">MID($A89,FIND(B$2,$A89)+B$1,(FIND(C$2,$A89)-2)-(FIND(B$2,$A89)+B$1))</f>
        <v>Wild Basin Ledge @ Tributary to Bee Creek</v>
      </c>
      <c r="C89" t="str">
        <f t="shared" si="88"/>
        <v>TCO</v>
      </c>
      <c r="D89" t="str">
        <f t="shared" si="88"/>
        <v>Travis County, TX</v>
      </c>
      <c r="E89" t="str">
        <f t="shared" si="88"/>
        <v>30.308975</v>
      </c>
      <c r="F89" t="str">
        <f t="shared" si="88"/>
        <v>-97.806282</v>
      </c>
      <c r="G89" t="str">
        <f t="shared" si="88"/>
        <v>on</v>
      </c>
      <c r="H89" s="2" t="str">
        <f t="shared" si="88"/>
        <v>Roadway open</v>
      </c>
      <c r="I89" t="str">
        <f t="shared" si="67"/>
        <v>6214</v>
      </c>
    </row>
    <row r="90" spans="1:9">
      <c r="A90" s="5" t="s">
        <v>103</v>
      </c>
      <c r="B90" t="str">
        <f t="shared" ref="B90:H90" si="89">MID($A90,FIND(B$2,$A90)+B$1,(FIND(C$2,$A90)-2)-(FIND(B$2,$A90)+B$1))</f>
        <v>Pedernales Canyon Trl @ Lick Creek</v>
      </c>
      <c r="C90" t="str">
        <f t="shared" si="89"/>
        <v>TCO</v>
      </c>
      <c r="D90" t="str">
        <f t="shared" si="89"/>
        <v>Travis County, TX</v>
      </c>
      <c r="E90" t="str">
        <f t="shared" si="89"/>
        <v>30.36941</v>
      </c>
      <c r="F90" t="str">
        <f t="shared" si="89"/>
        <v>-98.088783</v>
      </c>
      <c r="G90" t="str">
        <f t="shared" si="89"/>
        <v>on</v>
      </c>
      <c r="H90" s="2" t="str">
        <f t="shared" si="89"/>
        <v>Roadway open</v>
      </c>
      <c r="I90" t="str">
        <f t="shared" si="67"/>
        <v>6219</v>
      </c>
    </row>
    <row r="91" spans="1:9">
      <c r="A91" s="5" t="s">
        <v>104</v>
      </c>
      <c r="B91" t="str">
        <f t="shared" ref="B91:H91" si="90">MID($A91,FIND(B$2,$A91)+B$1,(FIND(C$2,$A91)-2)-(FIND(B$2,$A91)+B$1))</f>
        <v>Pitter Pat Ln @ Williamson Creek</v>
      </c>
      <c r="C91" t="str">
        <f t="shared" si="90"/>
        <v>TCO</v>
      </c>
      <c r="D91" t="str">
        <f t="shared" si="90"/>
        <v>Travis County, TX</v>
      </c>
      <c r="E91" t="str">
        <f t="shared" si="90"/>
        <v>30.245514</v>
      </c>
      <c r="F91" t="str">
        <f t="shared" si="90"/>
        <v>-97.91362</v>
      </c>
      <c r="G91" t="str">
        <f t="shared" si="90"/>
        <v>on</v>
      </c>
      <c r="H91" s="2" t="str">
        <f t="shared" si="90"/>
        <v>Roadway open</v>
      </c>
      <c r="I91" t="str">
        <f t="shared" si="67"/>
        <v>6224</v>
      </c>
    </row>
    <row r="92" spans="1:9">
      <c r="A92" s="5" t="s">
        <v>105</v>
      </c>
      <c r="B92" t="str">
        <f t="shared" ref="B92:H92" si="91">MID($A92,FIND(B$2,$A92)+B$1,(FIND(C$2,$A92)-2)-(FIND(B$2,$A92)+B$1))</f>
        <v>Live Oak Dr @ Long Hollow (Creek)</v>
      </c>
      <c r="C92" t="str">
        <f t="shared" si="91"/>
        <v>TCO</v>
      </c>
      <c r="D92" t="str">
        <f t="shared" si="91"/>
        <v>Travis County, TX</v>
      </c>
      <c r="E92" t="str">
        <f t="shared" si="91"/>
        <v>30.585136</v>
      </c>
      <c r="F92" t="str">
        <f t="shared" si="91"/>
        <v>-97.967941</v>
      </c>
      <c r="G92" t="str">
        <f t="shared" si="91"/>
        <v>on</v>
      </c>
      <c r="H92" s="2" t="str">
        <f t="shared" si="91"/>
        <v>Roadway open</v>
      </c>
      <c r="I92" t="str">
        <f t="shared" si="67"/>
        <v>6229</v>
      </c>
    </row>
    <row r="93" spans="1:9">
      <c r="A93" s="5" t="s">
        <v>106</v>
      </c>
      <c r="B93" t="str">
        <f t="shared" ref="B93:H93" si="92">MID($A93,FIND(B$2,$A93)+B$1,(FIND(C$2,$A93)-2)-(FIND(B$2,$A93)+B$1))</f>
        <v>Jones Rd @Wilbarger Creek</v>
      </c>
      <c r="C93" t="str">
        <f t="shared" si="92"/>
        <v>TCO</v>
      </c>
      <c r="D93" t="str">
        <f t="shared" si="92"/>
        <v>Travis County, TX</v>
      </c>
      <c r="E93" t="str">
        <f t="shared" si="92"/>
        <v>30.320063</v>
      </c>
      <c r="F93" t="str">
        <f t="shared" si="92"/>
        <v>-97.479576</v>
      </c>
      <c r="G93" t="str">
        <f t="shared" si="92"/>
        <v>on</v>
      </c>
      <c r="H93" s="2" t="str">
        <f t="shared" si="92"/>
        <v>Roadway Open</v>
      </c>
      <c r="I93" t="str">
        <f t="shared" si="67"/>
        <v>6199</v>
      </c>
    </row>
    <row r="94" spans="1:9">
      <c r="A94" s="5" t="s">
        <v>107</v>
      </c>
      <c r="B94" t="str">
        <f t="shared" ref="B94:H94" si="93">MID($A94,FIND(B$2,$A94)+B$1,(FIND(C$2,$A94)-2)-(FIND(B$2,$A94)+B$1))</f>
        <v>Rodriguez Rd @ Dry Creek</v>
      </c>
      <c r="C94" t="str">
        <f t="shared" si="93"/>
        <v>TCO</v>
      </c>
      <c r="D94" t="str">
        <f t="shared" si="93"/>
        <v>Travis County, TX</v>
      </c>
      <c r="E94" t="str">
        <f t="shared" si="93"/>
        <v>30.118946</v>
      </c>
      <c r="F94" t="str">
        <f t="shared" si="93"/>
        <v>-97.710732</v>
      </c>
      <c r="G94" t="str">
        <f t="shared" si="93"/>
        <v>on</v>
      </c>
      <c r="H94" s="2" t="str">
        <f t="shared" si="93"/>
        <v>Roadway open </v>
      </c>
      <c r="I94" t="str">
        <f t="shared" si="67"/>
        <v>6239</v>
      </c>
    </row>
    <row r="95" spans="1:9">
      <c r="A95" s="5" t="s">
        <v>108</v>
      </c>
      <c r="B95" t="str">
        <f t="shared" ref="B95:H95" si="94">MID($A95,FIND(B$2,$A95)+B$1,(FIND(C$2,$A95)-2)-(FIND(B$2,$A95)+B$1))</f>
        <v>WAYSIDE DR (CR 179) - .5 MI W OF RIDGE OAK DR</v>
      </c>
      <c r="C95" t="str">
        <f t="shared" si="94"/>
        <v>HCO</v>
      </c>
      <c r="D95" t="str">
        <f t="shared" si="94"/>
        <v>Hays County</v>
      </c>
      <c r="E95" t="str">
        <f t="shared" si="94"/>
        <v>29.979439</v>
      </c>
      <c r="F95" t="str">
        <f t="shared" si="94"/>
        <v>-98.164848</v>
      </c>
      <c r="G95" t="str">
        <f t="shared" si="94"/>
        <v>on</v>
      </c>
      <c r="H95" s="2" t="str">
        <f t="shared" si="94"/>
        <v/>
      </c>
      <c r="I95" t="str">
        <f t="shared" si="67"/>
        <v>6547</v>
      </c>
    </row>
    <row r="96" spans="1:9">
      <c r="A96" s="5" t="s">
        <v>109</v>
      </c>
      <c r="B96" t="str">
        <f t="shared" ref="B96:H96" si="95">MID($A96,FIND(B$2,$A96)+B$1,(FIND(C$2,$A96)-2)-(FIND(B$2,$A96)+B$1))</f>
        <v>TURNERSVILLE RD (CR 212) - .33 MI N OF RICH LN</v>
      </c>
      <c r="C96" t="str">
        <f t="shared" si="95"/>
        <v>HCO</v>
      </c>
      <c r="D96" t="str">
        <f t="shared" si="95"/>
        <v>Hays County</v>
      </c>
      <c r="E96" t="str">
        <f t="shared" si="95"/>
        <v>30.072577</v>
      </c>
      <c r="F96" t="str">
        <f t="shared" si="95"/>
        <v>-97.781357</v>
      </c>
      <c r="G96" t="str">
        <f t="shared" si="95"/>
        <v>on</v>
      </c>
      <c r="H96" s="2" t="str">
        <f t="shared" si="95"/>
        <v/>
      </c>
      <c r="I96" t="str">
        <f t="shared" si="67"/>
        <v>6481</v>
      </c>
    </row>
    <row r="97" spans="1:9">
      <c r="A97" s="5" t="s">
        <v>110</v>
      </c>
      <c r="B97" t="str">
        <f t="shared" ref="B97:H97" si="96">MID($A97,FIND(B$2,$A97)+B$1,(FIND(C$2,$A97)-2)-(FIND(B$2,$A97)+B$1))</f>
        <v>Big Sandy @ Long Hollow</v>
      </c>
      <c r="C97" t="str">
        <f t="shared" si="96"/>
        <v>LEA</v>
      </c>
      <c r="D97" t="str">
        <f t="shared" si="96"/>
        <v>22700 Big Sandy Drive, Leander, tx</v>
      </c>
      <c r="E97" t="str">
        <f t="shared" si="96"/>
        <v>30.570244</v>
      </c>
      <c r="F97" t="str">
        <f t="shared" si="96"/>
        <v>-97.948425</v>
      </c>
      <c r="G97" t="str">
        <f t="shared" si="96"/>
        <v>on</v>
      </c>
      <c r="H97" s="2" t="str">
        <f t="shared" si="96"/>
        <v/>
      </c>
      <c r="I97" t="str">
        <f t="shared" si="67"/>
        <v>6254</v>
      </c>
    </row>
    <row r="98" spans="1:9">
      <c r="A98" s="5" t="s">
        <v>111</v>
      </c>
      <c r="B98" t="str">
        <f t="shared" ref="B98:H98" si="97">MID($A98,FIND(B$2,$A98)+B$1,(FIND(C$2,$A98)-2)-(FIND(B$2,$A98)+B$1))</f>
        <v>Lake View Dr @ Old Ferry Rd</v>
      </c>
      <c r="C98" t="str">
        <f t="shared" si="97"/>
        <v>TCO</v>
      </c>
      <c r="D98" t="str">
        <f t="shared" si="97"/>
        <v>Travis County, TX</v>
      </c>
      <c r="E98" t="str">
        <f t="shared" si="97"/>
        <v>30.430582</v>
      </c>
      <c r="F98" t="str">
        <f t="shared" si="97"/>
        <v>-98.087788</v>
      </c>
      <c r="G98" t="str">
        <f t="shared" si="97"/>
        <v>on</v>
      </c>
      <c r="H98" s="2" t="str">
        <f t="shared" si="97"/>
        <v>Roadway open</v>
      </c>
      <c r="I98" t="str">
        <f t="shared" si="67"/>
        <v>8413</v>
      </c>
    </row>
    <row r="99" spans="1:9">
      <c r="A99" s="5" t="s">
        <v>112</v>
      </c>
      <c r="B99" t="str">
        <f t="shared" ref="B99:H99" si="98">MID($A99,FIND(B$2,$A99)+B$1,(FIND(C$2,$A99)-2)-(FIND(B$2,$A99)+B$1))</f>
        <v>CR 101 N of Chandler Rd</v>
      </c>
      <c r="C99" t="str">
        <f t="shared" si="98"/>
        <v>WCO</v>
      </c>
      <c r="D99" t="str">
        <f t="shared" si="98"/>
        <v>3247 CR 101; Hutto, TX</v>
      </c>
      <c r="E99" t="str">
        <f t="shared" si="98"/>
        <v>30.6029</v>
      </c>
      <c r="F99" t="str">
        <f t="shared" si="98"/>
        <v>-97.5054</v>
      </c>
      <c r="G99" t="str">
        <f t="shared" si="98"/>
        <v>on</v>
      </c>
      <c r="H99" s="2" t="str">
        <f t="shared" si="98"/>
        <v/>
      </c>
      <c r="I99" t="str">
        <f t="shared" si="67"/>
        <v>8452</v>
      </c>
    </row>
    <row r="100" spans="1:9">
      <c r="A100" s="5" t="s">
        <v>113</v>
      </c>
      <c r="B100" t="str">
        <f t="shared" ref="B100:H100" si="99">MID($A100,FIND(B$2,$A100)+B$1,(FIND(C$2,$A100)-2)-(FIND(B$2,$A100)+B$1))</f>
        <v>Greenlawn Blvd @ Dry Branch Trib</v>
      </c>
      <c r="C100" t="str">
        <f t="shared" si="99"/>
        <v>RRK</v>
      </c>
      <c r="D100" t="str">
        <f t="shared" si="99"/>
        <v>Round Rock, TX</v>
      </c>
      <c r="E100" t="str">
        <f t="shared" si="99"/>
        <v>30.495581</v>
      </c>
      <c r="F100" t="str">
        <f t="shared" si="99"/>
        <v>-97.665146</v>
      </c>
      <c r="G100" t="str">
        <f t="shared" si="99"/>
        <v>on</v>
      </c>
      <c r="H100" s="2" t="str">
        <f t="shared" si="99"/>
        <v/>
      </c>
      <c r="I100" t="str">
        <f t="shared" si="67"/>
        <v>6274</v>
      </c>
    </row>
    <row r="101" spans="1:9">
      <c r="A101" s="5" t="s">
        <v>114</v>
      </c>
      <c r="B101" t="str">
        <f t="shared" ref="B101:H101" si="100">MID($A101,FIND(B$2,$A101)+B$1,(FIND(C$2,$A101)-2)-(FIND(B$2,$A101)+B$1))</f>
        <v>Round Rock West Dr @ Lake Creek</v>
      </c>
      <c r="C101" t="str">
        <f t="shared" si="100"/>
        <v>RRK</v>
      </c>
      <c r="D101" t="str">
        <f t="shared" si="100"/>
        <v>Round Rock, TX</v>
      </c>
      <c r="E101" t="str">
        <f t="shared" si="100"/>
        <v>30.504223</v>
      </c>
      <c r="F101" t="str">
        <f t="shared" si="100"/>
        <v>-97.694565</v>
      </c>
      <c r="G101" t="str">
        <f t="shared" si="100"/>
        <v>on</v>
      </c>
      <c r="H101" s="2" t="str">
        <f t="shared" si="100"/>
        <v/>
      </c>
      <c r="I101" t="str">
        <f t="shared" si="67"/>
        <v>6279</v>
      </c>
    </row>
    <row r="102" spans="1:9">
      <c r="A102" s="5" t="s">
        <v>115</v>
      </c>
      <c r="B102" t="str">
        <f t="shared" ref="B102:H102" si="101">MID($A102,FIND(B$2,$A102)+B$1,(FIND(C$2,$A102)-2)-(FIND(B$2,$A102)+B$1))</f>
        <v>2900 Block of Bee Cave Road (RM2244) at the Finish Line Car Wash</v>
      </c>
      <c r="C102" t="str">
        <f t="shared" si="101"/>
        <v>ROL</v>
      </c>
      <c r="D102" t="str">
        <f t="shared" si="101"/>
        <v>2944 Bee Cave Rd, Rollingwood, TX</v>
      </c>
      <c r="E102" t="str">
        <f t="shared" si="101"/>
        <v>30.270664</v>
      </c>
      <c r="F102" t="str">
        <f t="shared" si="101"/>
        <v>-97.792221</v>
      </c>
      <c r="G102" t="str">
        <f t="shared" si="101"/>
        <v>on</v>
      </c>
      <c r="H102" s="2" t="str">
        <f t="shared" si="101"/>
        <v>Crossing is open.</v>
      </c>
      <c r="I102" t="str">
        <f t="shared" si="67"/>
        <v>6284</v>
      </c>
    </row>
    <row r="103" spans="1:9">
      <c r="A103" s="5" t="s">
        <v>116</v>
      </c>
      <c r="B103" t="str">
        <f t="shared" ref="B103:H103" si="102">MID($A103,FIND(B$2,$A103)+B$1,(FIND(C$2,$A103)-2)-(FIND(B$2,$A103)+B$1))</f>
        <v>Reavis Road</v>
      </c>
      <c r="C103" t="str">
        <f t="shared" si="102"/>
        <v>CCO</v>
      </c>
      <c r="D103" t="str">
        <f t="shared" si="102"/>
        <v>Near FM1322</v>
      </c>
      <c r="E103" t="str">
        <f t="shared" si="102"/>
        <v>29.82971</v>
      </c>
      <c r="F103" t="str">
        <f t="shared" si="102"/>
        <v>-97.662216</v>
      </c>
      <c r="G103" t="str">
        <f t="shared" si="102"/>
        <v>on</v>
      </c>
      <c r="H103" s="2" t="str">
        <f t="shared" si="102"/>
        <v>Open</v>
      </c>
      <c r="I103" t="str">
        <f t="shared" si="67"/>
        <v>6868</v>
      </c>
    </row>
    <row r="104" spans="1:9">
      <c r="A104" s="5" t="s">
        <v>117</v>
      </c>
      <c r="B104" t="str">
        <f t="shared" ref="B104:H104" si="103">MID($A104,FIND(B$2,$A104)+B$1,(FIND(C$2,$A104)-2)-(FIND(B$2,$A104)+B$1))</f>
        <v>CR 130 N of Chandler Rd</v>
      </c>
      <c r="C104" t="str">
        <f t="shared" si="103"/>
        <v>WCO</v>
      </c>
      <c r="D104" t="str">
        <f t="shared" si="103"/>
        <v>3609 CR 130; Hutto, TX</v>
      </c>
      <c r="E104" t="str">
        <f t="shared" si="103"/>
        <v>30.5955</v>
      </c>
      <c r="F104" t="str">
        <f t="shared" si="103"/>
        <v>-97.5544</v>
      </c>
      <c r="G104" t="str">
        <f t="shared" si="103"/>
        <v>on</v>
      </c>
      <c r="H104" s="2" t="str">
        <f t="shared" si="103"/>
        <v/>
      </c>
      <c r="I104" t="str">
        <f t="shared" si="67"/>
        <v>8453</v>
      </c>
    </row>
    <row r="105" spans="1:9">
      <c r="A105" s="5" t="s">
        <v>118</v>
      </c>
      <c r="B105" t="str">
        <f t="shared" ref="B105:H105" si="104">MID($A105,FIND(B$2,$A105)+B$1,(FIND(C$2,$A105)-2)-(FIND(B$2,$A105)+B$1))</f>
        <v>Journey Pkwy @ Brushy Creek</v>
      </c>
      <c r="C105" t="str">
        <f t="shared" si="104"/>
        <v>WCO</v>
      </c>
      <c r="D105" t="str">
        <f t="shared" si="104"/>
        <v>3585 Journey Pkwy; Leander, TX</v>
      </c>
      <c r="E105" t="str">
        <f t="shared" si="104"/>
        <v>30.5653</v>
      </c>
      <c r="F105" t="str">
        <f t="shared" si="104"/>
        <v>-97.7857</v>
      </c>
      <c r="G105" t="str">
        <f t="shared" si="104"/>
        <v>on</v>
      </c>
      <c r="H105" s="2" t="str">
        <f t="shared" si="104"/>
        <v/>
      </c>
      <c r="I105" t="str">
        <f t="shared" si="67"/>
        <v>8455</v>
      </c>
    </row>
    <row r="106" spans="1:9">
      <c r="A106" s="5" t="s">
        <v>119</v>
      </c>
      <c r="B106" t="str">
        <f t="shared" ref="B106:H106" si="105">MID($A106,FIND(B$2,$A106)+B$1,(FIND(C$2,$A106)-2)-(FIND(B$2,$A106)+B$1))</f>
        <v>Buntline Special @ Tiger Creek</v>
      </c>
      <c r="C106" t="str">
        <f t="shared" si="105"/>
        <v>WLH</v>
      </c>
      <c r="D106" t="str">
        <f t="shared" si="105"/>
        <v>Buntline Special South of Dew Drop</v>
      </c>
      <c r="E106" t="str">
        <f t="shared" si="105"/>
        <v>30.53941</v>
      </c>
      <c r="F106" t="str">
        <f t="shared" si="105"/>
        <v>-98.336769</v>
      </c>
      <c r="G106" t="str">
        <f t="shared" si="105"/>
        <v>on</v>
      </c>
      <c r="H106" s="2" t="str">
        <f t="shared" si="105"/>
        <v>Crossing is OPEN</v>
      </c>
      <c r="I106" t="str">
        <f t="shared" si="67"/>
        <v>7253</v>
      </c>
    </row>
    <row r="107" spans="1:9">
      <c r="A107" s="5" t="s">
        <v>120</v>
      </c>
      <c r="B107" t="str">
        <f t="shared" ref="B107:H107" si="106">MID($A107,FIND(B$2,$A107)+B$1,(FIND(C$2,$A107)-2)-(FIND(B$2,$A107)+B$1))</f>
        <v>Felder Ln @ Cottonwood Creek</v>
      </c>
      <c r="C107" t="str">
        <f t="shared" si="106"/>
        <v>TCO</v>
      </c>
      <c r="D107" t="str">
        <f t="shared" si="106"/>
        <v>Travis County, TX</v>
      </c>
      <c r="E107" t="str">
        <f t="shared" si="106"/>
        <v>30.444187</v>
      </c>
      <c r="F107" t="str">
        <f t="shared" si="106"/>
        <v>-97.465218</v>
      </c>
      <c r="G107" t="str">
        <f t="shared" si="106"/>
        <v>on</v>
      </c>
      <c r="H107" s="2" t="str">
        <f t="shared" si="106"/>
        <v/>
      </c>
      <c r="I107" t="str">
        <f t="shared" si="67"/>
        <v>6189</v>
      </c>
    </row>
    <row r="108" spans="1:9">
      <c r="A108" s="5" t="s">
        <v>121</v>
      </c>
      <c r="B108" t="str">
        <f t="shared" ref="B108:H108" si="107">MID($A108,FIND(B$2,$A108)+B$1,(FIND(C$2,$A108)-2)-(FIND(B$2,$A108)+B$1))</f>
        <v>BUNTON LN (CR 151) - 1.25 MI S OF GOFORTH RD</v>
      </c>
      <c r="C108" t="str">
        <f t="shared" si="107"/>
        <v>HCO</v>
      </c>
      <c r="D108" t="str">
        <f t="shared" si="107"/>
        <v>Hays County</v>
      </c>
      <c r="E108" t="str">
        <f t="shared" si="107"/>
        <v>29.981382</v>
      </c>
      <c r="F108" t="str">
        <f t="shared" si="107"/>
        <v>-97.829376</v>
      </c>
      <c r="G108" t="str">
        <f t="shared" si="107"/>
        <v>on</v>
      </c>
      <c r="H108" s="2" t="str">
        <f t="shared" si="107"/>
        <v/>
      </c>
      <c r="I108" t="str">
        <f t="shared" si="67"/>
        <v>6534</v>
      </c>
    </row>
    <row r="109" spans="1:9">
      <c r="A109" s="5" t="s">
        <v>122</v>
      </c>
      <c r="B109" t="str">
        <f t="shared" ref="B109:H109" si="108">MID($A109,FIND(B$2,$A109)+B$1,(FIND(C$2,$A109)-2)-(FIND(B$2,$A109)+B$1))</f>
        <v>Terrace Mountain Dr at Spurlock Valley</v>
      </c>
      <c r="C109" t="str">
        <f t="shared" si="108"/>
        <v>WLH</v>
      </c>
      <c r="D109" t="str">
        <f t="shared" si="108"/>
        <v>600 Terrace Mountain Dr</v>
      </c>
      <c r="E109" t="str">
        <f t="shared" si="108"/>
        <v>30.302811</v>
      </c>
      <c r="F109" t="str">
        <f t="shared" si="108"/>
        <v>-97.799545</v>
      </c>
      <c r="G109" t="str">
        <f t="shared" si="108"/>
        <v>on</v>
      </c>
      <c r="H109" s="2" t="str">
        <f t="shared" si="108"/>
        <v/>
      </c>
      <c r="I109" t="str">
        <f t="shared" si="67"/>
        <v>7243</v>
      </c>
    </row>
    <row r="110" spans="1:9">
      <c r="A110" s="5" t="s">
        <v>123</v>
      </c>
      <c r="B110" t="str">
        <f t="shared" ref="B110:H110" si="109">MID($A110,FIND(B$2,$A110)+B$1,(FIND(C$2,$A110)-2)-(FIND(B$2,$A110)+B$1))</f>
        <v>Eanes Creek at Camp Craft Rd</v>
      </c>
      <c r="C110" t="str">
        <f t="shared" si="109"/>
        <v>WLH</v>
      </c>
      <c r="D110" t="str">
        <f t="shared" si="109"/>
        <v>301 Camp Craft Rd</v>
      </c>
      <c r="E110" t="str">
        <f t="shared" si="109"/>
        <v>30.280071</v>
      </c>
      <c r="F110" t="str">
        <f t="shared" si="109"/>
        <v>-97.811913</v>
      </c>
      <c r="G110" t="str">
        <f t="shared" si="109"/>
        <v>on</v>
      </c>
      <c r="H110" s="2" t="str">
        <f t="shared" si="109"/>
        <v/>
      </c>
      <c r="I110" t="str">
        <f t="shared" si="67"/>
        <v>7238</v>
      </c>
    </row>
    <row r="111" spans="1:9">
      <c r="A111" s="5" t="s">
        <v>124</v>
      </c>
      <c r="B111" t="str">
        <f t="shared" ref="B111:H111" si="110">MID($A111,FIND(B$2,$A111)+B$1,(FIND(C$2,$A111)-2)-(FIND(B$2,$A111)+B$1))</f>
        <v>3900-BLK CR 132 (Between CR 199 &amp; CR 134)</v>
      </c>
      <c r="C111" t="str">
        <f t="shared" si="110"/>
        <v>WCO</v>
      </c>
      <c r="D111" t="str">
        <f t="shared" si="110"/>
        <v>3994 CR 132; Hutto, TX</v>
      </c>
      <c r="E111" t="str">
        <f t="shared" si="110"/>
        <v>30.5381</v>
      </c>
      <c r="F111" t="str">
        <f t="shared" si="110"/>
        <v>-97.5232</v>
      </c>
      <c r="G111" t="str">
        <f t="shared" si="110"/>
        <v>on</v>
      </c>
      <c r="H111" s="2" t="str">
        <f t="shared" si="110"/>
        <v> </v>
      </c>
      <c r="I111" t="str">
        <f t="shared" si="67"/>
        <v>8450</v>
      </c>
    </row>
    <row r="112" spans="1:9">
      <c r="A112" s="5" t="s">
        <v>125</v>
      </c>
      <c r="B112" t="str">
        <f t="shared" ref="B112:H112" si="111">MID($A112,FIND(B$2,$A112)+B$1,(FIND(C$2,$A112)-2)-(FIND(B$2,$A112)+B$1))</f>
        <v>Harrell Pkwy @ Old Settlers Park</v>
      </c>
      <c r="C112" t="str">
        <f t="shared" si="111"/>
        <v>RRK</v>
      </c>
      <c r="D112" t="str">
        <f t="shared" si="111"/>
        <v>Round Rock, TX</v>
      </c>
      <c r="E112" t="str">
        <f t="shared" si="111"/>
        <v>30.529694</v>
      </c>
      <c r="F112" t="str">
        <f t="shared" si="111"/>
        <v>-97.633507</v>
      </c>
      <c r="G112" t="str">
        <f t="shared" si="111"/>
        <v>on</v>
      </c>
      <c r="H112" s="2" t="str">
        <f t="shared" si="111"/>
        <v/>
      </c>
      <c r="I112" t="str">
        <f t="shared" si="67"/>
        <v>6272</v>
      </c>
    </row>
    <row r="113" spans="1:9">
      <c r="A113" s="5" t="s">
        <v>126</v>
      </c>
      <c r="B113" t="str">
        <f t="shared" ref="B113:H113" si="112">MID($A113,FIND(B$2,$A113)+B$1,(FIND(C$2,$A113)-2)-(FIND(B$2,$A113)+B$1))</f>
        <v>Tom Sassman Rd @ Maha Creek</v>
      </c>
      <c r="C113" t="str">
        <f t="shared" si="112"/>
        <v>TCO</v>
      </c>
      <c r="D113" t="str">
        <f t="shared" si="112"/>
        <v>Travis County, TX</v>
      </c>
      <c r="E113" t="str">
        <f t="shared" si="112"/>
        <v>30.084892</v>
      </c>
      <c r="F113" t="str">
        <f t="shared" si="112"/>
        <v>-97.701904</v>
      </c>
      <c r="G113" t="str">
        <f t="shared" si="112"/>
        <v>on</v>
      </c>
      <c r="H113" s="2" t="str">
        <f t="shared" si="112"/>
        <v>Roadway open</v>
      </c>
      <c r="I113" t="str">
        <f t="shared" si="67"/>
        <v>6249</v>
      </c>
    </row>
    <row r="114" spans="1:9">
      <c r="A114" s="5" t="s">
        <v>127</v>
      </c>
      <c r="B114" t="str">
        <f t="shared" ref="B114:H114" si="113">MID($A114,FIND(B$2,$A114)+B$1,(FIND(C$2,$A114)-2)-(FIND(B$2,$A114)+B$1))</f>
        <v>Wright Rd @ Tributary to Maha Creek</v>
      </c>
      <c r="C114" t="str">
        <f t="shared" si="113"/>
        <v>TCO</v>
      </c>
      <c r="D114" t="str">
        <f t="shared" si="113"/>
        <v>Travis County, TX</v>
      </c>
      <c r="E114" t="str">
        <f t="shared" si="113"/>
        <v>30.080608</v>
      </c>
      <c r="F114" t="str">
        <f t="shared" si="113"/>
        <v>-97.754387</v>
      </c>
      <c r="G114" t="str">
        <f t="shared" si="113"/>
        <v>on</v>
      </c>
      <c r="H114" s="2" t="str">
        <f t="shared" si="113"/>
        <v>Roadway open</v>
      </c>
      <c r="I114" t="str">
        <f t="shared" si="67"/>
        <v>6244</v>
      </c>
    </row>
    <row r="115" spans="1:9">
      <c r="A115" s="5" t="s">
        <v>128</v>
      </c>
      <c r="B115" t="str">
        <f t="shared" ref="B115:H115" si="114">MID($A115,FIND(B$2,$A115)+B$1,(FIND(C$2,$A115)-2)-(FIND(B$2,$A115)+B$1))</f>
        <v>Crystal Bend @ Harris Branch (Creek)</v>
      </c>
      <c r="C115" t="str">
        <f t="shared" si="114"/>
        <v>TCO</v>
      </c>
      <c r="D115" t="str">
        <f t="shared" si="114"/>
        <v>Travis County, TX</v>
      </c>
      <c r="E115" t="str">
        <f t="shared" si="114"/>
        <v>30.40691</v>
      </c>
      <c r="F115" t="str">
        <f t="shared" si="114"/>
        <v>-97.634727</v>
      </c>
      <c r="G115" t="str">
        <f t="shared" si="114"/>
        <v>on</v>
      </c>
      <c r="H115" s="2" t="str">
        <f t="shared" si="114"/>
        <v>Roadway open</v>
      </c>
      <c r="I115" t="str">
        <f t="shared" si="67"/>
        <v>6204</v>
      </c>
    </row>
    <row r="116" spans="1:9">
      <c r="A116" s="5" t="s">
        <v>129</v>
      </c>
      <c r="B116" t="str">
        <f t="shared" ref="B116:H116" si="115">MID($A116,FIND(B$2,$A116)+B$1,(FIND(C$2,$A116)-2)-(FIND(B$2,$A116)+B$1))</f>
        <v>High Lonesome Street at Brown Hollow Creek</v>
      </c>
      <c r="C116" t="str">
        <f t="shared" si="115"/>
        <v>LEA</v>
      </c>
      <c r="D116" t="str">
        <f t="shared" si="115"/>
        <v>Leander, TX</v>
      </c>
      <c r="E116" t="str">
        <f t="shared" si="115"/>
        <v>30.547123</v>
      </c>
      <c r="F116" t="str">
        <f t="shared" si="115"/>
        <v>-97.901329</v>
      </c>
      <c r="G116" t="str">
        <f t="shared" si="115"/>
        <v>on</v>
      </c>
      <c r="H116" s="2" t="str">
        <f t="shared" si="115"/>
        <v/>
      </c>
      <c r="I116" t="str">
        <f t="shared" si="67"/>
        <v>6264</v>
      </c>
    </row>
    <row r="117" spans="1:9">
      <c r="A117" s="5" t="s">
        <v>130</v>
      </c>
      <c r="B117" t="str">
        <f t="shared" ref="B117:H117" si="116">MID($A117,FIND(B$2,$A117)+B$1,(FIND(C$2,$A117)-2)-(FIND(B$2,$A117)+B$1))</f>
        <v>Low Water Crossing #81</v>
      </c>
      <c r="C117" t="str">
        <f t="shared" si="116"/>
        <v>COA</v>
      </c>
      <c r="D117" t="str">
        <f t="shared" si="116"/>
        <v>7819 Posten Ln, Austin, TX</v>
      </c>
      <c r="E117" t="str">
        <f t="shared" si="116"/>
        <v>30.214373</v>
      </c>
      <c r="F117" t="str">
        <f t="shared" si="116"/>
        <v>-97.687706</v>
      </c>
      <c r="G117" t="str">
        <f t="shared" si="116"/>
        <v>on</v>
      </c>
      <c r="H117" s="2" t="str">
        <f t="shared" si="116"/>
        <v>Crossing is open</v>
      </c>
      <c r="I117" t="str">
        <f t="shared" si="67"/>
        <v>6169</v>
      </c>
    </row>
    <row r="118" spans="1:9">
      <c r="A118" s="5" t="s">
        <v>131</v>
      </c>
      <c r="B118" t="str">
        <f t="shared" ref="B118:H118" si="117">MID($A118,FIND(B$2,$A118)+B$1,(FIND(C$2,$A118)-2)-(FIND(B$2,$A118)+B$1))</f>
        <v>CR 398 @ Mustang Creek</v>
      </c>
      <c r="C118" t="str">
        <f t="shared" si="117"/>
        <v>WCO</v>
      </c>
      <c r="D118" t="str">
        <f t="shared" si="117"/>
        <v>827 CR 398; Taylor, TX</v>
      </c>
      <c r="E118" t="str">
        <f t="shared" si="117"/>
        <v>30.577</v>
      </c>
      <c r="F118" t="str">
        <f t="shared" si="117"/>
        <v>-97.4554</v>
      </c>
      <c r="G118" t="str">
        <f t="shared" si="117"/>
        <v>on</v>
      </c>
      <c r="H118" s="2" t="str">
        <f t="shared" si="117"/>
        <v> </v>
      </c>
      <c r="I118" t="str">
        <f t="shared" si="67"/>
        <v>8451</v>
      </c>
    </row>
    <row r="119" spans="1:9">
      <c r="A119" s="5" t="s">
        <v>132</v>
      </c>
      <c r="B119" t="str">
        <f t="shared" ref="B119:H119" si="118">MID($A119,FIND(B$2,$A119)+B$1,(FIND(C$2,$A119)-2)-(FIND(B$2,$A119)+B$1))</f>
        <v>CR 284 @ CR 285</v>
      </c>
      <c r="C119" t="str">
        <f t="shared" si="118"/>
        <v>WCO</v>
      </c>
      <c r="D119" t="str">
        <f t="shared" si="118"/>
        <v>4957 CR 284; Liberty Hill, TX</v>
      </c>
      <c r="E119" t="str">
        <f t="shared" si="118"/>
        <v>30.6417</v>
      </c>
      <c r="F119" t="str">
        <f t="shared" si="118"/>
        <v>-98.0093</v>
      </c>
      <c r="G119" t="str">
        <f t="shared" si="118"/>
        <v>on</v>
      </c>
      <c r="H119" s="2" t="str">
        <f t="shared" si="118"/>
        <v/>
      </c>
      <c r="I119" t="str">
        <f t="shared" si="67"/>
        <v>8457</v>
      </c>
    </row>
    <row r="120" spans="1:9">
      <c r="A120" s="5" t="s">
        <v>133</v>
      </c>
      <c r="B120" t="str">
        <f t="shared" ref="B120:H120" si="119">MID($A120,FIND(B$2,$A120)+B$1,(FIND(C$2,$A120)-2)-(FIND(B$2,$A120)+B$1))</f>
        <v>Pronghorn @ Tiger Creek</v>
      </c>
      <c r="C120" t="str">
        <f t="shared" si="119"/>
        <v>WLH</v>
      </c>
      <c r="D120" t="str">
        <f t="shared" si="119"/>
        <v>Pronghorn @ 11th St.</v>
      </c>
      <c r="E120" t="str">
        <f t="shared" si="119"/>
        <v>30.532995</v>
      </c>
      <c r="F120" t="str">
        <f t="shared" si="119"/>
        <v>-98.330391</v>
      </c>
      <c r="G120" t="str">
        <f t="shared" si="119"/>
        <v>on</v>
      </c>
      <c r="H120" s="2" t="str">
        <f t="shared" si="119"/>
        <v>Crossing is OPEN </v>
      </c>
      <c r="I120" t="str">
        <f t="shared" si="67"/>
        <v>7258</v>
      </c>
    </row>
    <row r="121" spans="1:9">
      <c r="A121" s="5" t="s">
        <v>134</v>
      </c>
      <c r="B121" t="str">
        <f t="shared" ref="B121:H121" si="120">MID($A121,FIND(B$2,$A121)+B$1,(FIND(C$2,$A121)-2)-(FIND(B$2,$A121)+B$1))</f>
        <v>CR 123 @ Brushy Creek</v>
      </c>
      <c r="C121" t="str">
        <f t="shared" si="120"/>
        <v>WCO</v>
      </c>
      <c r="D121" t="str">
        <f t="shared" si="120"/>
        <v>4476 CR 123; Round Rock, TX</v>
      </c>
      <c r="E121" t="str">
        <f t="shared" si="120"/>
        <v>30.5309</v>
      </c>
      <c r="F121" t="str">
        <f t="shared" si="120"/>
        <v>-97.5898</v>
      </c>
      <c r="G121" t="str">
        <f t="shared" si="120"/>
        <v>off</v>
      </c>
      <c r="H121" s="2" t="str">
        <f t="shared" si="120"/>
        <v>Flooding 08/28/2022</v>
      </c>
      <c r="I121" t="str">
        <f t="shared" si="67"/>
        <v>8454</v>
      </c>
    </row>
    <row r="122" spans="1:9">
      <c r="A122" s="5" t="s">
        <v>135</v>
      </c>
      <c r="B122" t="str">
        <f t="shared" ref="B122:H122" si="121">MID($A122,FIND(B$2,$A122)+B$1,(FIND(C$2,$A122)-2)-(FIND(B$2,$A122)+B$1))</f>
        <v>Littig Rd @ Willow Creek</v>
      </c>
      <c r="C122" t="str">
        <f t="shared" si="121"/>
        <v>TCO</v>
      </c>
      <c r="D122" t="str">
        <f t="shared" si="121"/>
        <v>Travis County, TX</v>
      </c>
      <c r="E122" t="str">
        <f t="shared" si="121"/>
        <v>30.323267</v>
      </c>
      <c r="F122" t="str">
        <f t="shared" si="121"/>
        <v>-97.462334</v>
      </c>
      <c r="G122" t="str">
        <f t="shared" si="121"/>
        <v>on</v>
      </c>
      <c r="H122" s="2" t="str">
        <f t="shared" si="121"/>
        <v>Roadway open</v>
      </c>
      <c r="I122" t="str">
        <f t="shared" si="67"/>
        <v>6202</v>
      </c>
    </row>
    <row r="123" spans="1:9">
      <c r="A123" s="5" t="s">
        <v>136</v>
      </c>
      <c r="B123" t="str">
        <f t="shared" ref="B123:H123" si="122">MID($A123,FIND(B$2,$A123)+B$1,(FIND(C$2,$A123)-2)-(FIND(B$2,$A123)+B$1))</f>
        <v>805 Cedar Park Drive</v>
      </c>
      <c r="C123" t="str">
        <f t="shared" si="122"/>
        <v>CPK</v>
      </c>
      <c r="D123" t="str">
        <f t="shared" si="122"/>
        <v>Cedar Park, TX</v>
      </c>
      <c r="E123" t="str">
        <f t="shared" si="122"/>
        <v>30.511259</v>
      </c>
      <c r="F123" t="str">
        <f t="shared" si="122"/>
        <v>-97.835342</v>
      </c>
      <c r="G123" t="str">
        <f t="shared" si="122"/>
        <v>on</v>
      </c>
      <c r="H123" s="2" t="str">
        <f t="shared" si="122"/>
        <v/>
      </c>
      <c r="I123" t="str">
        <f t="shared" si="67"/>
        <v>6259</v>
      </c>
    </row>
    <row r="124" spans="1:9">
      <c r="A124" s="5" t="s">
        <v>137</v>
      </c>
      <c r="B124" t="str">
        <f t="shared" ref="B124:H124" si="123">MID($A124,FIND(B$2,$A124)+B$1,(FIND(C$2,$A124)-2)-(FIND(B$2,$A124)+B$1))</f>
        <v>CR 312 @ Honey Creek</v>
      </c>
      <c r="C124" t="str">
        <f t="shared" si="123"/>
        <v>LCO</v>
      </c>
      <c r="D124" t="str">
        <f t="shared" si="123"/>
        <v>7400 Block CR 312, Llano TX</v>
      </c>
      <c r="E124" t="str">
        <f t="shared" si="123"/>
        <v>30.64488</v>
      </c>
      <c r="F124" t="str">
        <f t="shared" si="123"/>
        <v>-98.64014</v>
      </c>
      <c r="G124" t="str">
        <f t="shared" si="123"/>
        <v>on</v>
      </c>
      <c r="H124" s="2" t="str">
        <f t="shared" si="123"/>
        <v/>
      </c>
      <c r="I124" t="str">
        <f t="shared" si="67"/>
        <v>8675</v>
      </c>
    </row>
    <row r="125" spans="1:9">
      <c r="A125" s="5" t="s">
        <v>138</v>
      </c>
      <c r="B125" t="str">
        <f t="shared" ref="B125:H125" si="124">MID($A125,FIND(B$2,$A125)+B$1,(FIND(C$2,$A125)-2)-(FIND(B$2,$A125)+B$1))</f>
        <v>CR 350 @ Donahoe Creek</v>
      </c>
      <c r="C125" t="str">
        <f t="shared" si="124"/>
        <v>WCO</v>
      </c>
      <c r="D125" t="str">
        <f t="shared" si="124"/>
        <v>1556 CR 350; Bartlett TX</v>
      </c>
      <c r="E125" t="str">
        <f t="shared" si="124"/>
        <v>30.7643</v>
      </c>
      <c r="F125" t="str">
        <f t="shared" si="124"/>
        <v>-97.4085</v>
      </c>
      <c r="G125" t="str">
        <f t="shared" si="124"/>
        <v>on</v>
      </c>
      <c r="H125" s="2" t="str">
        <f t="shared" si="124"/>
        <v/>
      </c>
      <c r="I125" t="str">
        <f t="shared" si="67"/>
        <v>8468</v>
      </c>
    </row>
    <row r="126" spans="1:9">
      <c r="A126" s="5" t="s">
        <v>139</v>
      </c>
      <c r="B126" t="str">
        <f t="shared" ref="B126:H126" si="125">MID($A126,FIND(B$2,$A126)+B$1,(FIND(C$2,$A126)-2)-(FIND(B$2,$A126)+B$1))</f>
        <v>Bobby Franks Rd @ Honey Creek</v>
      </c>
      <c r="C126" t="str">
        <f t="shared" si="125"/>
        <v>LCO</v>
      </c>
      <c r="D126" t="str">
        <f t="shared" si="125"/>
        <v/>
      </c>
      <c r="E126" t="str">
        <f t="shared" si="125"/>
        <v>30.63672</v>
      </c>
      <c r="F126" t="str">
        <f t="shared" si="125"/>
        <v>-98.56405</v>
      </c>
      <c r="G126" t="str">
        <f t="shared" si="125"/>
        <v>on</v>
      </c>
      <c r="H126" s="2" t="str">
        <f t="shared" si="125"/>
        <v/>
      </c>
      <c r="I126" t="str">
        <f t="shared" si="67"/>
        <v>8677</v>
      </c>
    </row>
    <row r="127" spans="1:9">
      <c r="A127" s="5" t="s">
        <v>140</v>
      </c>
      <c r="B127" t="str">
        <f t="shared" ref="B127:H127" si="126">MID($A127,FIND(B$2,$A127)+B$1,(FIND(C$2,$A127)-2)-(FIND(B$2,$A127)+B$1))</f>
        <v>Brita Olson Rd @ Tributary to Cottonwood Creek</v>
      </c>
      <c r="C127" t="str">
        <f t="shared" si="126"/>
        <v>TCO</v>
      </c>
      <c r="D127" t="str">
        <f t="shared" si="126"/>
        <v>Travis County, TX</v>
      </c>
      <c r="E127" t="str">
        <f t="shared" si="126"/>
        <v>30.417759</v>
      </c>
      <c r="F127" t="str">
        <f t="shared" si="126"/>
        <v>-97.482452</v>
      </c>
      <c r="G127" t="str">
        <f t="shared" si="126"/>
        <v>on</v>
      </c>
      <c r="H127" s="2" t="str">
        <f t="shared" si="126"/>
        <v>Roadway open</v>
      </c>
      <c r="I127" t="str">
        <f t="shared" si="67"/>
        <v>6190</v>
      </c>
    </row>
    <row r="128" spans="1:9">
      <c r="A128" s="5" t="s">
        <v>141</v>
      </c>
      <c r="B128" t="str">
        <f t="shared" ref="B128:H128" si="127">MID($A128,FIND(B$2,$A128)+B$1,(FIND(C$2,$A128)-2)-(FIND(B$2,$A128)+B$1))</f>
        <v>Springdale Rd @ Walnut Creek</v>
      </c>
      <c r="C128" t="str">
        <f t="shared" si="127"/>
        <v>TCO</v>
      </c>
      <c r="D128" t="str">
        <f t="shared" si="127"/>
        <v>Travis County, TX</v>
      </c>
      <c r="E128" t="str">
        <f t="shared" si="127"/>
        <v>30.33741</v>
      </c>
      <c r="F128" t="str">
        <f t="shared" si="127"/>
        <v>-97.650215</v>
      </c>
      <c r="G128" t="str">
        <f t="shared" si="127"/>
        <v>on</v>
      </c>
      <c r="H128" s="2" t="str">
        <f t="shared" si="127"/>
        <v>Roadway open</v>
      </c>
      <c r="I128" t="str">
        <f t="shared" si="67"/>
        <v>6200</v>
      </c>
    </row>
    <row r="129" spans="1:9">
      <c r="A129" s="5" t="s">
        <v>142</v>
      </c>
      <c r="B129" t="str">
        <f t="shared" ref="B129:H129" si="128">MID($A129,FIND(B$2,$A129)+B$1,(FIND(C$2,$A129)-2)-(FIND(B$2,$A129)+B$1))</f>
        <v>1200-BLK CR 121</v>
      </c>
      <c r="C129" t="str">
        <f t="shared" si="128"/>
        <v>WCO</v>
      </c>
      <c r="D129" t="str">
        <f t="shared" si="128"/>
        <v>1181 CR 121; Georgetown, TX</v>
      </c>
      <c r="E129" t="str">
        <f t="shared" si="128"/>
        <v>30.6586</v>
      </c>
      <c r="F129" t="str">
        <f t="shared" si="128"/>
        <v>-97.5612</v>
      </c>
      <c r="G129" t="str">
        <f t="shared" si="128"/>
        <v>on</v>
      </c>
      <c r="H129" s="2" t="str">
        <f t="shared" si="128"/>
        <v/>
      </c>
      <c r="I129" t="str">
        <f t="shared" si="67"/>
        <v>8458</v>
      </c>
    </row>
    <row r="130" spans="1:9">
      <c r="A130" s="5" t="s">
        <v>143</v>
      </c>
      <c r="B130" t="str">
        <f t="shared" ref="B130:H130" si="129">MID($A130,FIND(B$2,$A130)+B$1,(FIND(C$2,$A130)-2)-(FIND(B$2,$A130)+B$1))</f>
        <v>Crumley Ranch Rd @ Rocky Creek</v>
      </c>
      <c r="C130" t="str">
        <f t="shared" si="129"/>
        <v>TCO</v>
      </c>
      <c r="D130" t="str">
        <f t="shared" si="129"/>
        <v>Travis County, TX</v>
      </c>
      <c r="E130" t="str">
        <f t="shared" si="129"/>
        <v>30.266903</v>
      </c>
      <c r="F130" t="str">
        <f t="shared" si="129"/>
        <v>-98.021423</v>
      </c>
      <c r="G130" t="str">
        <f t="shared" si="129"/>
        <v>on</v>
      </c>
      <c r="H130" s="2" t="str">
        <f t="shared" si="129"/>
        <v>Roadway open</v>
      </c>
      <c r="I130" t="str">
        <f t="shared" si="67"/>
        <v>6210</v>
      </c>
    </row>
    <row r="131" spans="1:9">
      <c r="A131" s="5" t="s">
        <v>144</v>
      </c>
      <c r="B131" t="str">
        <f t="shared" ref="B131:H131" si="130">MID($A131,FIND(B$2,$A131)+B$1,(FIND(C$2,$A131)-2)-(FIND(B$2,$A131)+B$1))</f>
        <v>CR 347 @ Willis Creek</v>
      </c>
      <c r="C131" t="str">
        <f t="shared" si="130"/>
        <v>WCO</v>
      </c>
      <c r="D131" t="str">
        <f t="shared" si="130"/>
        <v>5036 CR 347; Granger, TX</v>
      </c>
      <c r="E131" t="str">
        <f t="shared" si="130"/>
        <v>30.7021</v>
      </c>
      <c r="F131" t="str">
        <f t="shared" si="130"/>
        <v>-97.4342</v>
      </c>
      <c r="G131" t="str">
        <f t="shared" si="130"/>
        <v>on</v>
      </c>
      <c r="H131" s="2" t="str">
        <f t="shared" si="130"/>
        <v/>
      </c>
      <c r="I131" t="str">
        <f t="shared" si="67"/>
        <v>8462</v>
      </c>
    </row>
    <row r="132" spans="1:9">
      <c r="A132" s="5" t="s">
        <v>145</v>
      </c>
      <c r="B132" t="str">
        <f t="shared" ref="B132:H132" si="131">MID($A132,FIND(B$2,$A132)+B$1,(FIND(C$2,$A132)-2)-(FIND(B$2,$A132)+B$1))</f>
        <v>CR 124 E OF CR 156</v>
      </c>
      <c r="C132" t="str">
        <f t="shared" si="131"/>
        <v>WCO</v>
      </c>
      <c r="D132" t="str">
        <f t="shared" si="131"/>
        <v>2746 CR 124; Georgetown, TX</v>
      </c>
      <c r="E132" t="str">
        <f t="shared" si="131"/>
        <v>30.6774</v>
      </c>
      <c r="F132" t="str">
        <f t="shared" si="131"/>
        <v>-97.5406</v>
      </c>
      <c r="G132" t="str">
        <f t="shared" si="131"/>
        <v>on</v>
      </c>
      <c r="H132" s="2" t="str">
        <f t="shared" si="131"/>
        <v/>
      </c>
      <c r="I132" t="str">
        <f t="shared" ref="I132:I195" si="132">MID($A132,FIND(I$2,$A132)+I$1,4)</f>
        <v>8459</v>
      </c>
    </row>
    <row r="133" spans="1:9">
      <c r="A133" s="5" t="s">
        <v>146</v>
      </c>
      <c r="B133" t="str">
        <f t="shared" ref="B133:H133" si="133">MID($A133,FIND(B$2,$A133)+B$1,(FIND(C$2,$A133)-2)-(FIND(B$2,$A133)+B$1))</f>
        <v>Mowinkle Dr @ Williamson Creek</v>
      </c>
      <c r="C133" t="str">
        <f t="shared" si="133"/>
        <v>TCO</v>
      </c>
      <c r="D133" t="str">
        <f t="shared" si="133"/>
        <v>Travis County, TX</v>
      </c>
      <c r="E133" t="str">
        <f t="shared" si="133"/>
        <v>30.242262</v>
      </c>
      <c r="F133" t="str">
        <f t="shared" si="133"/>
        <v>-97.90667</v>
      </c>
      <c r="G133" t="str">
        <f t="shared" si="133"/>
        <v>on</v>
      </c>
      <c r="H133" s="2" t="str">
        <f t="shared" si="133"/>
        <v>Roadway open</v>
      </c>
      <c r="I133" t="str">
        <f t="shared" si="132"/>
        <v>6225</v>
      </c>
    </row>
    <row r="134" spans="1:9">
      <c r="A134" s="5" t="s">
        <v>147</v>
      </c>
      <c r="B134" t="str">
        <f t="shared" ref="B134:H134" si="134">MID($A134,FIND(B$2,$A134)+B$1,(FIND(C$2,$A134)-2)-(FIND(B$2,$A134)+B$1))</f>
        <v>Citation Dr (Thoroughbred Farms subdiv) between Man-O-War Ave and Ponder Ln</v>
      </c>
      <c r="C134" t="str">
        <f t="shared" si="134"/>
        <v>TCO</v>
      </c>
      <c r="D134" t="str">
        <f t="shared" si="134"/>
        <v>Travis County, TX</v>
      </c>
      <c r="E134" t="str">
        <f t="shared" si="134"/>
        <v>30.135599</v>
      </c>
      <c r="F134" t="str">
        <f t="shared" si="134"/>
        <v>-97.676346</v>
      </c>
      <c r="G134" t="str">
        <f t="shared" si="134"/>
        <v>on</v>
      </c>
      <c r="H134" s="2" t="str">
        <f t="shared" si="134"/>
        <v>Roadway open</v>
      </c>
      <c r="I134" t="str">
        <f t="shared" si="132"/>
        <v>6235</v>
      </c>
    </row>
    <row r="135" spans="1:9">
      <c r="A135" s="5" t="s">
        <v>148</v>
      </c>
      <c r="B135" t="str">
        <f t="shared" ref="B135:H135" si="135">MID($A135,FIND(B$2,$A135)+B$1,(FIND(C$2,$A135)-2)-(FIND(B$2,$A135)+B$1))</f>
        <v>Williamson Creek (Kincheon Branch) at Latta Dr</v>
      </c>
      <c r="C135" t="str">
        <f t="shared" si="135"/>
        <v>COA</v>
      </c>
      <c r="D135" t="str">
        <f t="shared" si="135"/>
        <v>Austin, TX</v>
      </c>
      <c r="E135" t="str">
        <f t="shared" si="135"/>
        <v>30.216385</v>
      </c>
      <c r="F135" t="str">
        <f t="shared" si="135"/>
        <v>-97.846275</v>
      </c>
      <c r="G135" t="str">
        <f t="shared" si="135"/>
        <v>on</v>
      </c>
      <c r="H135" s="2" t="str">
        <f t="shared" si="135"/>
        <v>Crossing is open</v>
      </c>
      <c r="I135" t="str">
        <f t="shared" si="132"/>
        <v>6179</v>
      </c>
    </row>
    <row r="136" spans="1:9">
      <c r="A136" s="5" t="s">
        <v>149</v>
      </c>
      <c r="B136" t="str">
        <f t="shared" ref="B136:H136" si="136">MID($A136,FIND(B$2,$A136)+B$1,(FIND(C$2,$A136)-2)-(FIND(B$2,$A136)+B$1))</f>
        <v>South Boggy Creek at Dittmar</v>
      </c>
      <c r="C136" t="str">
        <f t="shared" si="136"/>
        <v>COA</v>
      </c>
      <c r="D136" t="str">
        <f t="shared" si="136"/>
        <v>Austin, TX</v>
      </c>
      <c r="E136" t="str">
        <f t="shared" si="136"/>
        <v>30.183256</v>
      </c>
      <c r="F136" t="str">
        <f t="shared" si="136"/>
        <v>-97.783516</v>
      </c>
      <c r="G136" t="str">
        <f t="shared" si="136"/>
        <v>on</v>
      </c>
      <c r="H136" s="2" t="str">
        <f t="shared" si="136"/>
        <v>Crossing is open</v>
      </c>
      <c r="I136" t="str">
        <f t="shared" si="132"/>
        <v>6180</v>
      </c>
    </row>
    <row r="137" spans="1:9">
      <c r="A137" s="5" t="s">
        <v>150</v>
      </c>
      <c r="B137" t="str">
        <f t="shared" ref="B137:H137" si="137">MID($A137,FIND(B$2,$A137)+B$1,(FIND(C$2,$A137)-2)-(FIND(B$2,$A137)+B$1))</f>
        <v>Slaughter Creek Trail</v>
      </c>
      <c r="C137" t="str">
        <f t="shared" si="137"/>
        <v>COA</v>
      </c>
      <c r="D137" t="str">
        <f t="shared" si="137"/>
        <v>9925 Farm to Market 1826, Austin, TX</v>
      </c>
      <c r="E137" t="str">
        <f t="shared" si="137"/>
        <v>30.209352</v>
      </c>
      <c r="F137" t="str">
        <f t="shared" si="137"/>
        <v>-97.903442</v>
      </c>
      <c r="G137" t="str">
        <f t="shared" si="137"/>
        <v>on</v>
      </c>
      <c r="H137" s="2" t="str">
        <f t="shared" si="137"/>
        <v>Crossing is open</v>
      </c>
      <c r="I137" t="str">
        <f t="shared" si="132"/>
        <v>6255</v>
      </c>
    </row>
    <row r="138" spans="1:9">
      <c r="A138" s="5" t="s">
        <v>151</v>
      </c>
      <c r="B138" t="str">
        <f t="shared" ref="B138:H138" si="138">MID($A138,FIND(B$2,$A138)+B$1,(FIND(C$2,$A138)-2)-(FIND(B$2,$A138)+B$1))</f>
        <v>CR 273 at Mason Creek</v>
      </c>
      <c r="C138" t="str">
        <f t="shared" si="138"/>
        <v>LEA</v>
      </c>
      <c r="D138" t="str">
        <f t="shared" si="138"/>
        <v>Leander, TX</v>
      </c>
      <c r="E138" t="str">
        <f t="shared" si="138"/>
        <v>30.576651</v>
      </c>
      <c r="F138" t="str">
        <f t="shared" si="138"/>
        <v>-97.845581</v>
      </c>
      <c r="G138" t="str">
        <f t="shared" si="138"/>
        <v>on</v>
      </c>
      <c r="H138" s="2" t="str">
        <f t="shared" si="138"/>
        <v/>
      </c>
      <c r="I138" t="str">
        <f t="shared" si="132"/>
        <v>6260</v>
      </c>
    </row>
    <row r="139" spans="1:9">
      <c r="A139" s="5" t="s">
        <v>152</v>
      </c>
      <c r="B139" t="str">
        <f t="shared" ref="B139:H139" si="139">MID($A139,FIND(B$2,$A139)+B$1,(FIND(C$2,$A139)-2)-(FIND(B$2,$A139)+B$1))</f>
        <v>CR 380 N of FM 971</v>
      </c>
      <c r="C139" t="str">
        <f t="shared" si="139"/>
        <v>WCO</v>
      </c>
      <c r="D139" t="str">
        <f t="shared" si="139"/>
        <v>399 CR 380; Granger, TX</v>
      </c>
      <c r="E139" t="str">
        <f t="shared" si="139"/>
        <v>30.7063</v>
      </c>
      <c r="F139" t="str">
        <f t="shared" si="139"/>
        <v>-97.4844</v>
      </c>
      <c r="G139" t="str">
        <f t="shared" si="139"/>
        <v>on</v>
      </c>
      <c r="H139" s="2" t="str">
        <f t="shared" si="139"/>
        <v/>
      </c>
      <c r="I139" t="str">
        <f t="shared" si="132"/>
        <v>8463</v>
      </c>
    </row>
    <row r="140" spans="1:9">
      <c r="A140" s="5" t="s">
        <v>153</v>
      </c>
      <c r="B140" t="str">
        <f t="shared" ref="B140:H140" si="140">MID($A140,FIND(B$2,$A140)+B$1,(FIND(C$2,$A140)-2)-(FIND(B$2,$A140)+B$1))</f>
        <v>Park Ln @ Lake Creek Park</v>
      </c>
      <c r="C140" t="str">
        <f t="shared" si="140"/>
        <v>RRK</v>
      </c>
      <c r="D140" t="str">
        <f t="shared" si="140"/>
        <v>Round Rock, TX</v>
      </c>
      <c r="E140" t="str">
        <f t="shared" si="140"/>
        <v>30.50844</v>
      </c>
      <c r="F140" t="str">
        <f t="shared" si="140"/>
        <v>-97.669762</v>
      </c>
      <c r="G140" t="str">
        <f t="shared" si="140"/>
        <v>on</v>
      </c>
      <c r="H140" s="2" t="str">
        <f t="shared" si="140"/>
        <v/>
      </c>
      <c r="I140" t="str">
        <f t="shared" si="132"/>
        <v>6270</v>
      </c>
    </row>
    <row r="141" spans="1:9">
      <c r="A141" s="5" t="s">
        <v>154</v>
      </c>
      <c r="B141" t="str">
        <f t="shared" ref="B141:H141" si="141">MID($A141,FIND(B$2,$A141)+B$1,(FIND(C$2,$A141)-2)-(FIND(B$2,$A141)+B$1))</f>
        <v>Frontier Trail @ Lake Creek Trib</v>
      </c>
      <c r="C141" t="str">
        <f t="shared" si="141"/>
        <v>RRK</v>
      </c>
      <c r="D141" t="str">
        <f t="shared" si="141"/>
        <v>Round Rock, TX</v>
      </c>
      <c r="E141" t="str">
        <f t="shared" si="141"/>
        <v>30.492105</v>
      </c>
      <c r="F141" t="str">
        <f t="shared" si="141"/>
        <v>-97.685608</v>
      </c>
      <c r="G141" t="str">
        <f t="shared" si="141"/>
        <v>on</v>
      </c>
      <c r="H141" s="2" t="str">
        <f t="shared" si="141"/>
        <v/>
      </c>
      <c r="I141" t="str">
        <f t="shared" si="132"/>
        <v>6275</v>
      </c>
    </row>
    <row r="142" spans="1:9">
      <c r="A142" s="5" t="s">
        <v>155</v>
      </c>
      <c r="B142" t="str">
        <f t="shared" ref="B142:H142" si="142">MID($A142,FIND(B$2,$A142)+B$1,(FIND(C$2,$A142)-2)-(FIND(B$2,$A142)+B$1))</f>
        <v>Deep Wood Dr @ Lake Creek</v>
      </c>
      <c r="C142" t="str">
        <f t="shared" si="142"/>
        <v>RRK</v>
      </c>
      <c r="D142" t="str">
        <f t="shared" si="142"/>
        <v>Round Rock, TX</v>
      </c>
      <c r="E142" t="str">
        <f t="shared" si="142"/>
        <v>30.501507</v>
      </c>
      <c r="F142" t="str">
        <f t="shared" si="142"/>
        <v>-97.698441</v>
      </c>
      <c r="G142" t="str">
        <f t="shared" si="142"/>
        <v>on</v>
      </c>
      <c r="H142" s="2" t="str">
        <f t="shared" si="142"/>
        <v/>
      </c>
      <c r="I142" t="str">
        <f t="shared" si="132"/>
        <v>6280</v>
      </c>
    </row>
    <row r="143" spans="1:9">
      <c r="A143" s="5" t="s">
        <v>156</v>
      </c>
      <c r="B143" t="str">
        <f t="shared" ref="B143:H143" si="143">MID($A143,FIND(B$2,$A143)+B$1,(FIND(C$2,$A143)-2)-(FIND(B$2,$A143)+B$1))</f>
        <v>800 Block of Edgegrove Drive at Bee Cave Road</v>
      </c>
      <c r="C143" t="str">
        <f t="shared" si="143"/>
        <v>ROL</v>
      </c>
      <c r="D143" t="str">
        <f t="shared" si="143"/>
        <v>860 Edgegrove Drive, Rollingwood, TX</v>
      </c>
      <c r="E143" t="str">
        <f t="shared" si="143"/>
        <v>30.272051</v>
      </c>
      <c r="F143" t="str">
        <f t="shared" si="143"/>
        <v>-97.788979</v>
      </c>
      <c r="G143" t="str">
        <f t="shared" si="143"/>
        <v>on</v>
      </c>
      <c r="H143" s="2" t="str">
        <f t="shared" si="143"/>
        <v>Crossing is open</v>
      </c>
      <c r="I143" t="str">
        <f t="shared" si="132"/>
        <v>6285</v>
      </c>
    </row>
    <row r="144" spans="1:9">
      <c r="A144" s="5" t="s">
        <v>157</v>
      </c>
      <c r="B144" t="str">
        <f t="shared" ref="B144:H144" si="144">MID($A144,FIND(B$2,$A144)+B$1,(FIND(C$2,$A144)-2)-(FIND(B$2,$A144)+B$1))</f>
        <v>900 Blk Colorado St</v>
      </c>
      <c r="C144" t="str">
        <f t="shared" si="144"/>
        <v>MBF</v>
      </c>
      <c r="D144" t="str">
        <f t="shared" si="144"/>
        <v>Colorado St &amp; S Ave J, Marble Falls, TX</v>
      </c>
      <c r="E144" t="str">
        <f t="shared" si="144"/>
        <v>30.565212</v>
      </c>
      <c r="F144" t="str">
        <f t="shared" si="144"/>
        <v>-98.283218</v>
      </c>
      <c r="G144" t="str">
        <f t="shared" si="144"/>
        <v>on</v>
      </c>
      <c r="H144" s="2" t="str">
        <f t="shared" si="144"/>
        <v>Crossing is OPEN </v>
      </c>
      <c r="I144" t="str">
        <f t="shared" si="132"/>
        <v>6677</v>
      </c>
    </row>
    <row r="145" spans="1:9">
      <c r="A145" s="5" t="s">
        <v>158</v>
      </c>
      <c r="B145" t="str">
        <f t="shared" ref="B145:H145" si="145">MID($A145,FIND(B$2,$A145)+B$1,(FIND(C$2,$A145)-2)-(FIND(B$2,$A145)+B$1))</f>
        <v>Lime Creek Rd @ Fisher Hollow (Creek)</v>
      </c>
      <c r="C145" t="str">
        <f t="shared" si="145"/>
        <v>TCO</v>
      </c>
      <c r="D145" t="str">
        <f t="shared" si="145"/>
        <v>Travis County, TX</v>
      </c>
      <c r="E145" t="str">
        <f t="shared" si="145"/>
        <v>30.481779</v>
      </c>
      <c r="F145" t="str">
        <f t="shared" si="145"/>
        <v>-97.894073</v>
      </c>
      <c r="G145" t="str">
        <f t="shared" si="145"/>
        <v>on</v>
      </c>
      <c r="H145" s="2" t="str">
        <f t="shared" si="145"/>
        <v>Roadway Open</v>
      </c>
      <c r="I145" t="str">
        <f t="shared" si="132"/>
        <v>6215</v>
      </c>
    </row>
    <row r="146" spans="1:9">
      <c r="A146" s="5" t="s">
        <v>159</v>
      </c>
      <c r="B146" t="str">
        <f t="shared" ref="B146:H146" si="146">MID($A146,FIND(B$2,$A146)+B$1,(FIND(C$2,$A146)-2)-(FIND(B$2,$A146)+B$1))</f>
        <v>1200-BLK Patriot Way</v>
      </c>
      <c r="C146" t="str">
        <f t="shared" si="146"/>
        <v>WCO</v>
      </c>
      <c r="D146" t="str">
        <f t="shared" si="146"/>
        <v>1230 Patriot Way; Georgetown, TX</v>
      </c>
      <c r="E146" t="str">
        <f t="shared" si="146"/>
        <v>30.629</v>
      </c>
      <c r="F146" t="str">
        <f t="shared" si="146"/>
        <v>-97.6102</v>
      </c>
      <c r="G146" t="str">
        <f t="shared" si="146"/>
        <v>on</v>
      </c>
      <c r="H146" s="2" t="str">
        <f t="shared" si="146"/>
        <v/>
      </c>
      <c r="I146" t="str">
        <f t="shared" si="132"/>
        <v>8465</v>
      </c>
    </row>
    <row r="147" spans="1:9">
      <c r="A147" s="5" t="s">
        <v>160</v>
      </c>
      <c r="B147" t="str">
        <f t="shared" ref="B147:H147" si="147">MID($A147,FIND(B$2,$A147)+B$1,(FIND(C$2,$A147)-2)-(FIND(B$2,$A147)+B$1))</f>
        <v>Nameless Rd @ Nameless Hollow (Creek)</v>
      </c>
      <c r="C147" t="str">
        <f t="shared" si="147"/>
        <v>TCO</v>
      </c>
      <c r="D147" t="str">
        <f t="shared" si="147"/>
        <v>Travis County, TX</v>
      </c>
      <c r="E147" t="str">
        <f t="shared" si="147"/>
        <v>30.526802</v>
      </c>
      <c r="F147" t="str">
        <f t="shared" si="147"/>
        <v>-97.928017</v>
      </c>
      <c r="G147" t="str">
        <f t="shared" si="147"/>
        <v>on</v>
      </c>
      <c r="H147" s="2" t="str">
        <f t="shared" si="147"/>
        <v>Roadway </v>
      </c>
      <c r="I147" t="str">
        <f t="shared" si="132"/>
        <v>6230</v>
      </c>
    </row>
    <row r="148" spans="1:9">
      <c r="A148" s="5" t="s">
        <v>161</v>
      </c>
      <c r="B148" t="str">
        <f t="shared" ref="B148:H148" si="148">MID($A148,FIND(B$2,$A148)+B$1,(FIND(C$2,$A148)-2)-(FIND(B$2,$A148)+B$1))</f>
        <v>3800 BLOCK CR 106</v>
      </c>
      <c r="C148" t="str">
        <f t="shared" si="148"/>
        <v>BURCO</v>
      </c>
      <c r="D148" t="str">
        <f t="shared" si="148"/>
        <v/>
      </c>
      <c r="E148" t="str">
        <f t="shared" si="148"/>
        <v>31.0291266669</v>
      </c>
      <c r="F148" t="str">
        <f t="shared" si="148"/>
        <v>-98.2840186941</v>
      </c>
      <c r="G148" t="str">
        <f t="shared" si="148"/>
        <v>on</v>
      </c>
      <c r="H148" s="2" t="str">
        <f t="shared" si="148"/>
        <v/>
      </c>
      <c r="I148" t="str">
        <f t="shared" si="132"/>
        <v>8150</v>
      </c>
    </row>
    <row r="149" spans="1:9">
      <c r="A149" s="5" t="s">
        <v>162</v>
      </c>
      <c r="B149" t="str">
        <f t="shared" ref="B149:H149" si="149">MID($A149,FIND(B$2,$A149)+B$1,(FIND(C$2,$A149)-2)-(FIND(B$2,$A149)+B$1))</f>
        <v>Doyle-Overton Rd @ Eilers Rd</v>
      </c>
      <c r="C149" t="str">
        <f t="shared" si="149"/>
        <v>TCO</v>
      </c>
      <c r="D149" t="str">
        <f t="shared" si="149"/>
        <v>Travis County, TX</v>
      </c>
      <c r="E149" t="str">
        <f t="shared" si="149"/>
        <v>30.078949</v>
      </c>
      <c r="F149" t="str">
        <f t="shared" si="149"/>
        <v>-97.640572</v>
      </c>
      <c r="G149" t="str">
        <f t="shared" si="149"/>
        <v>on</v>
      </c>
      <c r="H149" s="2" t="str">
        <f t="shared" si="149"/>
        <v>Roadway is open</v>
      </c>
      <c r="I149" t="str">
        <f t="shared" si="132"/>
        <v>6240</v>
      </c>
    </row>
    <row r="150" spans="1:9">
      <c r="A150" s="5" t="s">
        <v>163</v>
      </c>
      <c r="B150" t="str">
        <f t="shared" ref="B150:H150" si="150">MID($A150,FIND(B$2,$A150)+B$1,(FIND(C$2,$A150)-2)-(FIND(B$2,$A150)+B$1))</f>
        <v>CR 335 @ Yankee Creek</v>
      </c>
      <c r="C150" t="str">
        <f t="shared" si="150"/>
        <v>WCO</v>
      </c>
      <c r="D150" t="str">
        <f t="shared" si="150"/>
        <v>319 CR 335; Granger, TX</v>
      </c>
      <c r="E150" t="str">
        <f t="shared" si="150"/>
        <v>30.7094</v>
      </c>
      <c r="F150" t="str">
        <f t="shared" si="150"/>
        <v>-97.4723</v>
      </c>
      <c r="G150" t="str">
        <f t="shared" si="150"/>
        <v>on</v>
      </c>
      <c r="H150" s="2" t="str">
        <f t="shared" si="150"/>
        <v/>
      </c>
      <c r="I150" t="str">
        <f t="shared" si="132"/>
        <v>8469</v>
      </c>
    </row>
    <row r="151" spans="1:9">
      <c r="A151" s="5" t="s">
        <v>164</v>
      </c>
      <c r="B151" t="str">
        <f t="shared" ref="B151:H151" si="151">MID($A151,FIND(B$2,$A151)+B$1,(FIND(C$2,$A151)-2)-(FIND(B$2,$A151)+B$1))</f>
        <v>Laurel Valley Rd West of Double Fork Rd</v>
      </c>
      <c r="C151" t="str">
        <f t="shared" si="151"/>
        <v>WLH</v>
      </c>
      <c r="D151" t="str">
        <f t="shared" si="151"/>
        <v>607 Laurel Valley Rd</v>
      </c>
      <c r="E151" t="str">
        <f t="shared" si="151"/>
        <v>30.294653</v>
      </c>
      <c r="F151" t="str">
        <f t="shared" si="151"/>
        <v>-97.808762</v>
      </c>
      <c r="G151" t="str">
        <f t="shared" si="151"/>
        <v>on</v>
      </c>
      <c r="H151" s="2" t="str">
        <f t="shared" si="151"/>
        <v/>
      </c>
      <c r="I151" t="str">
        <f t="shared" si="132"/>
        <v>7234</v>
      </c>
    </row>
    <row r="152" spans="1:9">
      <c r="A152" s="5" t="s">
        <v>165</v>
      </c>
      <c r="B152" t="str">
        <f t="shared" ref="B152:H152" si="152">MID($A152,FIND(B$2,$A152)+B$1,(FIND(C$2,$A152)-2)-(FIND(B$2,$A152)+B$1))</f>
        <v>Eanes Creek at Eanes School Rd</v>
      </c>
      <c r="C152" t="str">
        <f t="shared" si="152"/>
        <v>WLH</v>
      </c>
      <c r="D152" t="str">
        <f t="shared" si="152"/>
        <v>301 Eanes School Rd</v>
      </c>
      <c r="E152" t="str">
        <f t="shared" si="152"/>
        <v>30.281258</v>
      </c>
      <c r="F152" t="str">
        <f t="shared" si="152"/>
        <v>-97.812881</v>
      </c>
      <c r="G152" t="str">
        <f t="shared" si="152"/>
        <v>on</v>
      </c>
      <c r="H152" s="2" t="str">
        <f t="shared" si="152"/>
        <v/>
      </c>
      <c r="I152" t="str">
        <f t="shared" si="132"/>
        <v>7239</v>
      </c>
    </row>
    <row r="153" spans="1:9">
      <c r="A153" s="5" t="s">
        <v>166</v>
      </c>
      <c r="B153" t="str">
        <f t="shared" ref="B153:H153" si="153">MID($A153,FIND(B$2,$A153)+B$1,(FIND(C$2,$A153)-2)-(FIND(B$2,$A153)+B$1))</f>
        <v>Spurlock Valley</v>
      </c>
      <c r="C153" t="str">
        <f t="shared" si="153"/>
        <v>WLH</v>
      </c>
      <c r="D153" t="str">
        <f t="shared" si="153"/>
        <v>605 Spurlock Valley</v>
      </c>
      <c r="E153" t="str">
        <f t="shared" si="153"/>
        <v>30.303293</v>
      </c>
      <c r="F153" t="str">
        <f t="shared" si="153"/>
        <v>-97.800575</v>
      </c>
      <c r="G153" t="str">
        <f t="shared" si="153"/>
        <v>on</v>
      </c>
      <c r="H153" s="2" t="str">
        <f t="shared" si="153"/>
        <v/>
      </c>
      <c r="I153" t="str">
        <f t="shared" si="132"/>
        <v>7244</v>
      </c>
    </row>
    <row r="154" spans="1:9">
      <c r="A154" s="5" t="s">
        <v>167</v>
      </c>
      <c r="B154" t="str">
        <f t="shared" ref="B154:H154" si="154">MID($A154,FIND(B$2,$A154)+B$1,(FIND(C$2,$A154)-2)-(FIND(B$2,$A154)+B$1))</f>
        <v>CR 326 @ Willis Creek</v>
      </c>
      <c r="C154" t="str">
        <f t="shared" si="154"/>
        <v>WCO</v>
      </c>
      <c r="D154" t="str">
        <f t="shared" si="154"/>
        <v>1097 CR 326; Granger, TX</v>
      </c>
      <c r="E154" t="str">
        <f t="shared" si="154"/>
        <v>30.7216</v>
      </c>
      <c r="F154" t="str">
        <f t="shared" si="154"/>
        <v>-97.4713</v>
      </c>
      <c r="G154" t="str">
        <f t="shared" si="154"/>
        <v>on</v>
      </c>
      <c r="H154" s="2" t="str">
        <f t="shared" si="154"/>
        <v/>
      </c>
      <c r="I154" t="str">
        <f t="shared" si="132"/>
        <v>8470</v>
      </c>
    </row>
    <row r="155" spans="1:9">
      <c r="A155" s="5" t="s">
        <v>168</v>
      </c>
      <c r="B155" t="str">
        <f t="shared" ref="B155:H155" si="155">MID($A155,FIND(B$2,$A155)+B$1,(FIND(C$2,$A155)-2)-(FIND(B$2,$A155)+B$1))</f>
        <v>CR 325 W of SH 95</v>
      </c>
      <c r="C155" t="str">
        <f t="shared" si="155"/>
        <v>WCO</v>
      </c>
      <c r="D155" t="str">
        <f t="shared" si="155"/>
        <v>2067 CR 325; Granger, TX</v>
      </c>
      <c r="E155" t="str">
        <f t="shared" si="155"/>
        <v>30.7358</v>
      </c>
      <c r="F155" t="str">
        <f t="shared" si="155"/>
        <v>-97.4472</v>
      </c>
      <c r="G155" t="str">
        <f t="shared" si="155"/>
        <v>on</v>
      </c>
      <c r="H155" s="2" t="str">
        <f t="shared" si="155"/>
        <v/>
      </c>
      <c r="I155" t="str">
        <f t="shared" si="132"/>
        <v>8471</v>
      </c>
    </row>
    <row r="156" spans="1:9">
      <c r="A156" s="5" t="s">
        <v>169</v>
      </c>
      <c r="B156" t="str">
        <f t="shared" ref="B156:H156" si="156">MID($A156,FIND(B$2,$A156)+B$1,(FIND(C$2,$A156)-2)-(FIND(B$2,$A156)+B$1))</f>
        <v>Riverside Dr at Lost Pines Nature Trail Park (375 Blk)</v>
      </c>
      <c r="C156" t="str">
        <f t="shared" si="156"/>
        <v>BCO</v>
      </c>
      <c r="D156" t="str">
        <f t="shared" si="156"/>
        <v/>
      </c>
      <c r="E156" t="str">
        <f t="shared" si="156"/>
        <v>30.075142</v>
      </c>
      <c r="F156" t="str">
        <f t="shared" si="156"/>
        <v>-97.310437</v>
      </c>
      <c r="G156" t="str">
        <f t="shared" si="156"/>
        <v>on</v>
      </c>
      <c r="H156" s="2" t="str">
        <f t="shared" si="156"/>
        <v/>
      </c>
      <c r="I156" t="str">
        <f t="shared" si="132"/>
        <v>8666</v>
      </c>
    </row>
    <row r="157" spans="1:9">
      <c r="A157" s="5" t="s">
        <v>170</v>
      </c>
      <c r="B157" t="str">
        <f t="shared" ref="B157:H157" si="157">MID($A157,FIND(B$2,$A157)+B$1,(FIND(C$2,$A157)-2)-(FIND(B$2,$A157)+B$1))</f>
        <v>Baumbauch Rd, Fayette County</v>
      </c>
      <c r="C157" t="str">
        <f t="shared" si="157"/>
        <v>FCO</v>
      </c>
      <c r="D157" t="str">
        <f t="shared" si="157"/>
        <v>Baumbach Rd @ Gravelly Branch</v>
      </c>
      <c r="E157" t="str">
        <f t="shared" si="157"/>
        <v>29.914182</v>
      </c>
      <c r="F157" t="str">
        <f t="shared" si="157"/>
        <v>-96.791778</v>
      </c>
      <c r="G157" t="str">
        <f t="shared" si="157"/>
        <v>on</v>
      </c>
      <c r="H157" s="2" t="str">
        <f t="shared" si="157"/>
        <v/>
      </c>
      <c r="I157" t="str">
        <f t="shared" si="132"/>
        <v>8693</v>
      </c>
    </row>
    <row r="158" spans="1:9">
      <c r="A158" s="5" t="s">
        <v>171</v>
      </c>
      <c r="B158" t="str">
        <f t="shared" ref="B158:H158" si="158">MID($A158,FIND(B$2,$A158)+B$1,(FIND(C$2,$A158)-2)-(FIND(B$2,$A158)+B$1))</f>
        <v>5000 BLOCK CR 335</v>
      </c>
      <c r="C158" t="str">
        <f t="shared" si="158"/>
        <v>BURCO</v>
      </c>
      <c r="D158" t="str">
        <f t="shared" si="158"/>
        <v/>
      </c>
      <c r="E158" t="str">
        <f t="shared" si="158"/>
        <v>30.6732398611</v>
      </c>
      <c r="F158" t="str">
        <f t="shared" si="158"/>
        <v>-98.1962517271</v>
      </c>
      <c r="G158" t="str">
        <f t="shared" si="158"/>
        <v>on</v>
      </c>
      <c r="H158" s="2" t="str">
        <f t="shared" si="158"/>
        <v/>
      </c>
      <c r="I158" t="str">
        <f t="shared" si="132"/>
        <v>8193</v>
      </c>
    </row>
    <row r="159" spans="1:9">
      <c r="A159" s="5" t="s">
        <v>172</v>
      </c>
      <c r="B159" t="str">
        <f t="shared" ref="B159:H159" si="159">MID($A159,FIND(B$2,$A159)+B$1,(FIND(C$2,$A159)-2)-(FIND(B$2,$A159)+B$1))</f>
        <v>Colton Rd @ Cottonmouth Creek</v>
      </c>
      <c r="C159" t="str">
        <f t="shared" si="159"/>
        <v>TCO</v>
      </c>
      <c r="D159" t="str">
        <f t="shared" si="159"/>
        <v>Travis County, TX</v>
      </c>
      <c r="E159" t="str">
        <f t="shared" si="159"/>
        <v>30.173513</v>
      </c>
      <c r="F159" t="str">
        <f t="shared" si="159"/>
        <v>-97.689194</v>
      </c>
      <c r="G159" t="str">
        <f t="shared" si="159"/>
        <v>on</v>
      </c>
      <c r="H159" s="2" t="str">
        <f t="shared" si="159"/>
        <v>roadway open</v>
      </c>
      <c r="I159" t="str">
        <f t="shared" si="132"/>
        <v>6245</v>
      </c>
    </row>
    <row r="160" spans="1:9">
      <c r="A160" s="5" t="s">
        <v>173</v>
      </c>
      <c r="B160" t="str">
        <f t="shared" ref="B160:H160" si="160">MID($A160,FIND(B$2,$A160)+B$1,(FIND(C$2,$A160)-2)-(FIND(B$2,$A160)+B$1))</f>
        <v>Taylor Ln near Decker Lake Rd</v>
      </c>
      <c r="C160" t="str">
        <f t="shared" si="160"/>
        <v>TCO</v>
      </c>
      <c r="D160" t="str">
        <f t="shared" si="160"/>
        <v>Travis County, TX</v>
      </c>
      <c r="E160" t="str">
        <f t="shared" si="160"/>
        <v>30.262096</v>
      </c>
      <c r="F160" t="str">
        <f t="shared" si="160"/>
        <v>-97.551872</v>
      </c>
      <c r="G160" t="str">
        <f t="shared" si="160"/>
        <v>on</v>
      </c>
      <c r="H160" s="2" t="str">
        <f t="shared" si="160"/>
        <v>Roadway open</v>
      </c>
      <c r="I160" t="str">
        <f t="shared" si="132"/>
        <v>6205</v>
      </c>
    </row>
    <row r="161" spans="1:9">
      <c r="A161" s="5" t="s">
        <v>174</v>
      </c>
      <c r="B161" t="str">
        <f t="shared" ref="B161:H161" si="161">MID($A161,FIND(B$2,$A161)+B$1,(FIND(C$2,$A161)-2)-(FIND(B$2,$A161)+B$1))</f>
        <v>CR 336 N OF CR 377</v>
      </c>
      <c r="C161" t="str">
        <f t="shared" si="161"/>
        <v>WCO</v>
      </c>
      <c r="D161" t="str">
        <f t="shared" si="161"/>
        <v>1426 CR 336; GRANGER</v>
      </c>
      <c r="E161" t="str">
        <f t="shared" si="161"/>
        <v>30.7022</v>
      </c>
      <c r="F161" t="str">
        <f t="shared" si="161"/>
        <v>-97.4569</v>
      </c>
      <c r="G161" t="str">
        <f t="shared" si="161"/>
        <v>on</v>
      </c>
      <c r="H161" s="2" t="str">
        <f t="shared" si="161"/>
        <v> </v>
      </c>
      <c r="I161" t="str">
        <f t="shared" si="132"/>
        <v>8461</v>
      </c>
    </row>
    <row r="162" spans="1:9">
      <c r="A162" s="5" t="s">
        <v>175</v>
      </c>
      <c r="B162" t="str">
        <f t="shared" ref="B162:H162" si="162">MID($A162,FIND(B$2,$A162)+B$1,(FIND(C$2,$A162)-2)-(FIND(B$2,$A162)+B$1))</f>
        <v>CR 336 @ CR 377</v>
      </c>
      <c r="C162" t="str">
        <f t="shared" si="162"/>
        <v>WCO</v>
      </c>
      <c r="D162" t="str">
        <f t="shared" si="162"/>
        <v>1398 CR 336; Granger, TX</v>
      </c>
      <c r="E162" t="str">
        <f t="shared" si="162"/>
        <v>30.7013</v>
      </c>
      <c r="F162" t="str">
        <f t="shared" si="162"/>
        <v>-97.4566</v>
      </c>
      <c r="G162" t="str">
        <f t="shared" si="162"/>
        <v>on</v>
      </c>
      <c r="H162" s="2" t="str">
        <f t="shared" si="162"/>
        <v/>
      </c>
      <c r="I162" t="str">
        <f t="shared" si="132"/>
        <v>8460</v>
      </c>
    </row>
    <row r="163" spans="1:9">
      <c r="A163" s="5" t="s">
        <v>176</v>
      </c>
      <c r="B163" t="str">
        <f t="shared" ref="B163:H163" si="163">MID($A163,FIND(B$2,$A163)+B$1,(FIND(C$2,$A163)-2)-(FIND(B$2,$A163)+B$1))</f>
        <v>CR 347 W OF CR 348</v>
      </c>
      <c r="C163" t="str">
        <f t="shared" si="163"/>
        <v>WCO</v>
      </c>
      <c r="D163" t="str">
        <f t="shared" si="163"/>
        <v>6553 CR 347; Granger, TX</v>
      </c>
      <c r="E163" t="str">
        <f t="shared" si="163"/>
        <v>30.7147</v>
      </c>
      <c r="F163" t="str">
        <f t="shared" si="163"/>
        <v>-97.4269</v>
      </c>
      <c r="G163" t="str">
        <f t="shared" si="163"/>
        <v>on</v>
      </c>
      <c r="H163" s="2" t="str">
        <f t="shared" si="163"/>
        <v> </v>
      </c>
      <c r="I163" t="str">
        <f t="shared" si="132"/>
        <v>8467</v>
      </c>
    </row>
    <row r="164" spans="1:9">
      <c r="A164" s="5" t="s">
        <v>177</v>
      </c>
      <c r="B164" t="str">
        <f t="shared" ref="B164:H164" si="164">MID($A164,FIND(B$2,$A164)+B$1,(FIND(C$2,$A164)-2)-(FIND(B$2,$A164)+B$1))</f>
        <v>4700 BLOCK CR 335</v>
      </c>
      <c r="C164" t="str">
        <f t="shared" si="164"/>
        <v>BURCO</v>
      </c>
      <c r="D164" t="str">
        <f t="shared" si="164"/>
        <v/>
      </c>
      <c r="E164" t="str">
        <f t="shared" si="164"/>
        <v>30.6779998722</v>
      </c>
      <c r="F164" t="str">
        <f t="shared" si="164"/>
        <v>-98.1929216613</v>
      </c>
      <c r="G164" t="str">
        <f t="shared" si="164"/>
        <v>on</v>
      </c>
      <c r="H164" s="2" t="str">
        <f t="shared" si="164"/>
        <v/>
      </c>
      <c r="I164" t="str">
        <f t="shared" si="132"/>
        <v>8194</v>
      </c>
    </row>
    <row r="165" spans="1:9">
      <c r="A165" s="5" t="s">
        <v>178</v>
      </c>
      <c r="B165" t="str">
        <f t="shared" ref="B165:H165" si="165">MID($A165,FIND(B$2,$A165)+B$1,(FIND(C$2,$A165)-2)-(FIND(B$2,$A165)+B$1))</f>
        <v>Hog Eye Rd East of Blake-Manor Rd</v>
      </c>
      <c r="C165" t="str">
        <f t="shared" si="165"/>
        <v>TCO</v>
      </c>
      <c r="D165" t="str">
        <f t="shared" si="165"/>
        <v>Travis County, TX</v>
      </c>
      <c r="E165" t="str">
        <f t="shared" si="165"/>
        <v>30.293049</v>
      </c>
      <c r="F165" t="str">
        <f t="shared" si="165"/>
        <v>-97.513618</v>
      </c>
      <c r="G165" t="str">
        <f t="shared" si="165"/>
        <v>on</v>
      </c>
      <c r="H165" s="2" t="str">
        <f t="shared" si="165"/>
        <v/>
      </c>
      <c r="I165" t="str">
        <f t="shared" si="132"/>
        <v>6195</v>
      </c>
    </row>
    <row r="166" spans="1:9">
      <c r="A166" s="5" t="s">
        <v>179</v>
      </c>
      <c r="B166" t="str">
        <f t="shared" ref="B166:H166" si="166">MID($A166,FIND(B$2,$A166)+B$1,(FIND(C$2,$A166)-2)-(FIND(B$2,$A166)+B$1))</f>
        <v>YORKS XING - .5 MI W OF RR 150</v>
      </c>
      <c r="C166" t="str">
        <f t="shared" si="166"/>
        <v>HCO</v>
      </c>
      <c r="D166" t="str">
        <f t="shared" si="166"/>
        <v>Hays County</v>
      </c>
      <c r="E166" t="str">
        <f t="shared" si="166"/>
        <v>30.062155</v>
      </c>
      <c r="F166" t="str">
        <f t="shared" si="166"/>
        <v>-98.001205</v>
      </c>
      <c r="G166" t="str">
        <f t="shared" si="166"/>
        <v>on</v>
      </c>
      <c r="H166" s="2" t="str">
        <f t="shared" si="166"/>
        <v/>
      </c>
      <c r="I166" t="str">
        <f t="shared" si="132"/>
        <v>6578</v>
      </c>
    </row>
    <row r="167" spans="1:9">
      <c r="A167" s="5" t="s">
        <v>180</v>
      </c>
      <c r="B167" t="str">
        <f t="shared" ref="B167:H167" si="167">MID($A167,FIND(B$2,$A167)+B$1,(FIND(C$2,$A167)-2)-(FIND(B$2,$A167)+B$1))</f>
        <v>Bay West Blvd @ Dry Branch of Pecan Creek</v>
      </c>
      <c r="C167" t="str">
        <f t="shared" si="167"/>
        <v>WLH</v>
      </c>
      <c r="D167" t="str">
        <f t="shared" si="167"/>
        <v>403 Bay West Blvd</v>
      </c>
      <c r="E167" t="str">
        <f t="shared" si="167"/>
        <v>30.532116</v>
      </c>
      <c r="F167" t="str">
        <f t="shared" si="167"/>
        <v>-98.400703</v>
      </c>
      <c r="G167" t="str">
        <f t="shared" si="167"/>
        <v>on</v>
      </c>
      <c r="H167" s="2" t="str">
        <f t="shared" si="167"/>
        <v>Crossing is OPEN </v>
      </c>
      <c r="I167" t="str">
        <f t="shared" si="132"/>
        <v>7245</v>
      </c>
    </row>
    <row r="168" spans="1:9">
      <c r="A168" s="5" t="s">
        <v>181</v>
      </c>
      <c r="B168" t="str">
        <f t="shared" ref="B168:H168" si="168">MID($A168,FIND(B$2,$A168)+B$1,(FIND(C$2,$A168)-2)-(FIND(B$2,$A168)+B$1))</f>
        <v>Jacobson Rd @ Cottonwood Creek</v>
      </c>
      <c r="C168" t="str">
        <f t="shared" si="168"/>
        <v>TCO</v>
      </c>
      <c r="D168" t="str">
        <f t="shared" si="168"/>
        <v>Travis County, TX</v>
      </c>
      <c r="E168" t="str">
        <f t="shared" si="168"/>
        <v>30.391279</v>
      </c>
      <c r="F168" t="str">
        <f t="shared" si="168"/>
        <v>-97.480118</v>
      </c>
      <c r="G168" t="str">
        <f t="shared" si="168"/>
        <v>on</v>
      </c>
      <c r="H168" s="2" t="str">
        <f t="shared" si="168"/>
        <v>Roadway open</v>
      </c>
      <c r="I168" t="str">
        <f t="shared" si="132"/>
        <v>6191</v>
      </c>
    </row>
    <row r="169" spans="1:9">
      <c r="A169" s="5" t="s">
        <v>182</v>
      </c>
      <c r="B169" t="str">
        <f t="shared" ref="B169:H169" si="169">MID($A169,FIND(B$2,$A169)+B$1,(FIND(C$2,$A169)-2)-(FIND(B$2,$A169)+B$1))</f>
        <v>CR 308AA @ Honey Creek</v>
      </c>
      <c r="C169" t="str">
        <f t="shared" si="169"/>
        <v>LCO</v>
      </c>
      <c r="D169" t="str">
        <f t="shared" si="169"/>
        <v>1000 Block CR 308AA, Llano TX</v>
      </c>
      <c r="E169" t="str">
        <f t="shared" si="169"/>
        <v>30.63937</v>
      </c>
      <c r="F169" t="str">
        <f t="shared" si="169"/>
        <v>-98.57449</v>
      </c>
      <c r="G169" t="str">
        <f t="shared" si="169"/>
        <v>on</v>
      </c>
      <c r="H169" s="2" t="str">
        <f t="shared" si="169"/>
        <v/>
      </c>
      <c r="I169" t="str">
        <f t="shared" si="132"/>
        <v>8678</v>
      </c>
    </row>
    <row r="170" spans="1:9">
      <c r="A170" s="5" t="s">
        <v>183</v>
      </c>
      <c r="B170" t="str">
        <f t="shared" ref="B170:H170" si="170">MID($A170,FIND(B$2,$A170)+B$1,(FIND(C$2,$A170)-2)-(FIND(B$2,$A170)+B$1))</f>
        <v>Springdale Rd @ Ferguson Branch (Creek)</v>
      </c>
      <c r="C170" t="str">
        <f t="shared" si="170"/>
        <v>TCO</v>
      </c>
      <c r="D170" t="str">
        <f t="shared" si="170"/>
        <v>Travis County, TX</v>
      </c>
      <c r="E170" t="str">
        <f t="shared" si="170"/>
        <v>30.331684</v>
      </c>
      <c r="F170" t="str">
        <f t="shared" si="170"/>
        <v>-97.653687</v>
      </c>
      <c r="G170" t="str">
        <f t="shared" si="170"/>
        <v>on</v>
      </c>
      <c r="H170" s="2" t="str">
        <f t="shared" si="170"/>
        <v>Roadway open</v>
      </c>
      <c r="I170" t="str">
        <f t="shared" si="132"/>
        <v>6201</v>
      </c>
    </row>
    <row r="171" spans="1:9">
      <c r="A171" s="5" t="s">
        <v>184</v>
      </c>
      <c r="B171" t="str">
        <f t="shared" ref="B171:H171" si="171">MID($A171,FIND(B$2,$A171)+B$1,(FIND(C$2,$A171)-2)-(FIND(B$2,$A171)+B$1))</f>
        <v>CR 303 @ Donahoe Creek</v>
      </c>
      <c r="C171" t="str">
        <f t="shared" si="171"/>
        <v>WCO</v>
      </c>
      <c r="D171" t="str">
        <f t="shared" si="171"/>
        <v>1499 CR 303; Jarrell, TX</v>
      </c>
      <c r="E171" t="str">
        <f t="shared" si="171"/>
        <v>30.8202</v>
      </c>
      <c r="F171" t="str">
        <f t="shared" si="171"/>
        <v>-97.5566</v>
      </c>
      <c r="G171" t="str">
        <f t="shared" si="171"/>
        <v>on</v>
      </c>
      <c r="H171" s="2" t="str">
        <f t="shared" si="171"/>
        <v/>
      </c>
      <c r="I171" t="str">
        <f t="shared" si="132"/>
        <v>8474</v>
      </c>
    </row>
    <row r="172" spans="1:9">
      <c r="A172" s="5" t="s">
        <v>185</v>
      </c>
      <c r="B172" t="str">
        <f t="shared" ref="B172:H172" si="172">MID($A172,FIND(B$2,$A172)+B$1,(FIND(C$2,$A172)-2)-(FIND(B$2,$A172)+B$1))</f>
        <v>Great Divide @ Little Barton Creek</v>
      </c>
      <c r="C172" t="str">
        <f t="shared" si="172"/>
        <v>TCO</v>
      </c>
      <c r="D172" t="str">
        <f t="shared" si="172"/>
        <v>Travis County, TX</v>
      </c>
      <c r="E172" t="str">
        <f t="shared" si="172"/>
        <v>30.30521</v>
      </c>
      <c r="F172" t="str">
        <f t="shared" si="172"/>
        <v>-97.957802</v>
      </c>
      <c r="G172" t="str">
        <f t="shared" si="172"/>
        <v>on</v>
      </c>
      <c r="H172" s="2" t="str">
        <f t="shared" si="172"/>
        <v>Roadway open</v>
      </c>
      <c r="I172" t="str">
        <f t="shared" si="132"/>
        <v>6211</v>
      </c>
    </row>
    <row r="173" spans="1:9">
      <c r="A173" s="5" t="s">
        <v>186</v>
      </c>
      <c r="B173" t="str">
        <f t="shared" ref="B173:H173" si="173">MID($A173,FIND(B$2,$A173)+B$1,(FIND(C$2,$A173)-2)-(FIND(B$2,$A173)+B$1))</f>
        <v>100-blk Vicinity Trl</v>
      </c>
      <c r="C173" t="str">
        <f t="shared" si="173"/>
        <v>TCO</v>
      </c>
      <c r="D173" t="str">
        <f t="shared" si="173"/>
        <v>Travis County, TX</v>
      </c>
      <c r="E173" t="str">
        <f t="shared" si="173"/>
        <v>30.430853</v>
      </c>
      <c r="F173" t="str">
        <f t="shared" si="173"/>
        <v>-98.087863</v>
      </c>
      <c r="G173" t="str">
        <f t="shared" si="173"/>
        <v>on</v>
      </c>
      <c r="H173" s="2" t="str">
        <f t="shared" si="173"/>
        <v>Roadway open</v>
      </c>
      <c r="I173" t="str">
        <f t="shared" si="132"/>
        <v>8405</v>
      </c>
    </row>
    <row r="174" spans="1:9">
      <c r="A174" s="5" t="s">
        <v>187</v>
      </c>
      <c r="B174" t="str">
        <f t="shared" ref="B174:H174" si="174">MID($A174,FIND(B$2,$A174)+B$1,(FIND(C$2,$A174)-2)-(FIND(B$2,$A174)+B$1))</f>
        <v>Ledgestone Terr @ Tributary to Pen Creek</v>
      </c>
      <c r="C174" t="str">
        <f t="shared" si="174"/>
        <v>TCO</v>
      </c>
      <c r="D174" t="str">
        <f t="shared" si="174"/>
        <v>Travis County, TX</v>
      </c>
      <c r="E174" t="str">
        <f t="shared" si="174"/>
        <v>30.223341</v>
      </c>
      <c r="F174" t="str">
        <f t="shared" si="174"/>
        <v>-97.92926</v>
      </c>
      <c r="G174" t="str">
        <f t="shared" si="174"/>
        <v>on</v>
      </c>
      <c r="H174" s="2" t="str">
        <f t="shared" si="174"/>
        <v>Roadway open</v>
      </c>
      <c r="I174" t="str">
        <f t="shared" si="132"/>
        <v>6221</v>
      </c>
    </row>
    <row r="175" spans="1:9">
      <c r="A175" s="5" t="s">
        <v>188</v>
      </c>
      <c r="B175" t="str">
        <f t="shared" ref="B175:H175" si="175">MID($A175,FIND(B$2,$A175)+B$1,(FIND(C$2,$A175)-2)-(FIND(B$2,$A175)+B$1))</f>
        <v>Big Sandy Dr @ Long Hollow</v>
      </c>
      <c r="C175" t="str">
        <f t="shared" si="175"/>
        <v>TCO</v>
      </c>
      <c r="D175" t="str">
        <f t="shared" si="175"/>
        <v>Travis County, TX</v>
      </c>
      <c r="E175" t="str">
        <f t="shared" si="175"/>
        <v>30.570286</v>
      </c>
      <c r="F175" t="str">
        <f t="shared" si="175"/>
        <v>-97.948364</v>
      </c>
      <c r="G175" t="str">
        <f t="shared" si="175"/>
        <v>on</v>
      </c>
      <c r="H175" s="2" t="str">
        <f t="shared" si="175"/>
        <v>Roadway open</v>
      </c>
      <c r="I175" t="str">
        <f t="shared" si="132"/>
        <v>6226</v>
      </c>
    </row>
    <row r="176" spans="1:9">
      <c r="A176" s="5" t="s">
        <v>189</v>
      </c>
      <c r="B176" t="str">
        <f t="shared" ref="B176:H176" si="176">MID($A176,FIND(B$2,$A176)+B$1,(FIND(C$2,$A176)-2)-(FIND(B$2,$A176)+B$1))</f>
        <v>Round Mountain Rd @ Bingham Creek</v>
      </c>
      <c r="C176" t="str">
        <f t="shared" si="176"/>
        <v>TCO</v>
      </c>
      <c r="D176" t="str">
        <f t="shared" si="176"/>
        <v>Travis County, TX</v>
      </c>
      <c r="E176" t="str">
        <f t="shared" si="176"/>
        <v>30.580051</v>
      </c>
      <c r="F176" t="str">
        <f t="shared" si="176"/>
        <v>-97.945068</v>
      </c>
      <c r="G176" t="str">
        <f t="shared" si="176"/>
        <v>on</v>
      </c>
      <c r="H176" s="2" t="str">
        <f t="shared" si="176"/>
        <v>Roadway open</v>
      </c>
      <c r="I176" t="str">
        <f t="shared" si="132"/>
        <v>6231</v>
      </c>
    </row>
    <row r="177" spans="1:9">
      <c r="A177" s="5" t="s">
        <v>190</v>
      </c>
      <c r="B177" t="str">
        <f t="shared" ref="B177:H177" si="177">MID($A177,FIND(B$2,$A177)+B$1,(FIND(C$2,$A177)-2)-(FIND(B$2,$A177)+B$1))</f>
        <v>Pearce Ln near FM 973</v>
      </c>
      <c r="C177" t="str">
        <f t="shared" si="177"/>
        <v>TCO</v>
      </c>
      <c r="D177" t="str">
        <f t="shared" si="177"/>
        <v>Travis County, TX</v>
      </c>
      <c r="E177" t="str">
        <f t="shared" si="177"/>
        <v>30.177479</v>
      </c>
      <c r="F177" t="str">
        <f t="shared" si="177"/>
        <v>-97.640076</v>
      </c>
      <c r="G177" t="str">
        <f t="shared" si="177"/>
        <v>on</v>
      </c>
      <c r="H177" s="2" t="str">
        <f t="shared" si="177"/>
        <v>Roadway open</v>
      </c>
      <c r="I177" t="str">
        <f t="shared" si="132"/>
        <v>6236</v>
      </c>
    </row>
    <row r="178" spans="1:9">
      <c r="A178" s="5" t="s">
        <v>191</v>
      </c>
      <c r="B178" t="str">
        <f t="shared" ref="B178:H178" si="178">MID($A178,FIND(B$2,$A178)+B$1,(FIND(C$2,$A178)-2)-(FIND(B$2,$A178)+B$1))</f>
        <v>Peterson Rd @ Tributary to Maha Creek</v>
      </c>
      <c r="C178" t="str">
        <f t="shared" si="178"/>
        <v>TCO</v>
      </c>
      <c r="D178" t="str">
        <f t="shared" si="178"/>
        <v>Travis County, TX</v>
      </c>
      <c r="E178" t="str">
        <f t="shared" si="178"/>
        <v>30.105795</v>
      </c>
      <c r="F178" t="str">
        <f t="shared" si="178"/>
        <v>-97.627808</v>
      </c>
      <c r="G178" t="str">
        <f t="shared" si="178"/>
        <v>on</v>
      </c>
      <c r="H178" s="2" t="str">
        <f t="shared" si="178"/>
        <v>Roadway open</v>
      </c>
      <c r="I178" t="str">
        <f t="shared" si="132"/>
        <v>6241</v>
      </c>
    </row>
    <row r="179" spans="1:9">
      <c r="A179" s="5" t="s">
        <v>192</v>
      </c>
      <c r="B179" t="str">
        <f t="shared" ref="B179:H179" si="179">MID($A179,FIND(B$2,$A179)+B$1,(FIND(C$2,$A179)-2)-(FIND(B$2,$A179)+B$1))</f>
        <v>4500-BLK Sam Bass Rd (E OF Mayfield Dr)</v>
      </c>
      <c r="C179" t="str">
        <f t="shared" si="179"/>
        <v>WCO</v>
      </c>
      <c r="D179" t="str">
        <f t="shared" si="179"/>
        <v>4552 Sam Bass Rd; Round Rock, TX</v>
      </c>
      <c r="E179" t="str">
        <f t="shared" si="179"/>
        <v>30.5384</v>
      </c>
      <c r="F179" t="str">
        <f t="shared" si="179"/>
        <v>-97.7511</v>
      </c>
      <c r="G179" t="str">
        <f t="shared" si="179"/>
        <v>on</v>
      </c>
      <c r="H179" s="2" t="str">
        <f t="shared" si="179"/>
        <v/>
      </c>
      <c r="I179" t="str">
        <f t="shared" si="132"/>
        <v>8475</v>
      </c>
    </row>
    <row r="180" spans="1:9">
      <c r="A180" s="5" t="s">
        <v>193</v>
      </c>
      <c r="B180" t="str">
        <f t="shared" ref="B180:H180" si="180">MID($A180,FIND(B$2,$A180)+B$1,(FIND(C$2,$A180)-2)-(FIND(B$2,$A180)+B$1))</f>
        <v>Lone Oak Trail at Sunset Valley Trib</v>
      </c>
      <c r="C180" t="str">
        <f t="shared" si="180"/>
        <v>SSV</v>
      </c>
      <c r="D180" t="str">
        <f t="shared" si="180"/>
        <v>Sunset Valley, TX</v>
      </c>
      <c r="E180" t="str">
        <f t="shared" si="180"/>
        <v>30.226772</v>
      </c>
      <c r="F180" t="str">
        <f t="shared" si="180"/>
        <v>-97.810463</v>
      </c>
      <c r="G180" t="str">
        <f t="shared" si="180"/>
        <v>on</v>
      </c>
      <c r="H180" s="2" t="str">
        <f t="shared" si="180"/>
        <v>open</v>
      </c>
      <c r="I180" t="str">
        <f t="shared" si="132"/>
        <v>6251</v>
      </c>
    </row>
    <row r="181" spans="1:9">
      <c r="A181" s="5" t="s">
        <v>194</v>
      </c>
      <c r="B181" t="str">
        <f t="shared" ref="B181:H181" si="181">MID($A181,FIND(B$2,$A181)+B$1,(FIND(C$2,$A181)-2)-(FIND(B$2,$A181)+B$1))</f>
        <v>1000-BLK CR 143</v>
      </c>
      <c r="C181" t="str">
        <f t="shared" si="181"/>
        <v>WCO</v>
      </c>
      <c r="D181" t="str">
        <f t="shared" si="181"/>
        <v>1029 CR 143; Georgetown, TX</v>
      </c>
      <c r="E181" t="str">
        <f t="shared" si="181"/>
        <v>30.7309</v>
      </c>
      <c r="F181" t="str">
        <f t="shared" si="181"/>
        <v>-97.6563</v>
      </c>
      <c r="G181" t="str">
        <f t="shared" si="181"/>
        <v>on</v>
      </c>
      <c r="H181" s="2" t="str">
        <f t="shared" si="181"/>
        <v/>
      </c>
      <c r="I181" t="str">
        <f t="shared" si="132"/>
        <v>8476</v>
      </c>
    </row>
    <row r="182" spans="1:9">
      <c r="A182" s="5" t="s">
        <v>195</v>
      </c>
      <c r="B182" t="str">
        <f t="shared" ref="B182:H182" si="182">MID($A182,FIND(B$2,$A182)+B$1,(FIND(C$2,$A182)-2)-(FIND(B$2,$A182)+B$1))</f>
        <v>CR 239 @ COBBS SPRINGS BRANCH</v>
      </c>
      <c r="C182" t="str">
        <f t="shared" si="182"/>
        <v>WCO</v>
      </c>
      <c r="D182" t="str">
        <f t="shared" si="182"/>
        <v>3119 CR 239; GEORGETOWN</v>
      </c>
      <c r="E182" t="str">
        <f t="shared" si="182"/>
        <v>30.7735</v>
      </c>
      <c r="F182" t="str">
        <f t="shared" si="182"/>
        <v>-97.6802</v>
      </c>
      <c r="G182" t="str">
        <f t="shared" si="182"/>
        <v>on</v>
      </c>
      <c r="H182" s="2" t="str">
        <f t="shared" si="182"/>
        <v/>
      </c>
      <c r="I182" t="str">
        <f t="shared" si="132"/>
        <v>8479</v>
      </c>
    </row>
    <row r="183" spans="1:9">
      <c r="A183" s="5" t="s">
        <v>196</v>
      </c>
      <c r="B183" t="str">
        <f t="shared" ref="B183:H183" si="183">MID($A183,FIND(B$2,$A183)+B$1,(FIND(C$2,$A183)-2)-(FIND(B$2,$A183)+B$1))</f>
        <v>Maplecreek Drive at Brushy Creek (Devine Lake Park Entrance)</v>
      </c>
      <c r="C183" t="str">
        <f t="shared" si="183"/>
        <v>LEA</v>
      </c>
      <c r="D183" t="str">
        <f t="shared" si="183"/>
        <v>Leander, TX</v>
      </c>
      <c r="E183" t="str">
        <f t="shared" si="183"/>
        <v>30.579679</v>
      </c>
      <c r="F183" t="str">
        <f t="shared" si="183"/>
        <v>-97.882156</v>
      </c>
      <c r="G183" t="str">
        <f t="shared" si="183"/>
        <v>on</v>
      </c>
      <c r="H183" s="2" t="str">
        <f t="shared" si="183"/>
        <v>Devine Lake Park</v>
      </c>
      <c r="I183" t="str">
        <f t="shared" si="132"/>
        <v>6266</v>
      </c>
    </row>
    <row r="184" spans="1:9">
      <c r="A184" s="5" t="s">
        <v>197</v>
      </c>
      <c r="B184" t="str">
        <f t="shared" ref="B184:H184" si="184">MID($A184,FIND(B$2,$A184)+B$1,(FIND(C$2,$A184)-2)-(FIND(B$2,$A184)+B$1))</f>
        <v>CR 234 N OF CR 147</v>
      </c>
      <c r="C184" t="str">
        <f t="shared" si="184"/>
        <v>WCO</v>
      </c>
      <c r="D184" t="str">
        <f t="shared" si="184"/>
        <v>1094 CR 234; Georgetown, TX</v>
      </c>
      <c r="E184" t="str">
        <f t="shared" si="184"/>
        <v>30.743</v>
      </c>
      <c r="F184" t="str">
        <f t="shared" si="184"/>
        <v>-97.6649</v>
      </c>
      <c r="G184" t="str">
        <f t="shared" si="184"/>
        <v>on</v>
      </c>
      <c r="H184" s="2" t="str">
        <f t="shared" si="184"/>
        <v/>
      </c>
      <c r="I184" t="str">
        <f t="shared" si="132"/>
        <v>8477</v>
      </c>
    </row>
    <row r="185" spans="1:9">
      <c r="A185" s="5" t="s">
        <v>198</v>
      </c>
      <c r="B185" t="str">
        <f t="shared" ref="B185:H185" si="185">MID($A185,FIND(B$2,$A185)+B$1,(FIND(C$2,$A185)-2)-(FIND(B$2,$A185)+B$1))</f>
        <v>Twin Ridge Pkwy @ Forest Creek Dr</v>
      </c>
      <c r="C185" t="str">
        <f t="shared" si="185"/>
        <v>RRK</v>
      </c>
      <c r="D185" t="str">
        <f t="shared" si="185"/>
        <v>Round Rock, TX</v>
      </c>
      <c r="E185" t="str">
        <f t="shared" si="185"/>
        <v>30.518242</v>
      </c>
      <c r="F185" t="str">
        <f t="shared" si="185"/>
        <v>-97.601158</v>
      </c>
      <c r="G185" t="str">
        <f t="shared" si="185"/>
        <v>on</v>
      </c>
      <c r="H185" s="2" t="str">
        <f t="shared" si="185"/>
        <v/>
      </c>
      <c r="I185" t="str">
        <f t="shared" si="132"/>
        <v>6276</v>
      </c>
    </row>
    <row r="186" spans="1:9">
      <c r="A186" s="5" t="s">
        <v>199</v>
      </c>
      <c r="B186" t="str">
        <f t="shared" ref="B186:H186" si="186">MID($A186,FIND(B$2,$A186)+B$1,(FIND(C$2,$A186)-2)-(FIND(B$2,$A186)+B$1))</f>
        <v>Kenny Fort Blvd under US 79 (N)</v>
      </c>
      <c r="C186" t="str">
        <f t="shared" si="186"/>
        <v>RRK</v>
      </c>
      <c r="D186" t="str">
        <f t="shared" si="186"/>
        <v>Round Rock, TX</v>
      </c>
      <c r="E186" t="str">
        <f t="shared" si="186"/>
        <v>30.523151</v>
      </c>
      <c r="F186" t="str">
        <f t="shared" si="186"/>
        <v>-97.640671</v>
      </c>
      <c r="G186" t="str">
        <f t="shared" si="186"/>
        <v>on</v>
      </c>
      <c r="H186" s="2" t="str">
        <f t="shared" si="186"/>
        <v/>
      </c>
      <c r="I186" t="str">
        <f t="shared" si="132"/>
        <v>6281</v>
      </c>
    </row>
    <row r="187" spans="1:9">
      <c r="A187" s="5" t="s">
        <v>200</v>
      </c>
      <c r="B187" t="str">
        <f t="shared" ref="B187:H187" si="187">MID($A187,FIND(B$2,$A187)+B$1,(FIND(C$2,$A187)-2)-(FIND(B$2,$A187)+B$1))</f>
        <v>Dellana Lane at Bee Cave Road</v>
      </c>
      <c r="C187" t="str">
        <f t="shared" si="187"/>
        <v>ROL</v>
      </c>
      <c r="D187" t="str">
        <f t="shared" si="187"/>
        <v>2661 Dellana Ln, Rollingwood, TX</v>
      </c>
      <c r="E187" t="str">
        <f t="shared" si="187"/>
        <v>30.267593</v>
      </c>
      <c r="F187" t="str">
        <f t="shared" si="187"/>
        <v>-97.784874</v>
      </c>
      <c r="G187" t="str">
        <f t="shared" si="187"/>
        <v>on</v>
      </c>
      <c r="H187" s="2" t="str">
        <f t="shared" si="187"/>
        <v>Crossing is open</v>
      </c>
      <c r="I187" t="str">
        <f t="shared" si="132"/>
        <v>6286</v>
      </c>
    </row>
    <row r="188" spans="1:9">
      <c r="A188" s="5" t="s">
        <v>201</v>
      </c>
      <c r="B188" t="str">
        <f t="shared" ref="B188:H188" si="188">MID($A188,FIND(B$2,$A188)+B$1,(FIND(C$2,$A188)-2)-(FIND(B$2,$A188)+B$1))</f>
        <v>CR 234 S OF CR 146</v>
      </c>
      <c r="C188" t="str">
        <f t="shared" si="188"/>
        <v>WCO</v>
      </c>
      <c r="D188" t="str">
        <f t="shared" si="188"/>
        <v>1669 CR 234; Georgetown, TX</v>
      </c>
      <c r="E188" t="str">
        <f t="shared" si="188"/>
        <v>30.7507</v>
      </c>
      <c r="F188" t="str">
        <f t="shared" si="188"/>
        <v>-97.6636</v>
      </c>
      <c r="G188" t="str">
        <f t="shared" si="188"/>
        <v>on</v>
      </c>
      <c r="H188" s="2" t="str">
        <f t="shared" si="188"/>
        <v/>
      </c>
      <c r="I188" t="str">
        <f t="shared" si="132"/>
        <v>8478</v>
      </c>
    </row>
    <row r="189" spans="1:9">
      <c r="A189" s="5" t="s">
        <v>202</v>
      </c>
      <c r="B189" t="str">
        <f t="shared" ref="B189:H189" si="189">MID($A189,FIND(B$2,$A189)+B$1,(FIND(C$2,$A189)-2)-(FIND(B$2,$A189)+B$1))</f>
        <v>CR 315 @ Willis Creek</v>
      </c>
      <c r="C189" t="str">
        <f t="shared" si="189"/>
        <v>WCO</v>
      </c>
      <c r="D189" t="str">
        <f t="shared" si="189"/>
        <v>1643 CR 315; Jarrell, TX</v>
      </c>
      <c r="E189" t="str">
        <f t="shared" si="189"/>
        <v>30.7899</v>
      </c>
      <c r="F189" t="str">
        <f t="shared" si="189"/>
        <v>-97.5922</v>
      </c>
      <c r="G189" t="str">
        <f t="shared" si="189"/>
        <v>on</v>
      </c>
      <c r="H189" s="2" t="str">
        <f t="shared" si="189"/>
        <v/>
      </c>
      <c r="I189" t="str">
        <f t="shared" si="132"/>
        <v>8473</v>
      </c>
    </row>
    <row r="190" spans="1:9">
      <c r="A190" s="5" t="s">
        <v>203</v>
      </c>
      <c r="B190" t="str">
        <f t="shared" ref="B190:H190" si="190">MID($A190,FIND(B$2,$A190)+B$1,(FIND(C$2,$A190)-2)-(FIND(B$2,$A190)+B$1))</f>
        <v>30100-BLK Live Oaks Trail</v>
      </c>
      <c r="C190" t="str">
        <f t="shared" si="190"/>
        <v>WCO</v>
      </c>
      <c r="D190" t="str">
        <f t="shared" si="190"/>
        <v>30111 LIVE OAKS TRLS; Georgetown, TX</v>
      </c>
      <c r="E190" t="str">
        <f t="shared" si="190"/>
        <v>30.7567</v>
      </c>
      <c r="F190" t="str">
        <f t="shared" si="190"/>
        <v>-97.6644</v>
      </c>
      <c r="G190" t="str">
        <f t="shared" si="190"/>
        <v>on</v>
      </c>
      <c r="H190" s="2" t="str">
        <f t="shared" si="190"/>
        <v/>
      </c>
      <c r="I190" t="str">
        <f t="shared" si="132"/>
        <v>8480</v>
      </c>
    </row>
    <row r="191" spans="1:9">
      <c r="A191" s="5" t="s">
        <v>204</v>
      </c>
      <c r="B191" t="str">
        <f t="shared" ref="B191:H191" si="191">MID($A191,FIND(B$2,$A191)+B$1,(FIND(C$2,$A191)-2)-(FIND(B$2,$A191)+B$1))</f>
        <v>Shoal Creek at Lamar (downtown)</v>
      </c>
      <c r="C191" t="str">
        <f t="shared" si="191"/>
        <v>COA</v>
      </c>
      <c r="D191" t="str">
        <f t="shared" si="191"/>
        <v>Austin, TX</v>
      </c>
      <c r="E191" t="str">
        <f t="shared" si="191"/>
        <v>30.274645</v>
      </c>
      <c r="F191" t="str">
        <f t="shared" si="191"/>
        <v>-97.752441</v>
      </c>
      <c r="G191" t="str">
        <f t="shared" si="191"/>
        <v>on</v>
      </c>
      <c r="H191" s="2" t="str">
        <f t="shared" si="191"/>
        <v>Crossing is open</v>
      </c>
      <c r="I191" t="str">
        <f t="shared" si="132"/>
        <v>6181</v>
      </c>
    </row>
    <row r="192" spans="1:9">
      <c r="A192" s="5" t="s">
        <v>205</v>
      </c>
      <c r="B192" t="str">
        <f t="shared" ref="B192:H192" si="192">MID($A192,FIND(B$2,$A192)+B$1,(FIND(C$2,$A192)-2)-(FIND(B$2,$A192)+B$1))</f>
        <v>Tietjen Rd</v>
      </c>
      <c r="C192" t="str">
        <f t="shared" si="192"/>
        <v>FCO</v>
      </c>
      <c r="D192" t="str">
        <f t="shared" si="192"/>
        <v>Tietjen Rd at Wertzner Creek</v>
      </c>
      <c r="E192" t="str">
        <f t="shared" si="192"/>
        <v>29.920183</v>
      </c>
      <c r="F192" t="str">
        <f t="shared" si="192"/>
        <v>-96.781072</v>
      </c>
      <c r="G192" t="str">
        <f t="shared" si="192"/>
        <v>on</v>
      </c>
      <c r="H192" s="2" t="str">
        <f t="shared" si="192"/>
        <v/>
      </c>
      <c r="I192" t="str">
        <f t="shared" si="132"/>
        <v>8694</v>
      </c>
    </row>
    <row r="193" spans="1:9">
      <c r="A193" s="5" t="s">
        <v>206</v>
      </c>
      <c r="B193" t="str">
        <f t="shared" ref="B193:H193" si="193">MID($A193,FIND(B$2,$A193)+B$1,(FIND(C$2,$A193)-2)-(FIND(B$2,$A193)+B$1))</f>
        <v>Cameron Rd @ Schmidt Ln</v>
      </c>
      <c r="C193" t="str">
        <f t="shared" si="193"/>
        <v>TCO</v>
      </c>
      <c r="D193" t="str">
        <f t="shared" si="193"/>
        <v>Travis County, TX</v>
      </c>
      <c r="E193" t="str">
        <f t="shared" si="193"/>
        <v>30.407438</v>
      </c>
      <c r="F193" t="str">
        <f t="shared" si="193"/>
        <v>-97.541405</v>
      </c>
      <c r="G193" t="str">
        <f t="shared" si="193"/>
        <v>on</v>
      </c>
      <c r="H193" s="2" t="str">
        <f t="shared" si="193"/>
        <v>Roadway open</v>
      </c>
      <c r="I193" t="str">
        <f t="shared" si="132"/>
        <v>7028</v>
      </c>
    </row>
    <row r="194" spans="1:9">
      <c r="A194" s="5" t="s">
        <v>207</v>
      </c>
      <c r="B194" t="str">
        <f t="shared" ref="B194:H194" si="194">MID($A194,FIND(B$2,$A194)+B$1,(FIND(C$2,$A194)-2)-(FIND(B$2,$A194)+B$1))</f>
        <v>Sunset Trail at Sunset Valley Trib</v>
      </c>
      <c r="C194" t="str">
        <f t="shared" si="194"/>
        <v>SSV</v>
      </c>
      <c r="D194" t="str">
        <f t="shared" si="194"/>
        <v>Sunset Valley, TX</v>
      </c>
      <c r="E194" t="str">
        <f t="shared" si="194"/>
        <v>30.224474</v>
      </c>
      <c r="F194" t="str">
        <f t="shared" si="194"/>
        <v>-97.806259</v>
      </c>
      <c r="G194" t="str">
        <f t="shared" si="194"/>
        <v>on</v>
      </c>
      <c r="H194" s="2" t="str">
        <f t="shared" si="194"/>
        <v>open</v>
      </c>
      <c r="I194" t="str">
        <f t="shared" si="132"/>
        <v>6331</v>
      </c>
    </row>
    <row r="195" spans="1:9">
      <c r="A195" s="5" t="s">
        <v>208</v>
      </c>
      <c r="B195" t="str">
        <f t="shared" ref="B195:H195" si="195">MID($A195,FIND(B$2,$A195)+B$1,(FIND(C$2,$A195)-2)-(FIND(B$2,$A195)+B$1))</f>
        <v>Redbud Trail East of Westlake Dr</v>
      </c>
      <c r="C195" t="str">
        <f t="shared" si="195"/>
        <v>WLH</v>
      </c>
      <c r="D195" t="str">
        <f t="shared" si="195"/>
        <v>96 Redbud Trail</v>
      </c>
      <c r="E195" t="str">
        <f t="shared" si="195"/>
        <v>30.291903</v>
      </c>
      <c r="F195" t="str">
        <f t="shared" si="195"/>
        <v>-97.79792</v>
      </c>
      <c r="G195" t="str">
        <f t="shared" si="195"/>
        <v>on</v>
      </c>
      <c r="H195" s="2" t="str">
        <f t="shared" si="195"/>
        <v/>
      </c>
      <c r="I195" t="str">
        <f t="shared" si="132"/>
        <v>7230</v>
      </c>
    </row>
    <row r="196" spans="1:9">
      <c r="A196" s="5" t="s">
        <v>209</v>
      </c>
      <c r="B196" t="str">
        <f t="shared" ref="B196:H196" si="196">MID($A196,FIND(B$2,$A196)+B$1,(FIND(C$2,$A196)-2)-(FIND(B$2,$A196)+B$1))</f>
        <v>Laurel Valley Rd North of Yaupon Valley Rd</v>
      </c>
      <c r="C196" t="str">
        <f t="shared" si="196"/>
        <v>WLH</v>
      </c>
      <c r="D196" t="str">
        <f t="shared" si="196"/>
        <v>705 Laurel Valley Rd </v>
      </c>
      <c r="E196" t="str">
        <f t="shared" si="196"/>
        <v>30.294134</v>
      </c>
      <c r="F196" t="str">
        <f t="shared" si="196"/>
        <v>-97.809998</v>
      </c>
      <c r="G196" t="str">
        <f t="shared" si="196"/>
        <v>on</v>
      </c>
      <c r="H196" s="2" t="str">
        <f t="shared" si="196"/>
        <v/>
      </c>
      <c r="I196" t="str">
        <f t="shared" ref="I196:I259" si="197">MID($A196,FIND(I$2,$A196)+I$1,4)</f>
        <v>7235</v>
      </c>
    </row>
    <row r="197" spans="1:9">
      <c r="A197" s="5" t="s">
        <v>210</v>
      </c>
      <c r="B197" t="str">
        <f t="shared" ref="B197:H197" si="198">MID($A197,FIND(B$2,$A197)+B$1,(FIND(C$2,$A197)-2)-(FIND(B$2,$A197)+B$1))</f>
        <v>Westlake Dr at Hull Cir</v>
      </c>
      <c r="C197" t="str">
        <f t="shared" si="198"/>
        <v>WLH</v>
      </c>
      <c r="D197" t="str">
        <f t="shared" si="198"/>
        <v>1506 Westlake Dr</v>
      </c>
      <c r="E197" t="str">
        <f t="shared" si="198"/>
        <v>30.296299</v>
      </c>
      <c r="F197" t="str">
        <f t="shared" si="198"/>
        <v>-97.794174</v>
      </c>
      <c r="G197" t="str">
        <f t="shared" si="198"/>
        <v>on</v>
      </c>
      <c r="H197" s="2" t="str">
        <f t="shared" si="198"/>
        <v/>
      </c>
      <c r="I197" t="str">
        <f t="shared" si="197"/>
        <v>7240</v>
      </c>
    </row>
    <row r="198" spans="1:9">
      <c r="A198" s="5" t="s">
        <v>211</v>
      </c>
      <c r="B198" t="str">
        <f t="shared" ref="B198:H198" si="199">MID($A198,FIND(B$2,$A198)+B$1,(FIND(C$2,$A198)-2)-(FIND(B$2,$A198)+B$1))</f>
        <v>W RR 150 @ Onion Creek (Double Crossings)</v>
      </c>
      <c r="C198" t="str">
        <f t="shared" si="199"/>
        <v>HCO</v>
      </c>
      <c r="D198" t="str">
        <f t="shared" si="199"/>
        <v>Hays County</v>
      </c>
      <c r="E198" t="str">
        <f t="shared" si="199"/>
        <v>30.084974</v>
      </c>
      <c r="F198" t="str">
        <f t="shared" si="199"/>
        <v>-98.013268</v>
      </c>
      <c r="G198" t="str">
        <f t="shared" si="199"/>
        <v>on</v>
      </c>
      <c r="H198" s="2" t="str">
        <f t="shared" si="199"/>
        <v/>
      </c>
      <c r="I198" t="str">
        <f t="shared" si="197"/>
        <v>6671</v>
      </c>
    </row>
    <row r="199" spans="1:9">
      <c r="A199" s="5" t="s">
        <v>212</v>
      </c>
      <c r="B199" t="str">
        <f t="shared" ref="B199:H199" si="200">MID($A199,FIND(B$2,$A199)+B$1,(FIND(C$2,$A199)-2)-(FIND(B$2,$A199)+B$1))</f>
        <v>Cadillac Dr near FM 969</v>
      </c>
      <c r="C199" t="str">
        <f t="shared" si="200"/>
        <v>TCO</v>
      </c>
      <c r="D199" t="str">
        <f t="shared" si="200"/>
        <v>Travis County, TX</v>
      </c>
      <c r="E199" t="str">
        <f t="shared" si="200"/>
        <v>30.248285</v>
      </c>
      <c r="F199" t="str">
        <f t="shared" si="200"/>
        <v>-97.579292</v>
      </c>
      <c r="G199" t="str">
        <f t="shared" si="200"/>
        <v>on</v>
      </c>
      <c r="H199" s="2" t="str">
        <f t="shared" si="200"/>
        <v>Roadway open</v>
      </c>
      <c r="I199" t="str">
        <f t="shared" si="197"/>
        <v>6186</v>
      </c>
    </row>
    <row r="200" spans="1:9">
      <c r="A200" s="5" t="s">
        <v>213</v>
      </c>
      <c r="B200" t="str">
        <f t="shared" ref="B200:H200" si="201">MID($A200,FIND(B$2,$A200)+B$1,(FIND(C$2,$A200)-2)-(FIND(B$2,$A200)+B$1))</f>
        <v>RR 2241 @ Little Sandy Creek</v>
      </c>
      <c r="C200" t="str">
        <f t="shared" si="201"/>
        <v>LCO</v>
      </c>
      <c r="D200" t="str">
        <f t="shared" si="201"/>
        <v>2750 RR 2241 Llano, TX 78643</v>
      </c>
      <c r="E200" t="str">
        <f t="shared" si="201"/>
        <v>30.783075</v>
      </c>
      <c r="F200" t="str">
        <f t="shared" si="201"/>
        <v>-98.617935</v>
      </c>
      <c r="G200" t="str">
        <f t="shared" si="201"/>
        <v>on</v>
      </c>
      <c r="H200" s="2" t="str">
        <f t="shared" si="201"/>
        <v/>
      </c>
      <c r="I200" t="str">
        <f t="shared" si="197"/>
        <v>8146</v>
      </c>
    </row>
    <row r="201" spans="1:9">
      <c r="A201" s="5" t="s">
        <v>214</v>
      </c>
      <c r="B201" t="str">
        <f t="shared" ref="B201:H201" si="202">MID($A201,FIND(B$2,$A201)+B$1,(FIND(C$2,$A201)-2)-(FIND(B$2,$A201)+B$1))</f>
        <v>400 Blk of Old San Antonio Rd.</v>
      </c>
      <c r="C201" t="str">
        <f t="shared" si="202"/>
        <v>BCO</v>
      </c>
      <c r="D201" t="str">
        <f t="shared" si="202"/>
        <v>Bastrop County</v>
      </c>
      <c r="E201" t="str">
        <f t="shared" si="202"/>
        <v>30.032768</v>
      </c>
      <c r="F201" t="str">
        <f t="shared" si="202"/>
        <v>-97.563533</v>
      </c>
      <c r="G201" t="str">
        <f t="shared" si="202"/>
        <v>on</v>
      </c>
      <c r="H201" s="2" t="str">
        <f t="shared" si="202"/>
        <v/>
      </c>
      <c r="I201" t="str">
        <f t="shared" si="197"/>
        <v>8380</v>
      </c>
    </row>
    <row r="202" spans="1:9">
      <c r="A202" s="5" t="s">
        <v>215</v>
      </c>
      <c r="B202" t="str">
        <f t="shared" ref="B202:H202" si="203">MID($A202,FIND(B$2,$A202)+B$1,(FIND(C$2,$A202)-2)-(FIND(B$2,$A202)+B$1))</f>
        <v>200-BLK CR 232</v>
      </c>
      <c r="C202" t="str">
        <f t="shared" si="203"/>
        <v>WCO</v>
      </c>
      <c r="D202" t="str">
        <f t="shared" si="203"/>
        <v>239 CR 232; Florence, TX</v>
      </c>
      <c r="E202" t="str">
        <f t="shared" si="203"/>
        <v>30.8271</v>
      </c>
      <c r="F202" t="str">
        <f t="shared" si="203"/>
        <v>-97.6944</v>
      </c>
      <c r="G202" t="str">
        <f t="shared" si="203"/>
        <v>on</v>
      </c>
      <c r="H202" s="2" t="str">
        <f t="shared" si="203"/>
        <v/>
      </c>
      <c r="I202" t="str">
        <f t="shared" si="197"/>
        <v>8482</v>
      </c>
    </row>
    <row r="203" spans="1:9">
      <c r="A203" s="5" t="s">
        <v>216</v>
      </c>
      <c r="B203" t="str">
        <f t="shared" ref="B203:H203" si="204">MID($A203,FIND(B$2,$A203)+B$1,(FIND(C$2,$A203)-2)-(FIND(B$2,$A203)+B$1))</f>
        <v>20400-BLK Cameron Rd just north of Hamann Ln</v>
      </c>
      <c r="C203" t="str">
        <f t="shared" si="204"/>
        <v>TCO</v>
      </c>
      <c r="D203" t="str">
        <f t="shared" si="204"/>
        <v>Travis County, TX</v>
      </c>
      <c r="E203" t="str">
        <f t="shared" si="204"/>
        <v>30.443112</v>
      </c>
      <c r="F203" t="str">
        <f t="shared" si="204"/>
        <v>-97.501466</v>
      </c>
      <c r="G203" t="str">
        <f t="shared" si="204"/>
        <v>on</v>
      </c>
      <c r="H203" s="2" t="str">
        <f t="shared" si="204"/>
        <v>Roadway is open</v>
      </c>
      <c r="I203" t="str">
        <f t="shared" si="197"/>
        <v>8404</v>
      </c>
    </row>
    <row r="204" spans="1:9">
      <c r="A204" s="5" t="s">
        <v>217</v>
      </c>
      <c r="B204" t="str">
        <f t="shared" ref="B204:H204" si="205">MID($A204,FIND(B$2,$A204)+B$1,(FIND(C$2,$A204)-2)-(FIND(B$2,$A204)+B$1))</f>
        <v>Williamson Rd NW of Elm Grove Rd</v>
      </c>
      <c r="C204" t="str">
        <f t="shared" si="205"/>
        <v>TCO</v>
      </c>
      <c r="D204" t="str">
        <f t="shared" si="205"/>
        <v>Travis County, TX</v>
      </c>
      <c r="E204" t="str">
        <f t="shared" si="205"/>
        <v>30.048407</v>
      </c>
      <c r="F204" t="str">
        <f t="shared" si="205"/>
        <v>-97.723503</v>
      </c>
      <c r="G204" t="str">
        <f t="shared" si="205"/>
        <v>on</v>
      </c>
      <c r="H204" s="2" t="str">
        <f t="shared" si="205"/>
        <v>Roadway is open </v>
      </c>
      <c r="I204" t="str">
        <f t="shared" si="197"/>
        <v>6246</v>
      </c>
    </row>
    <row r="205" spans="1:9">
      <c r="A205" s="5" t="s">
        <v>218</v>
      </c>
      <c r="B205" t="str">
        <f t="shared" ref="B205:H205" si="206">MID($A205,FIND(B$2,$A205)+B$1,(FIND(C$2,$A205)-2)-(FIND(B$2,$A205)+B$1))</f>
        <v>1400-BLK CR 491</v>
      </c>
      <c r="C205" t="str">
        <f t="shared" si="206"/>
        <v>WCO</v>
      </c>
      <c r="D205" t="str">
        <f t="shared" si="206"/>
        <v>1474 CR 491; Elgin, TX</v>
      </c>
      <c r="E205" t="str">
        <f t="shared" si="206"/>
        <v>30.4162</v>
      </c>
      <c r="F205" t="str">
        <f t="shared" si="206"/>
        <v>-97.3021</v>
      </c>
      <c r="G205" t="str">
        <f t="shared" si="206"/>
        <v>on</v>
      </c>
      <c r="H205" s="2" t="str">
        <f t="shared" si="206"/>
        <v/>
      </c>
      <c r="I205" t="str">
        <f t="shared" si="197"/>
        <v>8447</v>
      </c>
    </row>
    <row r="206" spans="1:9">
      <c r="A206" s="5" t="s">
        <v>219</v>
      </c>
      <c r="B206" t="str">
        <f t="shared" ref="B206:H206" si="207">MID($A206,FIND(B$2,$A206)+B$1,(FIND(C$2,$A206)-2)-(FIND(B$2,$A206)+B$1))</f>
        <v>CR 382 @ Willis Creek</v>
      </c>
      <c r="C206" t="str">
        <f t="shared" si="207"/>
        <v>WCO</v>
      </c>
      <c r="D206" t="str">
        <f t="shared" si="207"/>
        <v>1314 CR 382; Bartlett, TX</v>
      </c>
      <c r="E206" t="str">
        <f t="shared" si="207"/>
        <v>30.7717</v>
      </c>
      <c r="F206" t="str">
        <f t="shared" si="207"/>
        <v>-97.5317</v>
      </c>
      <c r="G206" t="str">
        <f t="shared" si="207"/>
        <v>on</v>
      </c>
      <c r="H206" s="2" t="str">
        <f t="shared" si="207"/>
        <v/>
      </c>
      <c r="I206" t="str">
        <f t="shared" si="197"/>
        <v>8472</v>
      </c>
    </row>
    <row r="207" spans="1:9">
      <c r="A207" s="5" t="s">
        <v>220</v>
      </c>
      <c r="B207" t="str">
        <f t="shared" ref="B207:H207" si="208">MID($A207,FIND(B$2,$A207)+B$1,(FIND(C$2,$A207)-2)-(FIND(B$2,$A207)+B$1))</f>
        <v>Beaver Rd @ FM 1704</v>
      </c>
      <c r="C207" t="str">
        <f t="shared" si="208"/>
        <v>BCO</v>
      </c>
      <c r="D207" t="str">
        <f t="shared" si="208"/>
        <v>Bastrop County</v>
      </c>
      <c r="E207" t="str">
        <f t="shared" si="208"/>
        <v>30.305331</v>
      </c>
      <c r="F207" t="str">
        <f t="shared" si="208"/>
        <v>-97.386455</v>
      </c>
      <c r="G207" t="str">
        <f t="shared" si="208"/>
        <v>on</v>
      </c>
      <c r="H207" s="2" t="str">
        <f t="shared" si="208"/>
        <v>Bastrop County, Pct 4</v>
      </c>
      <c r="I207" t="str">
        <f t="shared" si="197"/>
        <v>8667</v>
      </c>
    </row>
    <row r="208" spans="1:9">
      <c r="A208" s="5" t="s">
        <v>221</v>
      </c>
      <c r="B208" t="str">
        <f t="shared" ref="B208:H208" si="209">MID($A208,FIND(B$2,$A208)+B$1,(FIND(C$2,$A208)-2)-(FIND(B$2,$A208)+B$1))</f>
        <v>CR 305 @ Salado Creek</v>
      </c>
      <c r="C208" t="str">
        <f t="shared" si="209"/>
        <v>WCO</v>
      </c>
      <c r="D208" t="str">
        <f t="shared" si="209"/>
        <v>3463 CR 305; Jarrell, TX</v>
      </c>
      <c r="E208" t="str">
        <f t="shared" si="209"/>
        <v>30.8283</v>
      </c>
      <c r="F208" t="str">
        <f t="shared" si="209"/>
        <v>-97.6429</v>
      </c>
      <c r="G208" t="str">
        <f t="shared" si="209"/>
        <v>on</v>
      </c>
      <c r="H208" s="2" t="str">
        <f t="shared" si="209"/>
        <v/>
      </c>
      <c r="I208" t="str">
        <f t="shared" si="197"/>
        <v>8481</v>
      </c>
    </row>
    <row r="209" spans="1:9">
      <c r="A209" s="5" t="s">
        <v>222</v>
      </c>
      <c r="B209" t="str">
        <f t="shared" ref="B209:H209" si="210">MID($A209,FIND(B$2,$A209)+B$1,(FIND(C$2,$A209)-2)-(FIND(B$2,$A209)+B$1))</f>
        <v>3900-BLK CR 245</v>
      </c>
      <c r="C209" t="str">
        <f t="shared" si="210"/>
        <v>WCO</v>
      </c>
      <c r="D209" t="str">
        <f t="shared" si="210"/>
        <v>3989 CR 245; Florence, TX</v>
      </c>
      <c r="E209" t="str">
        <f t="shared" si="210"/>
        <v>30.775</v>
      </c>
      <c r="F209" t="str">
        <f t="shared" si="210"/>
        <v>-97.7906</v>
      </c>
      <c r="G209" t="str">
        <f t="shared" si="210"/>
        <v>on</v>
      </c>
      <c r="H209" s="2" t="str">
        <f t="shared" si="210"/>
        <v/>
      </c>
      <c r="I209" t="str">
        <f t="shared" si="197"/>
        <v>8488</v>
      </c>
    </row>
    <row r="210" spans="1:9">
      <c r="A210" s="5" t="s">
        <v>223</v>
      </c>
      <c r="B210" t="str">
        <f t="shared" ref="B210:H210" si="211">MID($A210,FIND(B$2,$A210)+B$1,(FIND(C$2,$A210)-2)-(FIND(B$2,$A210)+B$1))</f>
        <v>3200-BLK CR 245</v>
      </c>
      <c r="C210" t="str">
        <f t="shared" si="211"/>
        <v>WCO</v>
      </c>
      <c r="D210" t="str">
        <f t="shared" si="211"/>
        <v>3211 CR 245; Florence,TX</v>
      </c>
      <c r="E210" t="str">
        <f t="shared" si="211"/>
        <v>30.7651</v>
      </c>
      <c r="F210" t="str">
        <f t="shared" si="211"/>
        <v>-97.7865</v>
      </c>
      <c r="G210" t="str">
        <f t="shared" si="211"/>
        <v>on</v>
      </c>
      <c r="H210" s="2" t="str">
        <f t="shared" si="211"/>
        <v/>
      </c>
      <c r="I210" t="str">
        <f t="shared" si="197"/>
        <v>8489</v>
      </c>
    </row>
    <row r="211" spans="1:9">
      <c r="A211" s="5" t="s">
        <v>224</v>
      </c>
      <c r="B211" t="str">
        <f t="shared" ref="B211:H211" si="212">MID($A211,FIND(B$2,$A211)+B$1,(FIND(C$2,$A211)-2)-(FIND(B$2,$A211)+B$1))</f>
        <v>1200-blk of Krienke Ranch Rd</v>
      </c>
      <c r="C211" t="str">
        <f t="shared" si="212"/>
        <v>CPK</v>
      </c>
      <c r="D211" t="str">
        <f t="shared" si="212"/>
        <v>169 CR 272; Cedar Park, TX</v>
      </c>
      <c r="E211" t="str">
        <f t="shared" si="212"/>
        <v>30.5397</v>
      </c>
      <c r="F211" t="str">
        <f t="shared" si="212"/>
        <v>-97.7792</v>
      </c>
      <c r="G211" t="str">
        <f t="shared" si="212"/>
        <v>on</v>
      </c>
      <c r="H211" s="2" t="str">
        <f t="shared" si="212"/>
        <v/>
      </c>
      <c r="I211" t="str">
        <f t="shared" si="197"/>
        <v>8495</v>
      </c>
    </row>
    <row r="212" spans="1:9">
      <c r="A212" s="5" t="s">
        <v>225</v>
      </c>
      <c r="B212" t="str">
        <f t="shared" ref="B212:H212" si="213">MID($A212,FIND(B$2,$A212)+B$1,(FIND(C$2,$A212)-2)-(FIND(B$2,$A212)+B$1))</f>
        <v>14500-blk Plover Pl</v>
      </c>
      <c r="C212" t="str">
        <f t="shared" si="213"/>
        <v>TCO</v>
      </c>
      <c r="D212" t="str">
        <f t="shared" si="213"/>
        <v>Travis County, TX</v>
      </c>
      <c r="E212" t="str">
        <f t="shared" si="213"/>
        <v>30.127525</v>
      </c>
      <c r="F212" t="str">
        <f t="shared" si="213"/>
        <v>-97.617798</v>
      </c>
      <c r="G212" t="str">
        <f t="shared" si="213"/>
        <v>on</v>
      </c>
      <c r="H212" s="2" t="str">
        <f t="shared" si="213"/>
        <v/>
      </c>
      <c r="I212" t="str">
        <f t="shared" si="197"/>
        <v>6243</v>
      </c>
    </row>
    <row r="213" spans="1:9">
      <c r="A213" s="5" t="s">
        <v>226</v>
      </c>
      <c r="B213" t="str">
        <f t="shared" ref="B213:H213" si="214">MID($A213,FIND(B$2,$A213)+B$1,(FIND(C$2,$A213)-2)-(FIND(B$2,$A213)+B$1))</f>
        <v>Flint Rock Rd @ Tributary to Hurst Creek</v>
      </c>
      <c r="C213" t="str">
        <f t="shared" si="214"/>
        <v>TCO</v>
      </c>
      <c r="D213" t="str">
        <f t="shared" si="214"/>
        <v>Travis County, TX</v>
      </c>
      <c r="E213" t="str">
        <f t="shared" si="214"/>
        <v>30.3307</v>
      </c>
      <c r="F213" t="str">
        <f t="shared" si="214"/>
        <v>-97.997841</v>
      </c>
      <c r="G213" t="str">
        <f t="shared" si="214"/>
        <v>on</v>
      </c>
      <c r="H213" s="2" t="str">
        <f t="shared" si="214"/>
        <v>Roadway open</v>
      </c>
      <c r="I213" t="str">
        <f t="shared" si="197"/>
        <v>6218</v>
      </c>
    </row>
    <row r="214" spans="1:9">
      <c r="A214" s="5" t="s">
        <v>227</v>
      </c>
      <c r="B214" t="str">
        <f t="shared" ref="B214:H214" si="215">MID($A214,FIND(B$2,$A214)+B$1,(FIND(C$2,$A214)-2)-(FIND(B$2,$A214)+B$1))</f>
        <v>HIDDEN HILLS DR - BETWEEN COTTONWOOD CREEK DR AND ROY CREEK LN</v>
      </c>
      <c r="C214" t="str">
        <f t="shared" si="215"/>
        <v>HCO</v>
      </c>
      <c r="D214" t="str">
        <f t="shared" si="215"/>
        <v>Hays County</v>
      </c>
      <c r="E214" t="str">
        <f t="shared" si="215"/>
        <v>30.210232</v>
      </c>
      <c r="F214" t="str">
        <f t="shared" si="215"/>
        <v>-98.025528</v>
      </c>
      <c r="G214" t="str">
        <f t="shared" si="215"/>
        <v>on</v>
      </c>
      <c r="H214" s="2" t="str">
        <f t="shared" si="215"/>
        <v/>
      </c>
      <c r="I214" t="str">
        <f t="shared" si="197"/>
        <v>6603</v>
      </c>
    </row>
    <row r="215" spans="1:9">
      <c r="A215" s="5" t="s">
        <v>228</v>
      </c>
      <c r="B215" t="str">
        <f t="shared" ref="B215:H215" si="216">MID($A215,FIND(B$2,$A215)+B$1,(FIND(C$2,$A215)-2)-(FIND(B$2,$A215)+B$1))</f>
        <v>1400-BLK CR 229</v>
      </c>
      <c r="C215" t="str">
        <f t="shared" si="216"/>
        <v>WCO</v>
      </c>
      <c r="D215" t="str">
        <f t="shared" si="216"/>
        <v>1414 CR 229; Florence, TX</v>
      </c>
      <c r="E215" t="str">
        <f t="shared" si="216"/>
        <v>30.8565</v>
      </c>
      <c r="F215" t="str">
        <f t="shared" si="216"/>
        <v>-97.7667</v>
      </c>
      <c r="G215" t="str">
        <f t="shared" si="216"/>
        <v>on</v>
      </c>
      <c r="H215" s="2" t="str">
        <f t="shared" si="216"/>
        <v/>
      </c>
      <c r="I215" t="str">
        <f t="shared" si="197"/>
        <v>8486</v>
      </c>
    </row>
    <row r="216" spans="1:9">
      <c r="A216" s="5" t="s">
        <v>229</v>
      </c>
      <c r="B216" t="str">
        <f t="shared" ref="B216:H216" si="217">MID($A216,FIND(B$2,$A216)+B$1,(FIND(C$2,$A216)-2)-(FIND(B$2,$A216)+B$1))</f>
        <v>Klekar Gin Rd, Fayette County</v>
      </c>
      <c r="C216" t="str">
        <f t="shared" si="217"/>
        <v>FCO</v>
      </c>
      <c r="D216" t="str">
        <f t="shared" si="217"/>
        <v>Klekar Gin Rd SW of Jalufka Ln</v>
      </c>
      <c r="E216" t="str">
        <f t="shared" si="217"/>
        <v>29.662585</v>
      </c>
      <c r="F216" t="str">
        <f t="shared" si="217"/>
        <v>-97.015337</v>
      </c>
      <c r="G216" t="str">
        <f t="shared" si="217"/>
        <v>on</v>
      </c>
      <c r="H216" s="2" t="str">
        <f t="shared" si="217"/>
        <v/>
      </c>
      <c r="I216" t="str">
        <f t="shared" si="197"/>
        <v>8695</v>
      </c>
    </row>
    <row r="217" spans="1:9">
      <c r="A217" s="5" t="s">
        <v>230</v>
      </c>
      <c r="B217" t="str">
        <f t="shared" ref="B217:H217" si="218">MID($A217,FIND(B$2,$A217)+B$1,(FIND(C$2,$A217)-2)-(FIND(B$2,$A217)+B$1))</f>
        <v>Reese Drive at Sunset Valley Trib</v>
      </c>
      <c r="C217" t="str">
        <f t="shared" si="218"/>
        <v>SSV</v>
      </c>
      <c r="D217" t="str">
        <f t="shared" si="218"/>
        <v>Sunset Valley, TX</v>
      </c>
      <c r="E217" t="str">
        <f t="shared" si="218"/>
        <v>30.224424</v>
      </c>
      <c r="F217" t="str">
        <f t="shared" si="218"/>
        <v>-97.80732</v>
      </c>
      <c r="G217" t="str">
        <f t="shared" si="218"/>
        <v>on</v>
      </c>
      <c r="H217" s="2" t="str">
        <f t="shared" si="218"/>
        <v>open</v>
      </c>
      <c r="I217" t="str">
        <f t="shared" si="197"/>
        <v>6253</v>
      </c>
    </row>
    <row r="218" spans="1:9">
      <c r="A218" s="5" t="s">
        <v>231</v>
      </c>
      <c r="B218" t="str">
        <f t="shared" ref="B218:H218" si="219">MID($A218,FIND(B$2,$A218)+B$1,(FIND(C$2,$A218)-2)-(FIND(B$2,$A218)+B$1))</f>
        <v>Laws Rd b/w US 183 &amp; Evelyn Rd</v>
      </c>
      <c r="C218" t="str">
        <f t="shared" si="219"/>
        <v>TCO</v>
      </c>
      <c r="D218" t="str">
        <f t="shared" si="219"/>
        <v>Travis County, TX</v>
      </c>
      <c r="E218" t="str">
        <f t="shared" si="219"/>
        <v>30.062107</v>
      </c>
      <c r="F218" t="str">
        <f t="shared" si="219"/>
        <v>-97.681305</v>
      </c>
      <c r="G218" t="str">
        <f t="shared" si="219"/>
        <v>on</v>
      </c>
      <c r="H218" s="2" t="str">
        <f t="shared" si="219"/>
        <v>Roadway Open</v>
      </c>
      <c r="I218" t="str">
        <f t="shared" si="197"/>
        <v>6248</v>
      </c>
    </row>
    <row r="219" spans="1:9">
      <c r="A219" s="5" t="s">
        <v>232</v>
      </c>
      <c r="B219" t="str">
        <f t="shared" ref="B219:H219" si="220">MID($A219,FIND(B$2,$A219)+B$1,(FIND(C$2,$A219)-2)-(FIND(B$2,$A219)+B$1))</f>
        <v>Chisholm Trail Rd @ Brushy Creek</v>
      </c>
      <c r="C219" t="str">
        <f t="shared" si="220"/>
        <v>RRK</v>
      </c>
      <c r="D219" t="str">
        <f t="shared" si="220"/>
        <v>Round Rock, TX</v>
      </c>
      <c r="E219" t="str">
        <f t="shared" si="220"/>
        <v>30.513075</v>
      </c>
      <c r="F219" t="str">
        <f t="shared" si="220"/>
        <v>-97.68943</v>
      </c>
      <c r="G219" t="str">
        <f t="shared" si="220"/>
        <v>on</v>
      </c>
      <c r="H219" s="2" t="str">
        <f t="shared" si="220"/>
        <v/>
      </c>
      <c r="I219" t="str">
        <f t="shared" si="197"/>
        <v>6269</v>
      </c>
    </row>
    <row r="220" spans="1:9">
      <c r="A220" s="5" t="s">
        <v>233</v>
      </c>
      <c r="B220" t="str">
        <f t="shared" ref="B220:H220" si="221">MID($A220,FIND(B$2,$A220)+B$1,(FIND(C$2,$A220)-2)-(FIND(B$2,$A220)+B$1))</f>
        <v>A W Grimes Blvd (NB) @ Brushy Creek</v>
      </c>
      <c r="C220" t="str">
        <f t="shared" si="221"/>
        <v>RRK</v>
      </c>
      <c r="D220" t="str">
        <f t="shared" si="221"/>
        <v>Round Rock, TX</v>
      </c>
      <c r="E220" t="str">
        <f t="shared" si="221"/>
        <v>30.513983</v>
      </c>
      <c r="F220" t="str">
        <f t="shared" si="221"/>
        <v>-97.655251</v>
      </c>
      <c r="G220" t="str">
        <f t="shared" si="221"/>
        <v>on</v>
      </c>
      <c r="H220" s="2" t="str">
        <f t="shared" si="221"/>
        <v/>
      </c>
      <c r="I220" t="str">
        <f t="shared" si="197"/>
        <v>6268</v>
      </c>
    </row>
    <row r="221" spans="1:9">
      <c r="A221" s="5" t="s">
        <v>234</v>
      </c>
      <c r="B221" t="str">
        <f t="shared" ref="B221:H221" si="222">MID($A221,FIND(B$2,$A221)+B$1,(FIND(C$2,$A221)-2)-(FIND(B$2,$A221)+B$1))</f>
        <v>5900-BLK CR 200</v>
      </c>
      <c r="C221" t="str">
        <f t="shared" si="222"/>
        <v>WCO</v>
      </c>
      <c r="D221" t="str">
        <f t="shared" si="222"/>
        <v>5900 CR 200; Liberty Hill, TX</v>
      </c>
      <c r="E221" t="str">
        <f t="shared" si="222"/>
        <v>30.7548</v>
      </c>
      <c r="F221" t="str">
        <f t="shared" si="222"/>
        <v>-97.9365</v>
      </c>
      <c r="G221" t="str">
        <f t="shared" si="222"/>
        <v>on</v>
      </c>
      <c r="H221" s="2" t="str">
        <f t="shared" si="222"/>
        <v/>
      </c>
      <c r="I221" t="str">
        <f t="shared" si="197"/>
        <v>8491</v>
      </c>
    </row>
    <row r="222" spans="1:9">
      <c r="A222" s="5" t="s">
        <v>235</v>
      </c>
      <c r="B222" t="str">
        <f t="shared" ref="B222:H222" si="223">MID($A222,FIND(B$2,$A222)+B$1,(FIND(C$2,$A222)-2)-(FIND(B$2,$A222)+B$1))</f>
        <v>Oak Ridge Dr @ Lake Creek</v>
      </c>
      <c r="C222" t="str">
        <f t="shared" si="223"/>
        <v>RRK</v>
      </c>
      <c r="D222" t="str">
        <f t="shared" si="223"/>
        <v>Round Rock, TX</v>
      </c>
      <c r="E222" t="str">
        <f t="shared" si="223"/>
        <v>30.497847</v>
      </c>
      <c r="F222" t="str">
        <f t="shared" si="223"/>
        <v>-97.703018</v>
      </c>
      <c r="G222" t="str">
        <f t="shared" si="223"/>
        <v>on</v>
      </c>
      <c r="H222" s="2" t="str">
        <f t="shared" si="223"/>
        <v/>
      </c>
      <c r="I222" t="str">
        <f t="shared" si="197"/>
        <v>6278</v>
      </c>
    </row>
    <row r="223" spans="1:9">
      <c r="A223" s="5" t="s">
        <v>236</v>
      </c>
      <c r="B223" t="str">
        <f t="shared" ref="B223:H223" si="224">MID($A223,FIND(B$2,$A223)+B$1,(FIND(C$2,$A223)-2)-(FIND(B$2,$A223)+B$1))</f>
        <v>Kenny Fort Blvd under US 79 (S)</v>
      </c>
      <c r="C223" t="str">
        <f t="shared" si="224"/>
        <v>RRK</v>
      </c>
      <c r="D223" t="str">
        <f t="shared" si="224"/>
        <v>Round Rock, TX</v>
      </c>
      <c r="E223" t="str">
        <f t="shared" si="224"/>
        <v>30.520712</v>
      </c>
      <c r="F223" t="str">
        <f t="shared" si="224"/>
        <v>-97.639351</v>
      </c>
      <c r="G223" t="str">
        <f t="shared" si="224"/>
        <v>on</v>
      </c>
      <c r="H223" s="2" t="str">
        <f t="shared" si="224"/>
        <v/>
      </c>
      <c r="I223" t="str">
        <f t="shared" si="197"/>
        <v>6283</v>
      </c>
    </row>
    <row r="224" spans="1:9">
      <c r="A224" s="5" t="s">
        <v>237</v>
      </c>
      <c r="B224" t="str">
        <f t="shared" ref="B224:H224" si="225">MID($A224,FIND(B$2,$A224)+B$1,(FIND(C$2,$A224)-2)-(FIND(B$2,$A224)+B$1))</f>
        <v>2200-BLK CR 307</v>
      </c>
      <c r="C224" t="str">
        <f t="shared" si="225"/>
        <v>WCO</v>
      </c>
      <c r="D224" t="str">
        <f t="shared" si="225"/>
        <v>1328 CR 308; Jarrell, TX</v>
      </c>
      <c r="E224" t="str">
        <f t="shared" si="225"/>
        <v>30.8597</v>
      </c>
      <c r="F224" t="str">
        <f t="shared" si="225"/>
        <v>-97.6174</v>
      </c>
      <c r="G224" t="str">
        <f t="shared" si="225"/>
        <v>on</v>
      </c>
      <c r="H224" s="2" t="str">
        <f t="shared" si="225"/>
        <v/>
      </c>
      <c r="I224" t="str">
        <f t="shared" si="197"/>
        <v>8484</v>
      </c>
    </row>
    <row r="225" spans="1:9">
      <c r="A225" s="5" t="s">
        <v>238</v>
      </c>
      <c r="B225" t="str">
        <f t="shared" ref="B225:H225" si="226">MID($A225,FIND(B$2,$A225)+B$1,(FIND(C$2,$A225)-2)-(FIND(B$2,$A225)+B$1))</f>
        <v>400-BLK San Gabriel Ranch Rd</v>
      </c>
      <c r="C225" t="str">
        <f t="shared" si="226"/>
        <v>WCO</v>
      </c>
      <c r="D225" t="str">
        <f t="shared" si="226"/>
        <v>479 San Gabriel Ranch Rd; Liberty Hill, TX</v>
      </c>
      <c r="E225" t="str">
        <f t="shared" si="226"/>
        <v>30.7073</v>
      </c>
      <c r="F225" t="str">
        <f t="shared" si="226"/>
        <v>-97.9092</v>
      </c>
      <c r="G225" t="str">
        <f t="shared" si="226"/>
        <v>on</v>
      </c>
      <c r="H225" s="2" t="str">
        <f t="shared" si="226"/>
        <v/>
      </c>
      <c r="I225" t="str">
        <f t="shared" si="197"/>
        <v>8492</v>
      </c>
    </row>
    <row r="226" spans="1:9">
      <c r="A226" s="5" t="s">
        <v>239</v>
      </c>
      <c r="B226" t="str">
        <f t="shared" ref="B226:H226" si="227">MID($A226,FIND(B$2,$A226)+B$1,(FIND(C$2,$A226)-2)-(FIND(B$2,$A226)+B$1))</f>
        <v>1100 BLOCK CR 408 S</v>
      </c>
      <c r="C226" t="str">
        <f t="shared" si="227"/>
        <v>BURCO</v>
      </c>
      <c r="D226" t="str">
        <f t="shared" si="227"/>
        <v/>
      </c>
      <c r="E226" t="str">
        <f t="shared" si="227"/>
        <v>30.4629334583</v>
      </c>
      <c r="F226" t="str">
        <f t="shared" si="227"/>
        <v>-98.16715384</v>
      </c>
      <c r="G226" t="str">
        <f t="shared" si="227"/>
        <v>on</v>
      </c>
      <c r="H226" s="2" t="str">
        <f t="shared" si="227"/>
        <v/>
      </c>
      <c r="I226" t="str">
        <f t="shared" si="197"/>
        <v>8273</v>
      </c>
    </row>
    <row r="227" spans="1:9">
      <c r="A227" s="5" t="s">
        <v>240</v>
      </c>
      <c r="B227" t="str">
        <f t="shared" ref="B227:H227" si="228">MID($A227,FIND(B$2,$A227)+B$1,(FIND(C$2,$A227)-2)-(FIND(B$2,$A227)+B$1))</f>
        <v>4000-BLK Brushy Creek Rd</v>
      </c>
      <c r="C227" t="str">
        <f t="shared" si="228"/>
        <v>WCO</v>
      </c>
      <c r="D227" t="str">
        <f t="shared" si="228"/>
        <v>4089 Brushy Creek Rd; Cedar Park, TX</v>
      </c>
      <c r="E227" t="str">
        <f t="shared" si="228"/>
        <v>30.5189</v>
      </c>
      <c r="F227" t="str">
        <f t="shared" si="228"/>
        <v>-97.7459</v>
      </c>
      <c r="G227" t="str">
        <f t="shared" si="228"/>
        <v>on</v>
      </c>
      <c r="H227" s="2" t="str">
        <f t="shared" si="228"/>
        <v/>
      </c>
      <c r="I227" t="str">
        <f t="shared" si="197"/>
        <v>8494</v>
      </c>
    </row>
    <row r="228" spans="1:9">
      <c r="A228" s="5" t="s">
        <v>241</v>
      </c>
      <c r="B228" t="str">
        <f t="shared" ref="B228:H228" si="229">MID($A228,FIND(B$2,$A228)+B$1,(FIND(C$2,$A228)-2)-(FIND(B$2,$A228)+B$1))</f>
        <v>Old Kimbro Rd @ Cottonwood Creek</v>
      </c>
      <c r="C228" t="str">
        <f t="shared" si="229"/>
        <v>TCO</v>
      </c>
      <c r="D228" t="str">
        <f t="shared" si="229"/>
        <v>Travis County, TX</v>
      </c>
      <c r="E228" t="str">
        <f t="shared" si="229"/>
        <v>30.356644</v>
      </c>
      <c r="F228" t="str">
        <f t="shared" si="229"/>
        <v>-97.487617</v>
      </c>
      <c r="G228" t="str">
        <f t="shared" si="229"/>
        <v>on</v>
      </c>
      <c r="H228" s="2" t="str">
        <f t="shared" si="229"/>
        <v>Roadway closed</v>
      </c>
      <c r="I228" t="str">
        <f t="shared" si="197"/>
        <v>6193</v>
      </c>
    </row>
    <row r="229" spans="1:9">
      <c r="A229" s="5" t="s">
        <v>242</v>
      </c>
      <c r="B229" t="str">
        <f t="shared" ref="B229:H229" si="230">MID($A229,FIND(B$2,$A229)+B$1,(FIND(C$2,$A229)-2)-(FIND(B$2,$A229)+B$1))</f>
        <v>1700-BLK CR 267</v>
      </c>
      <c r="C229" t="str">
        <f t="shared" si="230"/>
        <v>WCO</v>
      </c>
      <c r="D229" t="str">
        <f t="shared" si="230"/>
        <v>1773 CR 267; Leander, TX</v>
      </c>
      <c r="E229" t="str">
        <f t="shared" si="230"/>
        <v>30.6165</v>
      </c>
      <c r="F229" t="str">
        <f t="shared" si="230"/>
        <v>-97.8448</v>
      </c>
      <c r="G229" t="str">
        <f t="shared" si="230"/>
        <v>on</v>
      </c>
      <c r="H229" s="2" t="str">
        <f t="shared" si="230"/>
        <v/>
      </c>
      <c r="I229" t="str">
        <f t="shared" si="197"/>
        <v>8496</v>
      </c>
    </row>
    <row r="230" spans="1:9">
      <c r="A230" s="5" t="s">
        <v>243</v>
      </c>
      <c r="B230" t="str">
        <f t="shared" ref="B230:H230" si="231">MID($A230,FIND(B$2,$A230)+B$1,(FIND(C$2,$A230)-2)-(FIND(B$2,$A230)+B$1))</f>
        <v>2800-BLK CR 434 ( N OF CR 438)</v>
      </c>
      <c r="C230" t="str">
        <f t="shared" si="231"/>
        <v>WCO</v>
      </c>
      <c r="D230" t="str">
        <f t="shared" si="231"/>
        <v>2890 CR 434; Thrall, TX</v>
      </c>
      <c r="E230" t="str">
        <f t="shared" si="231"/>
        <v>30.5533</v>
      </c>
      <c r="F230" t="str">
        <f t="shared" si="231"/>
        <v>-97.2293</v>
      </c>
      <c r="G230" t="str">
        <f t="shared" si="231"/>
        <v>on</v>
      </c>
      <c r="H230" s="2" t="str">
        <f t="shared" si="231"/>
        <v/>
      </c>
      <c r="I230" t="str">
        <f t="shared" si="197"/>
        <v>8500</v>
      </c>
    </row>
    <row r="231" spans="1:9">
      <c r="A231" s="5" t="s">
        <v>244</v>
      </c>
      <c r="B231" t="str">
        <f t="shared" ref="B231:H231" si="232">MID($A231,FIND(B$2,$A231)+B$1,(FIND(C$2,$A231)-2)-(FIND(B$2,$A231)+B$1))</f>
        <v>2600-BLK CR 434</v>
      </c>
      <c r="C231" t="str">
        <f t="shared" si="232"/>
        <v>WCO</v>
      </c>
      <c r="D231" t="str">
        <f t="shared" si="232"/>
        <v>2691 CR 434; Thrall,TX</v>
      </c>
      <c r="E231" t="str">
        <f t="shared" si="232"/>
        <v>30.5556</v>
      </c>
      <c r="F231" t="str">
        <f t="shared" si="232"/>
        <v>-97.231</v>
      </c>
      <c r="G231" t="str">
        <f t="shared" si="232"/>
        <v>on</v>
      </c>
      <c r="H231" s="2" t="str">
        <f t="shared" si="232"/>
        <v/>
      </c>
      <c r="I231" t="str">
        <f t="shared" si="197"/>
        <v>8501</v>
      </c>
    </row>
    <row r="232" spans="1:9">
      <c r="A232" s="5" t="s">
        <v>245</v>
      </c>
      <c r="B232" t="str">
        <f t="shared" ref="B232:H232" si="233">MID($A232,FIND(B$2,$A232)+B$1,(FIND(C$2,$A232)-2)-(FIND(B$2,$A232)+B$1))</f>
        <v>CR 434 @ Brushy Creek</v>
      </c>
      <c r="C232" t="str">
        <f t="shared" si="233"/>
        <v>WCO</v>
      </c>
      <c r="D232" t="str">
        <f t="shared" si="233"/>
        <v>2460 CR 434; Thrall ,TX</v>
      </c>
      <c r="E232" t="str">
        <f t="shared" si="233"/>
        <v>30.5582</v>
      </c>
      <c r="F232" t="str">
        <f t="shared" si="233"/>
        <v>-97.233</v>
      </c>
      <c r="G232" t="str">
        <f t="shared" si="233"/>
        <v>on</v>
      </c>
      <c r="H232" s="2" t="str">
        <f t="shared" si="233"/>
        <v/>
      </c>
      <c r="I232" t="str">
        <f t="shared" si="197"/>
        <v>8502</v>
      </c>
    </row>
    <row r="233" spans="1:9">
      <c r="A233" s="5" t="s">
        <v>246</v>
      </c>
      <c r="B233" t="str">
        <f t="shared" ref="B233:H233" si="234">MID($A233,FIND(B$2,$A233)+B$1,(FIND(C$2,$A233)-2)-(FIND(B$2,$A233)+B$1))</f>
        <v>Old Bowman Rd @ Onion Branch Trib</v>
      </c>
      <c r="C233" t="str">
        <f t="shared" si="234"/>
        <v>RRK</v>
      </c>
      <c r="D233" t="str">
        <f t="shared" si="234"/>
        <v>Round Rock, TX</v>
      </c>
      <c r="E233" t="str">
        <f t="shared" si="234"/>
        <v>30.524473</v>
      </c>
      <c r="F233" t="str">
        <f t="shared" si="234"/>
        <v>-97.683846</v>
      </c>
      <c r="G233" t="str">
        <f t="shared" si="234"/>
        <v>on</v>
      </c>
      <c r="H233" s="2" t="str">
        <f t="shared" si="234"/>
        <v/>
      </c>
      <c r="I233" t="str">
        <f t="shared" si="197"/>
        <v>6273</v>
      </c>
    </row>
    <row r="234" spans="1:9">
      <c r="A234" s="5" t="s">
        <v>247</v>
      </c>
      <c r="B234" t="str">
        <f t="shared" ref="B234:H234" si="235">MID($A234,FIND(B$2,$A234)+B$1,(FIND(C$2,$A234)-2)-(FIND(B$2,$A234)+B$1))</f>
        <v>100-BLK CR 232</v>
      </c>
      <c r="C234" t="str">
        <f t="shared" si="235"/>
        <v>WCO</v>
      </c>
      <c r="D234" t="str">
        <f t="shared" si="235"/>
        <v>166 CR 232; Florence, TX</v>
      </c>
      <c r="E234" t="str">
        <f t="shared" si="235"/>
        <v>30.8281</v>
      </c>
      <c r="F234" t="str">
        <f t="shared" si="235"/>
        <v>-97.6934</v>
      </c>
      <c r="G234" t="str">
        <f t="shared" si="235"/>
        <v>on</v>
      </c>
      <c r="H234" s="2" t="str">
        <f t="shared" si="235"/>
        <v/>
      </c>
      <c r="I234" t="str">
        <f t="shared" si="197"/>
        <v>8483</v>
      </c>
    </row>
    <row r="235" spans="1:9">
      <c r="A235" s="5" t="s">
        <v>248</v>
      </c>
      <c r="B235" t="str">
        <f t="shared" ref="B235:H235" si="236">MID($A235,FIND(B$2,$A235)+B$1,(FIND(C$2,$A235)-2)-(FIND(B$2,$A235)+B$1))</f>
        <v>CR 208 E OF PVR 950</v>
      </c>
      <c r="C235" t="str">
        <f t="shared" si="236"/>
        <v>WCO</v>
      </c>
      <c r="D235" t="str">
        <f t="shared" si="236"/>
        <v>1812 CR 208; Florence TX</v>
      </c>
      <c r="E235" t="str">
        <f t="shared" si="236"/>
        <v>30.8109</v>
      </c>
      <c r="F235" t="str">
        <f t="shared" si="236"/>
        <v>-97.9264</v>
      </c>
      <c r="G235" t="str">
        <f t="shared" si="236"/>
        <v>on</v>
      </c>
      <c r="H235" s="2" t="str">
        <f t="shared" si="236"/>
        <v/>
      </c>
      <c r="I235" t="str">
        <f t="shared" si="197"/>
        <v>8490</v>
      </c>
    </row>
    <row r="236" spans="1:9">
      <c r="A236" s="5" t="s">
        <v>249</v>
      </c>
      <c r="B236" t="str">
        <f t="shared" ref="B236:H236" si="237">MID($A236,FIND(B$2,$A236)+B$1,(FIND(C$2,$A236)-2)-(FIND(B$2,$A236)+B$1))</f>
        <v>100-BLK CR 221</v>
      </c>
      <c r="C236" t="str">
        <f t="shared" si="237"/>
        <v>WCO</v>
      </c>
      <c r="D236" t="str">
        <f t="shared" si="237"/>
        <v>179 CR 221; Florence, TX</v>
      </c>
      <c r="E236" t="str">
        <f t="shared" si="237"/>
        <v>30.8404</v>
      </c>
      <c r="F236" t="str">
        <f t="shared" si="237"/>
        <v>-97.8685</v>
      </c>
      <c r="G236" t="str">
        <f t="shared" si="237"/>
        <v>on</v>
      </c>
      <c r="H236" s="2" t="str">
        <f t="shared" si="237"/>
        <v/>
      </c>
      <c r="I236" t="str">
        <f t="shared" si="197"/>
        <v>8487</v>
      </c>
    </row>
    <row r="237" spans="1:9">
      <c r="A237" s="5" t="s">
        <v>250</v>
      </c>
      <c r="B237" t="str">
        <f t="shared" ref="B237:H237" si="238">MID($A237,FIND(B$2,$A237)+B$1,(FIND(C$2,$A237)-2)-(FIND(B$2,$A237)+B$1))</f>
        <v>Old San Antonio Rd @ Onion Creek</v>
      </c>
      <c r="C237" t="str">
        <f t="shared" si="238"/>
        <v>TCO</v>
      </c>
      <c r="D237" t="str">
        <f t="shared" si="238"/>
        <v>Travis County, TX</v>
      </c>
      <c r="E237" t="str">
        <f t="shared" si="238"/>
        <v>30.133249</v>
      </c>
      <c r="F237" t="str">
        <f t="shared" si="238"/>
        <v>-97.810425</v>
      </c>
      <c r="G237" t="str">
        <f t="shared" si="238"/>
        <v>on</v>
      </c>
      <c r="H237" s="2" t="str">
        <f t="shared" si="238"/>
        <v>Roadway open</v>
      </c>
      <c r="I237" t="str">
        <f t="shared" si="197"/>
        <v>6208</v>
      </c>
    </row>
    <row r="238" spans="1:9">
      <c r="A238" s="5" t="s">
        <v>251</v>
      </c>
      <c r="B238" t="str">
        <f t="shared" ref="B238:H238" si="239">MID($A238,FIND(B$2,$A238)+B$1,(FIND(C$2,$A238)-2)-(FIND(B$2,$A238)+B$1))</f>
        <v>9500-blk Blocker Ln </v>
      </c>
      <c r="C238" t="str">
        <f t="shared" si="239"/>
        <v>TCO</v>
      </c>
      <c r="D238" t="str">
        <f t="shared" si="239"/>
        <v>Travis County, TX</v>
      </c>
      <c r="E238" t="str">
        <f t="shared" si="239"/>
        <v>30.11253</v>
      </c>
      <c r="F238" t="str">
        <f t="shared" si="239"/>
        <v>-97.671249</v>
      </c>
      <c r="G238" t="str">
        <f t="shared" si="239"/>
        <v>on</v>
      </c>
      <c r="H238" s="2" t="str">
        <f t="shared" si="239"/>
        <v>ROADWAY open </v>
      </c>
      <c r="I238" t="str">
        <f t="shared" si="197"/>
        <v>6238</v>
      </c>
    </row>
    <row r="239" spans="1:9">
      <c r="A239" s="5" t="s">
        <v>252</v>
      </c>
      <c r="B239" t="str">
        <f t="shared" ref="B239:H239" si="240">MID($A239,FIND(B$2,$A239)+B$1,(FIND(C$2,$A239)-2)-(FIND(B$2,$A239)+B$1))</f>
        <v>COE1004 - N Avenue C in the 800-1000 block</v>
      </c>
      <c r="C239" t="str">
        <f t="shared" si="240"/>
        <v>BCO</v>
      </c>
      <c r="D239" t="str">
        <f t="shared" si="240"/>
        <v>City of Elgin, Bastrop County</v>
      </c>
      <c r="E239" t="str">
        <f t="shared" si="240"/>
        <v>30.352461</v>
      </c>
      <c r="F239" t="str">
        <f t="shared" si="240"/>
        <v>-97.37722</v>
      </c>
      <c r="G239" t="str">
        <f t="shared" si="240"/>
        <v>on</v>
      </c>
      <c r="H239" s="2" t="str">
        <f t="shared" si="240"/>
        <v/>
      </c>
      <c r="I239" t="str">
        <f t="shared" si="197"/>
        <v>6860</v>
      </c>
    </row>
    <row r="240" spans="1:9">
      <c r="A240" s="5" t="s">
        <v>253</v>
      </c>
      <c r="B240" t="str">
        <f t="shared" ref="B240:H240" si="241">MID($A240,FIND(B$2,$A240)+B$1,(FIND(C$2,$A240)-2)-(FIND(B$2,$A240)+B$1))</f>
        <v>Westlake Dr b/w Woodcutter</v>
      </c>
      <c r="C240" t="str">
        <f t="shared" si="241"/>
        <v>TCO</v>
      </c>
      <c r="D240" t="str">
        <f t="shared" si="241"/>
        <v>Travis County, TX</v>
      </c>
      <c r="E240" t="str">
        <f t="shared" si="241"/>
        <v>30.327383</v>
      </c>
      <c r="F240" t="str">
        <f t="shared" si="241"/>
        <v>-97.782799</v>
      </c>
      <c r="G240" t="str">
        <f t="shared" si="241"/>
        <v>on</v>
      </c>
      <c r="H240" s="2" t="str">
        <f t="shared" si="241"/>
        <v/>
      </c>
      <c r="I240" t="str">
        <f t="shared" si="197"/>
        <v>6213</v>
      </c>
    </row>
    <row r="241" spans="1:9">
      <c r="A241" s="5" t="s">
        <v>254</v>
      </c>
      <c r="B241" t="str">
        <f t="shared" ref="B241:H241" si="242">MID($A241,FIND(B$2,$A241)+B$1,(FIND(C$2,$A241)-2)-(FIND(B$2,$A241)+B$1))</f>
        <v>Carlson Rd @ Dry Creek</v>
      </c>
      <c r="C241" t="str">
        <f t="shared" si="242"/>
        <v>TCO</v>
      </c>
      <c r="D241" t="str">
        <f t="shared" si="242"/>
        <v>Travis County, TX</v>
      </c>
      <c r="E241" t="str">
        <f t="shared" si="242"/>
        <v>30.390736</v>
      </c>
      <c r="F241" t="str">
        <f t="shared" si="242"/>
        <v>-97.41053</v>
      </c>
      <c r="G241" t="str">
        <f t="shared" si="242"/>
        <v>on</v>
      </c>
      <c r="H241" s="2" t="str">
        <f t="shared" si="242"/>
        <v>Roadway Open</v>
      </c>
      <c r="I241" t="str">
        <f t="shared" si="197"/>
        <v>6203</v>
      </c>
    </row>
    <row r="242" spans="1:9">
      <c r="A242" s="5" t="s">
        <v>255</v>
      </c>
      <c r="B242" t="str">
        <f t="shared" ref="B242:H242" si="243">MID($A242,FIND(B$2,$A242)+B$1,(FIND(C$2,$A242)-2)-(FIND(B$2,$A242)+B$1))</f>
        <v>Broade Way at Brushy Creek</v>
      </c>
      <c r="C242" t="str">
        <f t="shared" si="243"/>
        <v>LEA</v>
      </c>
      <c r="D242" t="str">
        <f t="shared" si="243"/>
        <v>Leander, TX</v>
      </c>
      <c r="E242" t="str">
        <f t="shared" si="243"/>
        <v>30.579414</v>
      </c>
      <c r="F242" t="str">
        <f t="shared" si="243"/>
        <v>-97.858871</v>
      </c>
      <c r="G242" t="str">
        <f t="shared" si="243"/>
        <v>on</v>
      </c>
      <c r="H242" s="2" t="str">
        <f t="shared" si="243"/>
        <v>Open [4/25]: Water has receded</v>
      </c>
      <c r="I242" t="str">
        <f t="shared" si="197"/>
        <v>6263</v>
      </c>
    </row>
    <row r="243" spans="1:9">
      <c r="A243" s="5" t="s">
        <v>256</v>
      </c>
      <c r="B243" t="str">
        <f t="shared" ref="B243:H243" si="244">MID($A243,FIND(B$2,$A243)+B$1,(FIND(C$2,$A243)-2)-(FIND(B$2,$A243)+B$1))</f>
        <v>Gregg Ln @ Wilbarger Creek</v>
      </c>
      <c r="C243" t="str">
        <f t="shared" si="244"/>
        <v>TCO</v>
      </c>
      <c r="D243" t="str">
        <f t="shared" si="244"/>
        <v>Travis County, TX</v>
      </c>
      <c r="E243" t="str">
        <f t="shared" si="244"/>
        <v>30.381243</v>
      </c>
      <c r="F243" t="str">
        <f t="shared" si="244"/>
        <v>-97.540504</v>
      </c>
      <c r="G243" t="str">
        <f t="shared" si="244"/>
        <v>on</v>
      </c>
      <c r="H243" s="2" t="str">
        <f t="shared" si="244"/>
        <v>Roadway open</v>
      </c>
      <c r="I243" t="str">
        <f t="shared" si="197"/>
        <v>6198</v>
      </c>
    </row>
    <row r="244" spans="1:9">
      <c r="A244" s="5" t="s">
        <v>257</v>
      </c>
      <c r="B244" t="str">
        <f t="shared" ref="B244:H244" si="245">MID($A244,FIND(B$2,$A244)+B$1,(FIND(C$2,$A244)-2)-(FIND(B$2,$A244)+B$1))</f>
        <v>2700-BLK CR 279</v>
      </c>
      <c r="C244" t="str">
        <f t="shared" si="245"/>
        <v>WCO</v>
      </c>
      <c r="D244" t="str">
        <f t="shared" si="245"/>
        <v>2797 CR 279; Leander, TX</v>
      </c>
      <c r="E244" t="str">
        <f t="shared" si="245"/>
        <v>30.6286</v>
      </c>
      <c r="F244" t="str">
        <f t="shared" si="245"/>
        <v>-97.9043</v>
      </c>
      <c r="G244" t="str">
        <f t="shared" si="245"/>
        <v>on</v>
      </c>
      <c r="H244" s="2" t="str">
        <f t="shared" si="245"/>
        <v/>
      </c>
      <c r="I244" t="str">
        <f t="shared" si="197"/>
        <v>8497</v>
      </c>
    </row>
    <row r="245" spans="1:9">
      <c r="A245" s="5" t="s">
        <v>258</v>
      </c>
      <c r="B245" t="str">
        <f t="shared" ref="B245:H245" si="246">MID($A245,FIND(B$2,$A245)+B$1,(FIND(C$2,$A245)-2)-(FIND(B$2,$A245)+B$1))</f>
        <v>Cottonwood Dr @ Long Hollow (Creek)</v>
      </c>
      <c r="C245" t="str">
        <f t="shared" si="246"/>
        <v>TCO</v>
      </c>
      <c r="D245" t="str">
        <f t="shared" si="246"/>
        <v>Travis County, TX</v>
      </c>
      <c r="E245" t="str">
        <f t="shared" si="246"/>
        <v>30.58387</v>
      </c>
      <c r="F245" t="str">
        <f t="shared" si="246"/>
        <v>-97.971863</v>
      </c>
      <c r="G245" t="str">
        <f t="shared" si="246"/>
        <v>on</v>
      </c>
      <c r="H245" s="2" t="str">
        <f t="shared" si="246"/>
        <v>Roadway is Open</v>
      </c>
      <c r="I245" t="str">
        <f t="shared" si="197"/>
        <v>6228</v>
      </c>
    </row>
    <row r="246" spans="1:9">
      <c r="A246" s="5" t="s">
        <v>259</v>
      </c>
      <c r="B246" t="str">
        <f t="shared" ref="B246:H246" si="247">MID($A246,FIND(B$2,$A246)+B$1,(FIND(C$2,$A246)-2)-(FIND(B$2,$A246)+B$1))</f>
        <v>1300-BLK CR 348</v>
      </c>
      <c r="C246" t="str">
        <f t="shared" si="247"/>
        <v>WCO</v>
      </c>
      <c r="D246" t="str">
        <f t="shared" si="247"/>
        <v>1365 CR 348; Granger, TX</v>
      </c>
      <c r="E246" t="str">
        <f t="shared" si="247"/>
        <v>30.7016</v>
      </c>
      <c r="F246" t="str">
        <f t="shared" si="247"/>
        <v>-97.4194</v>
      </c>
      <c r="G246" t="str">
        <f t="shared" si="247"/>
        <v>on</v>
      </c>
      <c r="H246" s="2" t="str">
        <f t="shared" si="247"/>
        <v> </v>
      </c>
      <c r="I246" t="str">
        <f t="shared" si="197"/>
        <v>8498</v>
      </c>
    </row>
    <row r="247" spans="1:9">
      <c r="A247" s="5" t="s">
        <v>260</v>
      </c>
      <c r="B247" t="str">
        <f t="shared" ref="B247:H247" si="248">MID($A247,FIND(B$2,$A247)+B$1,(FIND(C$2,$A247)-2)-(FIND(B$2,$A247)+B$1))</f>
        <v>Williamson Creek Dr @ Williamson Creek</v>
      </c>
      <c r="C247" t="str">
        <f t="shared" si="248"/>
        <v>TCO</v>
      </c>
      <c r="D247" t="str">
        <f t="shared" si="248"/>
        <v>Travis County, TX</v>
      </c>
      <c r="E247" t="str">
        <f t="shared" si="248"/>
        <v>30.246428</v>
      </c>
      <c r="F247" t="str">
        <f t="shared" si="248"/>
        <v>-97.915123</v>
      </c>
      <c r="G247" t="str">
        <f t="shared" si="248"/>
        <v>on</v>
      </c>
      <c r="H247" s="2" t="str">
        <f t="shared" si="248"/>
        <v>Roadway open </v>
      </c>
      <c r="I247" t="str">
        <f t="shared" si="197"/>
        <v>6223</v>
      </c>
    </row>
    <row r="248" spans="1:9">
      <c r="A248" s="5" t="s">
        <v>261</v>
      </c>
      <c r="B248" t="str">
        <f t="shared" ref="B248:H248" si="249">MID($A248,FIND(B$2,$A248)+B$1,(FIND(C$2,$A248)-2)-(FIND(B$2,$A248)+B$1))</f>
        <v>3300-BLK CR 232</v>
      </c>
      <c r="C248" t="str">
        <f t="shared" si="249"/>
        <v>WCO</v>
      </c>
      <c r="D248" t="str">
        <f t="shared" si="249"/>
        <v>3330 CR 232; Florence, TX</v>
      </c>
      <c r="E248" t="str">
        <f t="shared" si="249"/>
        <v>30.8477</v>
      </c>
      <c r="F248" t="str">
        <f t="shared" si="249"/>
        <v>-97.7258</v>
      </c>
      <c r="G248" t="str">
        <f t="shared" si="249"/>
        <v>on</v>
      </c>
      <c r="H248" s="2" t="str">
        <f t="shared" si="249"/>
        <v/>
      </c>
      <c r="I248" t="str">
        <f t="shared" si="197"/>
        <v>8485</v>
      </c>
    </row>
    <row r="249" spans="1:9">
      <c r="A249" s="5" t="s">
        <v>262</v>
      </c>
      <c r="B249" t="str">
        <f t="shared" ref="B249:H249" si="250">MID($A249,FIND(B$2,$A249)+B$1,(FIND(C$2,$A249)-2)-(FIND(B$2,$A249)+B$1))</f>
        <v>800-BLK CR 348</v>
      </c>
      <c r="C249" t="str">
        <f t="shared" si="250"/>
        <v>WCO</v>
      </c>
      <c r="D249" t="str">
        <f t="shared" si="250"/>
        <v>854 CR 348; Granger, TX</v>
      </c>
      <c r="E249" t="str">
        <f t="shared" si="250"/>
        <v>30.7082</v>
      </c>
      <c r="F249" t="str">
        <f t="shared" si="250"/>
        <v>-97.422</v>
      </c>
      <c r="G249" t="str">
        <f t="shared" si="250"/>
        <v>on</v>
      </c>
      <c r="H249" s="2" t="str">
        <f t="shared" si="250"/>
        <v> </v>
      </c>
      <c r="I249" t="str">
        <f t="shared" si="197"/>
        <v>8499</v>
      </c>
    </row>
    <row r="250" spans="1:9">
      <c r="A250" s="5" t="s">
        <v>263</v>
      </c>
      <c r="B250" t="str">
        <f t="shared" ref="B250:H250" si="251">MID($A250,FIND(B$2,$A250)+B$1,(FIND(C$2,$A250)-2)-(FIND(B$2,$A250)+B$1))</f>
        <v>Brushy Bend Dr @ Brushy Creek Rd</v>
      </c>
      <c r="C250" t="str">
        <f t="shared" si="251"/>
        <v>WCO</v>
      </c>
      <c r="D250" t="str">
        <f t="shared" si="251"/>
        <v>4103 Brushy Creek Rd; Round Rock, TX</v>
      </c>
      <c r="E250" t="str">
        <f t="shared" si="251"/>
        <v>30.5192</v>
      </c>
      <c r="F250" t="str">
        <f t="shared" si="251"/>
        <v>-97.745</v>
      </c>
      <c r="G250" t="str">
        <f t="shared" si="251"/>
        <v>off</v>
      </c>
      <c r="H250" s="2" t="str">
        <f t="shared" si="251"/>
        <v>Flooding 08/30</v>
      </c>
      <c r="I250" t="str">
        <f t="shared" si="197"/>
        <v>8493</v>
      </c>
    </row>
    <row r="251" spans="1:9">
      <c r="A251" s="5" t="s">
        <v>264</v>
      </c>
      <c r="B251" t="str">
        <f t="shared" ref="B251:H251" si="252">MID($A251,FIND(B$2,$A251)+B$1,(FIND(C$2,$A251)-2)-(FIND(B$2,$A251)+B$1))</f>
        <v>Shawnee Dr at Kiowa Dr</v>
      </c>
      <c r="C251" t="str">
        <f t="shared" si="252"/>
        <v>BCO</v>
      </c>
      <c r="D251" t="str">
        <f t="shared" si="252"/>
        <v/>
      </c>
      <c r="E251" t="str">
        <f t="shared" si="252"/>
        <v>30.052039</v>
      </c>
      <c r="F251" t="str">
        <f t="shared" si="252"/>
        <v>-97.115707</v>
      </c>
      <c r="G251" t="str">
        <f t="shared" si="252"/>
        <v>on</v>
      </c>
      <c r="H251" s="2" t="str">
        <f t="shared" si="252"/>
        <v>Bastrop County, Pct 2</v>
      </c>
      <c r="I251" t="str">
        <f t="shared" si="197"/>
        <v>8673</v>
      </c>
    </row>
    <row r="252" spans="1:9">
      <c r="A252" s="5" t="s">
        <v>265</v>
      </c>
      <c r="B252" t="str">
        <f t="shared" ref="B252:H252" si="253">MID($A252,FIND(B$2,$A252)+B$1,(FIND(C$2,$A252)-2)-(FIND(B$2,$A252)+B$1))</f>
        <v>Lockwood Rd East of Parsons Rd</v>
      </c>
      <c r="C252" t="str">
        <f t="shared" si="253"/>
        <v>TCO</v>
      </c>
      <c r="D252" t="str">
        <f t="shared" si="253"/>
        <v>Travis County, TX</v>
      </c>
      <c r="E252" t="str">
        <f t="shared" si="253"/>
        <v>30.308081</v>
      </c>
      <c r="F252" t="str">
        <f t="shared" si="253"/>
        <v>-97.514938</v>
      </c>
      <c r="G252" t="str">
        <f t="shared" si="253"/>
        <v>on</v>
      </c>
      <c r="H252" s="2" t="str">
        <f t="shared" si="253"/>
        <v/>
      </c>
      <c r="I252" t="str">
        <f t="shared" si="197"/>
        <v>6188</v>
      </c>
    </row>
    <row r="253" spans="1:9">
      <c r="A253" s="5" t="s">
        <v>266</v>
      </c>
      <c r="B253" t="str">
        <f t="shared" ref="B253:H253" si="254">MID($A253,FIND(B$2,$A253)+B$1,(FIND(C$2,$A253)-2)-(FIND(B$2,$A253)+B$1))</f>
        <v>TALL OAKS TRL - 800 FT N OF LAUREL HILL ST</v>
      </c>
      <c r="C253" t="str">
        <f t="shared" si="254"/>
        <v>HCO</v>
      </c>
      <c r="D253" t="str">
        <f t="shared" si="254"/>
        <v>Hays County</v>
      </c>
      <c r="E253" t="str">
        <f t="shared" si="254"/>
        <v>30.215183</v>
      </c>
      <c r="F253" t="str">
        <f t="shared" si="254"/>
        <v>-97.98925</v>
      </c>
      <c r="G253" t="str">
        <f t="shared" si="254"/>
        <v>on</v>
      </c>
      <c r="H253" s="2" t="str">
        <f t="shared" si="254"/>
        <v/>
      </c>
      <c r="I253" t="str">
        <f t="shared" si="197"/>
        <v>6498</v>
      </c>
    </row>
    <row r="254" spans="1:9">
      <c r="A254" s="5" t="s">
        <v>267</v>
      </c>
      <c r="B254" t="str">
        <f t="shared" ref="B254:H254" si="255">MID($A254,FIND(B$2,$A254)+B$1,(FIND(C$2,$A254)-2)-(FIND(B$2,$A254)+B$1))</f>
        <v>2200-BLK CR 351</v>
      </c>
      <c r="C254" t="str">
        <f t="shared" si="255"/>
        <v>WCO</v>
      </c>
      <c r="D254" t="str">
        <f t="shared" si="255"/>
        <v>2256 CR 351; Bartlett, TX</v>
      </c>
      <c r="E254" t="str">
        <f t="shared" si="255"/>
        <v>30.7757</v>
      </c>
      <c r="F254" t="str">
        <f t="shared" si="255"/>
        <v>-97.3962</v>
      </c>
      <c r="G254" t="str">
        <f t="shared" si="255"/>
        <v>on</v>
      </c>
      <c r="H254" s="2" t="str">
        <f t="shared" si="255"/>
        <v/>
      </c>
      <c r="I254" t="str">
        <f t="shared" si="197"/>
        <v>8507</v>
      </c>
    </row>
    <row r="255" spans="1:9">
      <c r="A255" s="5" t="s">
        <v>268</v>
      </c>
      <c r="B255" t="str">
        <f t="shared" ref="B255:H255" si="256">MID($A255,FIND(B$2,$A255)+B$1,(FIND(C$2,$A255)-2)-(FIND(B$2,$A255)+B$1))</f>
        <v>YORK CREEK RD (CR 262) - .66 MI N OF FRANCIS HARRIS LN (CR 265)</v>
      </c>
      <c r="C255" t="str">
        <f t="shared" si="256"/>
        <v>HCO</v>
      </c>
      <c r="D255" t="str">
        <f t="shared" si="256"/>
        <v>Hays County</v>
      </c>
      <c r="E255" t="str">
        <f t="shared" si="256"/>
        <v>29.768808</v>
      </c>
      <c r="F255" t="str">
        <f t="shared" si="256"/>
        <v>-97.998238</v>
      </c>
      <c r="G255" t="str">
        <f t="shared" si="256"/>
        <v>on</v>
      </c>
      <c r="H255" s="2" t="str">
        <f t="shared" si="256"/>
        <v/>
      </c>
      <c r="I255" t="str">
        <f t="shared" si="197"/>
        <v>6508</v>
      </c>
    </row>
    <row r="256" spans="1:9">
      <c r="A256" s="5" t="s">
        <v>269</v>
      </c>
      <c r="B256" t="str">
        <f t="shared" ref="B256:H256" si="257">MID($A256,FIND(B$2,$A256)+B$1,(FIND(C$2,$A256)-2)-(FIND(B$2,$A256)+B$1))</f>
        <v>5700-blk Rittenhouse Shore Dr</v>
      </c>
      <c r="C256" t="str">
        <f t="shared" si="257"/>
        <v>TCO</v>
      </c>
      <c r="D256" t="str">
        <f t="shared" si="257"/>
        <v>Travis County, TX</v>
      </c>
      <c r="E256" t="str">
        <f t="shared" si="257"/>
        <v>30.418396</v>
      </c>
      <c r="F256" t="str">
        <f t="shared" si="257"/>
        <v>-97.922301</v>
      </c>
      <c r="G256" t="str">
        <f t="shared" si="257"/>
        <v>on</v>
      </c>
      <c r="H256" s="2" t="str">
        <f t="shared" si="257"/>
        <v>Roadway Open</v>
      </c>
      <c r="I256" t="str">
        <f t="shared" si="197"/>
        <v>8406</v>
      </c>
    </row>
    <row r="257" spans="1:9">
      <c r="A257" s="5" t="s">
        <v>270</v>
      </c>
      <c r="B257" t="str">
        <f t="shared" ref="B257:H257" si="258">MID($A257,FIND(B$2,$A257)+B$1,(FIND(C$2,$A257)-2)-(FIND(B$2,$A257)+B$1))</f>
        <v>200-BLK CR 351</v>
      </c>
      <c r="C257" t="str">
        <f t="shared" si="258"/>
        <v>WCO</v>
      </c>
      <c r="D257" t="str">
        <f t="shared" si="258"/>
        <v>214 CR 351; Bartlett, TX</v>
      </c>
      <c r="E257" t="str">
        <f t="shared" si="258"/>
        <v>30.7849</v>
      </c>
      <c r="F257" t="str">
        <f t="shared" si="258"/>
        <v>-97.4261</v>
      </c>
      <c r="G257" t="str">
        <f t="shared" si="258"/>
        <v>on</v>
      </c>
      <c r="H257" s="2" t="str">
        <f t="shared" si="258"/>
        <v/>
      </c>
      <c r="I257" t="str">
        <f t="shared" si="197"/>
        <v>8508</v>
      </c>
    </row>
    <row r="258" spans="1:9">
      <c r="A258" s="5" t="s">
        <v>271</v>
      </c>
      <c r="B258" t="str">
        <f t="shared" ref="B258:H258" si="259">MID($A258,FIND(B$2,$A258)+B$1,(FIND(C$2,$A258)-2)-(FIND(B$2,$A258)+B$1))</f>
        <v>N CR 122 @ McNutt Creek</v>
      </c>
      <c r="C258" t="str">
        <f t="shared" si="259"/>
        <v>WCO</v>
      </c>
      <c r="D258" t="str">
        <f t="shared" si="259"/>
        <v>1792 N CR 122; Georgetown,TX</v>
      </c>
      <c r="E258" t="str">
        <f t="shared" si="259"/>
        <v>30.5534</v>
      </c>
      <c r="F258" t="str">
        <f t="shared" si="259"/>
        <v>-97.6095</v>
      </c>
      <c r="G258" t="str">
        <f t="shared" si="259"/>
        <v>on</v>
      </c>
      <c r="H258" s="2" t="str">
        <f t="shared" si="259"/>
        <v/>
      </c>
      <c r="I258" t="str">
        <f t="shared" si="197"/>
        <v>8509</v>
      </c>
    </row>
    <row r="259" spans="1:9">
      <c r="A259" s="5" t="s">
        <v>272</v>
      </c>
      <c r="B259" t="str">
        <f t="shared" ref="B259:H259" si="260">MID($A259,FIND(B$2,$A259)+B$1,(FIND(C$2,$A259)-2)-(FIND(B$2,$A259)+B$1))</f>
        <v>SATTERWHITE RD (CR 107) - .5 E OF FM 2OO1</v>
      </c>
      <c r="C259" t="str">
        <f t="shared" si="260"/>
        <v>HCO</v>
      </c>
      <c r="D259" t="str">
        <f t="shared" si="260"/>
        <v>Hays County</v>
      </c>
      <c r="E259" t="str">
        <f t="shared" si="260"/>
        <v>30.061136</v>
      </c>
      <c r="F259" t="str">
        <f t="shared" si="260"/>
        <v>-97.794724</v>
      </c>
      <c r="G259" t="str">
        <f t="shared" si="260"/>
        <v>on</v>
      </c>
      <c r="H259" s="2" t="str">
        <f t="shared" si="260"/>
        <v/>
      </c>
      <c r="I259" t="str">
        <f t="shared" si="197"/>
        <v>6463</v>
      </c>
    </row>
    <row r="260" spans="1:9">
      <c r="A260" s="5" t="s">
        <v>273</v>
      </c>
      <c r="B260" t="str">
        <f t="shared" ref="B260:H260" si="261">MID($A260,FIND(B$2,$A260)+B$1,(FIND(C$2,$A260)-2)-(FIND(B$2,$A260)+B$1))</f>
        <v>CR 110 N OF US 79</v>
      </c>
      <c r="C260" t="str">
        <f t="shared" si="261"/>
        <v>WCO</v>
      </c>
      <c r="D260" t="str">
        <f t="shared" si="261"/>
        <v>9028 CR 110; Round Rock, TX</v>
      </c>
      <c r="E260" t="str">
        <f t="shared" si="261"/>
        <v>30.5364</v>
      </c>
      <c r="F260" t="str">
        <f t="shared" si="261"/>
        <v>-97.6013</v>
      </c>
      <c r="G260" t="str">
        <f t="shared" si="261"/>
        <v>on</v>
      </c>
      <c r="H260" s="2" t="str">
        <f t="shared" si="261"/>
        <v/>
      </c>
      <c r="I260" t="str">
        <f t="shared" ref="I260:I323" si="262">MID($A260,FIND(I$2,$A260)+I$1,4)</f>
        <v>8511</v>
      </c>
    </row>
    <row r="261" spans="1:9">
      <c r="A261" s="5" t="s">
        <v>274</v>
      </c>
      <c r="B261" t="str">
        <f t="shared" ref="B261:H261" si="263">MID($A261,FIND(B$2,$A261)+B$1,(FIND(C$2,$A261)-2)-(FIND(B$2,$A261)+B$1))</f>
        <v>4600-BLK CR 101 (N OF CR 160)</v>
      </c>
      <c r="C261" t="str">
        <f t="shared" si="263"/>
        <v>WCO</v>
      </c>
      <c r="D261" t="str">
        <f t="shared" si="263"/>
        <v>4764 CR 101; Taylor, TX</v>
      </c>
      <c r="E261" t="str">
        <f t="shared" si="263"/>
        <v>30.5847</v>
      </c>
      <c r="F261" t="str">
        <f t="shared" si="263"/>
        <v>-97.4977</v>
      </c>
      <c r="G261" t="str">
        <f t="shared" si="263"/>
        <v>on</v>
      </c>
      <c r="H261" s="2" t="str">
        <f t="shared" si="263"/>
        <v/>
      </c>
      <c r="I261" t="str">
        <f t="shared" si="262"/>
        <v>8512</v>
      </c>
    </row>
    <row r="262" spans="1:9">
      <c r="A262" s="5" t="s">
        <v>275</v>
      </c>
      <c r="B262" t="str">
        <f t="shared" ref="B262:H262" si="264">MID($A262,FIND(B$2,$A262)+B$1,(FIND(C$2,$A262)-2)-(FIND(B$2,$A262)+B$1))</f>
        <v>200-BLK CR 369</v>
      </c>
      <c r="C262" t="str">
        <f t="shared" si="264"/>
        <v>WCO</v>
      </c>
      <c r="D262" t="str">
        <f t="shared" si="264"/>
        <v>225 CR 369; Taylor, TX</v>
      </c>
      <c r="E262" t="str">
        <f t="shared" si="264"/>
        <v>30.5828</v>
      </c>
      <c r="F262" t="str">
        <f t="shared" si="264"/>
        <v>-97.4931</v>
      </c>
      <c r="G262" t="str">
        <f t="shared" si="264"/>
        <v>on</v>
      </c>
      <c r="H262" s="2" t="str">
        <f t="shared" si="264"/>
        <v/>
      </c>
      <c r="I262" t="str">
        <f t="shared" si="262"/>
        <v>8513</v>
      </c>
    </row>
    <row r="263" spans="1:9">
      <c r="A263" s="5" t="s">
        <v>276</v>
      </c>
      <c r="B263" t="str">
        <f t="shared" ref="B263:H263" si="265">MID($A263,FIND(B$2,$A263)+B$1,(FIND(C$2,$A263)-2)-(FIND(B$2,$A263)+B$1))</f>
        <v>2000-BLK CR 369</v>
      </c>
      <c r="C263" t="str">
        <f t="shared" si="265"/>
        <v>WCO</v>
      </c>
      <c r="D263" t="str">
        <f t="shared" si="265"/>
        <v>2062 CR 369; Taylor, TX</v>
      </c>
      <c r="E263" t="str">
        <f t="shared" si="265"/>
        <v>30.5941</v>
      </c>
      <c r="F263" t="str">
        <f t="shared" si="265"/>
        <v>-97.4688</v>
      </c>
      <c r="G263" t="str">
        <f t="shared" si="265"/>
        <v>on</v>
      </c>
      <c r="H263" s="2" t="str">
        <f t="shared" si="265"/>
        <v/>
      </c>
      <c r="I263" t="str">
        <f t="shared" si="262"/>
        <v>8514</v>
      </c>
    </row>
    <row r="264" spans="1:9">
      <c r="A264" s="5" t="s">
        <v>277</v>
      </c>
      <c r="B264" t="str">
        <f t="shared" ref="B264:H264" si="266">MID($A264,FIND(B$2,$A264)+B$1,(FIND(C$2,$A264)-2)-(FIND(B$2,$A264)+B$1))</f>
        <v>3500-BLK CR 301</v>
      </c>
      <c r="C264" t="str">
        <f t="shared" si="266"/>
        <v>WCO</v>
      </c>
      <c r="D264" t="str">
        <f t="shared" si="266"/>
        <v>3536 CR 301; Granger,TX</v>
      </c>
      <c r="E264" t="str">
        <f t="shared" si="266"/>
        <v>30.7598</v>
      </c>
      <c r="F264" t="str">
        <f t="shared" si="266"/>
        <v>-97.4696</v>
      </c>
      <c r="G264" t="str">
        <f t="shared" si="266"/>
        <v>on</v>
      </c>
      <c r="H264" s="2" t="str">
        <f t="shared" si="266"/>
        <v/>
      </c>
      <c r="I264" t="str">
        <f t="shared" si="262"/>
        <v>8515</v>
      </c>
    </row>
    <row r="265" spans="1:9">
      <c r="A265" s="5" t="s">
        <v>278</v>
      </c>
      <c r="B265" t="str">
        <f t="shared" ref="B265:H265" si="267">MID($A265,FIND(B$2,$A265)+B$1,(FIND(C$2,$A265)-2)-(FIND(B$2,$A265)+B$1))</f>
        <v>CR 321 W OF CR 384</v>
      </c>
      <c r="C265" t="str">
        <f t="shared" si="267"/>
        <v>WCO</v>
      </c>
      <c r="D265" t="str">
        <f t="shared" si="267"/>
        <v>1197 CR 321; Bartlett, TX</v>
      </c>
      <c r="E265" t="str">
        <f t="shared" si="267"/>
        <v>30.7731</v>
      </c>
      <c r="F265" t="str">
        <f t="shared" si="267"/>
        <v>-97.5169</v>
      </c>
      <c r="G265" t="str">
        <f t="shared" si="267"/>
        <v>on</v>
      </c>
      <c r="H265" s="2" t="str">
        <f t="shared" si="267"/>
        <v/>
      </c>
      <c r="I265" t="str">
        <f t="shared" si="262"/>
        <v>8516</v>
      </c>
    </row>
    <row r="266" spans="1:9">
      <c r="A266" s="5" t="s">
        <v>279</v>
      </c>
      <c r="B266" t="str">
        <f t="shared" ref="B266:H266" si="268">MID($A266,FIND(B$2,$A266)+B$1,(FIND(C$2,$A266)-2)-(FIND(B$2,$A266)+B$1))</f>
        <v>500-BLK CR 321</v>
      </c>
      <c r="C266" t="str">
        <f t="shared" si="268"/>
        <v>WCO</v>
      </c>
      <c r="D266" t="str">
        <f t="shared" si="268"/>
        <v>554 CR 321; Bartlett, TX</v>
      </c>
      <c r="E266" t="str">
        <f t="shared" si="268"/>
        <v>30.7739</v>
      </c>
      <c r="F266" t="str">
        <f t="shared" si="268"/>
        <v>-97.5235</v>
      </c>
      <c r="G266" t="str">
        <f t="shared" si="268"/>
        <v>on</v>
      </c>
      <c r="H266" s="2" t="str">
        <f t="shared" si="268"/>
        <v> </v>
      </c>
      <c r="I266" t="str">
        <f t="shared" si="262"/>
        <v>8517</v>
      </c>
    </row>
    <row r="267" spans="1:9">
      <c r="A267" s="5" t="s">
        <v>280</v>
      </c>
      <c r="B267" t="str">
        <f t="shared" ref="B267:H267" si="269">MID($A267,FIND(B$2,$A267)+B$1,(FIND(C$2,$A267)-2)-(FIND(B$2,$A267)+B$1))</f>
        <v>100 Blk S Avenue S Bridge</v>
      </c>
      <c r="C267" t="str">
        <f t="shared" si="269"/>
        <v>MBF</v>
      </c>
      <c r="D267" t="str">
        <f t="shared" si="269"/>
        <v>Between Johnson St. &amp; Granite Mountain Trl.</v>
      </c>
      <c r="E267" t="str">
        <f t="shared" si="269"/>
        <v>30.573744</v>
      </c>
      <c r="F267" t="str">
        <f t="shared" si="269"/>
        <v>-98.290871</v>
      </c>
      <c r="G267" t="str">
        <f t="shared" si="269"/>
        <v>on</v>
      </c>
      <c r="H267" s="2" t="str">
        <f t="shared" si="269"/>
        <v>Crossing is OPEN</v>
      </c>
      <c r="I267" t="str">
        <f t="shared" si="262"/>
        <v>6433</v>
      </c>
    </row>
    <row r="268" spans="1:9">
      <c r="A268" s="5" t="s">
        <v>281</v>
      </c>
      <c r="B268" t="str">
        <f t="shared" ref="B268:H268" si="270">MID($A268,FIND(B$2,$A268)+B$1,(FIND(C$2,$A268)-2)-(FIND(B$2,$A268)+B$1))</f>
        <v>2500-BLK CR 384</v>
      </c>
      <c r="C268" t="str">
        <f t="shared" si="270"/>
        <v>WCO</v>
      </c>
      <c r="D268" t="str">
        <f t="shared" si="270"/>
        <v>2578 CR 384; Bartlett, TX</v>
      </c>
      <c r="E268" t="str">
        <f t="shared" si="270"/>
        <v>30.7865</v>
      </c>
      <c r="F268" t="str">
        <f t="shared" si="270"/>
        <v>-97.5111</v>
      </c>
      <c r="G268" t="str">
        <f t="shared" si="270"/>
        <v>on</v>
      </c>
      <c r="H268" s="2" t="str">
        <f t="shared" si="270"/>
        <v/>
      </c>
      <c r="I268" t="str">
        <f t="shared" si="262"/>
        <v>8519</v>
      </c>
    </row>
    <row r="269" spans="1:9">
      <c r="A269" s="5" t="s">
        <v>282</v>
      </c>
      <c r="B269" t="str">
        <f t="shared" ref="B269:H269" si="271">MID($A269,FIND(B$2,$A269)+B$1,(FIND(C$2,$A269)-2)-(FIND(B$2,$A269)+B$1))</f>
        <v>2700-BLK CR 303</v>
      </c>
      <c r="C269" t="str">
        <f t="shared" si="271"/>
        <v>WCO</v>
      </c>
      <c r="D269" t="str">
        <f t="shared" si="271"/>
        <v>2746 CR 303; Jarrell, TX</v>
      </c>
      <c r="E269" t="str">
        <f t="shared" si="271"/>
        <v>30.8353</v>
      </c>
      <c r="F269" t="str">
        <f t="shared" si="271"/>
        <v>-97.5623</v>
      </c>
      <c r="G269" t="str">
        <f t="shared" si="271"/>
        <v>on</v>
      </c>
      <c r="H269" s="2" t="str">
        <f t="shared" si="271"/>
        <v/>
      </c>
      <c r="I269" t="str">
        <f t="shared" si="262"/>
        <v>8521</v>
      </c>
    </row>
    <row r="270" spans="1:9">
      <c r="A270" s="5" t="s">
        <v>283</v>
      </c>
      <c r="B270" t="str">
        <f t="shared" ref="B270:H270" si="272">MID($A270,FIND(B$2,$A270)+B$1,(FIND(C$2,$A270)-2)-(FIND(B$2,$A270)+B$1))</f>
        <v>500-BLK CR 149</v>
      </c>
      <c r="C270" t="str">
        <f t="shared" si="272"/>
        <v>WCO</v>
      </c>
      <c r="D270" t="str">
        <f t="shared" si="272"/>
        <v>500-BLK CR 149; Georgetown, TX</v>
      </c>
      <c r="E270" t="str">
        <f t="shared" si="272"/>
        <v>30.6994</v>
      </c>
      <c r="F270" t="str">
        <f t="shared" si="272"/>
        <v>-97.6055</v>
      </c>
      <c r="G270" t="str">
        <f t="shared" si="272"/>
        <v>on</v>
      </c>
      <c r="H270" s="2" t="str">
        <f t="shared" si="272"/>
        <v/>
      </c>
      <c r="I270" t="str">
        <f t="shared" si="262"/>
        <v>8522</v>
      </c>
    </row>
    <row r="271" spans="1:9">
      <c r="A271" s="5" t="s">
        <v>284</v>
      </c>
      <c r="B271" t="str">
        <f t="shared" ref="B271:H271" si="273">MID($A271,FIND(B$2,$A271)+B$1,(FIND(C$2,$A271)-2)-(FIND(B$2,$A271)+B$1))</f>
        <v>VFW Rd @ multiple locations</v>
      </c>
      <c r="C271" t="str">
        <f t="shared" si="273"/>
        <v>BCO</v>
      </c>
      <c r="D271" t="str">
        <f t="shared" si="273"/>
        <v/>
      </c>
      <c r="E271" t="str">
        <f t="shared" si="273"/>
        <v>30.327611</v>
      </c>
      <c r="F271" t="str">
        <f t="shared" si="273"/>
        <v>-97.366159</v>
      </c>
      <c r="G271" t="str">
        <f t="shared" si="273"/>
        <v>on</v>
      </c>
      <c r="H271" s="2" t="str">
        <f t="shared" si="273"/>
        <v>Bastrop County, Pct 4</v>
      </c>
      <c r="I271" t="str">
        <f t="shared" si="262"/>
        <v>8668</v>
      </c>
    </row>
    <row r="272" spans="1:9">
      <c r="A272" s="5" t="s">
        <v>285</v>
      </c>
      <c r="B272" t="str">
        <f t="shared" ref="B272:H272" si="274">MID($A272,FIND(B$2,$A272)+B$1,(FIND(C$2,$A272)-2)-(FIND(B$2,$A272)+B$1))</f>
        <v>4400-BLK CR 200</v>
      </c>
      <c r="C272" t="str">
        <f t="shared" si="274"/>
        <v>WCO</v>
      </c>
      <c r="D272" t="str">
        <f t="shared" si="274"/>
        <v>4443 CR 200; Liberty Hill, TX</v>
      </c>
      <c r="E272" t="str">
        <f t="shared" si="274"/>
        <v>30.7373</v>
      </c>
      <c r="F272" t="str">
        <f t="shared" si="274"/>
        <v>-97.9366</v>
      </c>
      <c r="G272" t="str">
        <f t="shared" si="274"/>
        <v>on</v>
      </c>
      <c r="H272" s="2" t="str">
        <f t="shared" si="274"/>
        <v/>
      </c>
      <c r="I272" t="str">
        <f t="shared" si="262"/>
        <v>8524</v>
      </c>
    </row>
    <row r="273" spans="1:9">
      <c r="A273" s="5" t="s">
        <v>286</v>
      </c>
      <c r="B273" t="str">
        <f t="shared" ref="B273:H273" si="275">MID($A273,FIND(B$2,$A273)+B$1,(FIND(C$2,$A273)-2)-(FIND(B$2,$A273)+B$1))</f>
        <v>1200-BLK CR 149</v>
      </c>
      <c r="C273" t="str">
        <f t="shared" si="275"/>
        <v>WCO</v>
      </c>
      <c r="D273" t="str">
        <f t="shared" si="275"/>
        <v>1201 CR 149; Georgetown, TX</v>
      </c>
      <c r="E273" t="str">
        <f t="shared" si="275"/>
        <v>30.6971</v>
      </c>
      <c r="F273" t="str">
        <f t="shared" si="275"/>
        <v>-97.6129</v>
      </c>
      <c r="G273" t="str">
        <f t="shared" si="275"/>
        <v>on</v>
      </c>
      <c r="H273" s="2" t="str">
        <f t="shared" si="275"/>
        <v/>
      </c>
      <c r="I273" t="str">
        <f t="shared" si="262"/>
        <v>8525</v>
      </c>
    </row>
    <row r="274" spans="1:9">
      <c r="A274" s="5" t="s">
        <v>287</v>
      </c>
      <c r="B274" t="str">
        <f t="shared" ref="B274:H274" si="276">MID($A274,FIND(B$2,$A274)+B$1,(FIND(C$2,$A274)-2)-(FIND(B$2,$A274)+B$1))</f>
        <v>CR 266 S OF Rusk Bluff Ave</v>
      </c>
      <c r="C274" t="str">
        <f t="shared" si="276"/>
        <v>WCO</v>
      </c>
      <c r="D274" t="str">
        <f t="shared" si="276"/>
        <v>1172 CR 266; Georgetown, TX</v>
      </c>
      <c r="E274" t="str">
        <f t="shared" si="276"/>
        <v>30.6203</v>
      </c>
      <c r="F274" t="str">
        <f t="shared" si="276"/>
        <v>-97.8463</v>
      </c>
      <c r="G274" t="str">
        <f t="shared" si="276"/>
        <v>on</v>
      </c>
      <c r="H274" s="2" t="str">
        <f t="shared" si="276"/>
        <v/>
      </c>
      <c r="I274" t="str">
        <f t="shared" si="262"/>
        <v>8526</v>
      </c>
    </row>
    <row r="275" spans="1:9">
      <c r="A275" s="5" t="s">
        <v>288</v>
      </c>
      <c r="B275" t="str">
        <f t="shared" ref="B275:H275" si="277">MID($A275,FIND(B$2,$A275)+B$1,(FIND(C$2,$A275)-2)-(FIND(B$2,$A275)+B$1))</f>
        <v>CR 428 @ Pecan Creek</v>
      </c>
      <c r="C275" t="str">
        <f t="shared" si="277"/>
        <v>WCO</v>
      </c>
      <c r="D275" t="str">
        <f t="shared" si="277"/>
        <v>374 CR 428; Taylor, TX</v>
      </c>
      <c r="E275" t="str">
        <f t="shared" si="277"/>
        <v>30.6789</v>
      </c>
      <c r="F275" t="str">
        <f t="shared" si="277"/>
        <v>-97.2819</v>
      </c>
      <c r="G275" t="str">
        <f t="shared" si="277"/>
        <v>on</v>
      </c>
      <c r="H275" s="2" t="str">
        <f t="shared" si="277"/>
        <v/>
      </c>
      <c r="I275" t="str">
        <f t="shared" si="262"/>
        <v>8527</v>
      </c>
    </row>
    <row r="276" spans="1:9">
      <c r="A276" s="5" t="s">
        <v>289</v>
      </c>
      <c r="B276" t="str">
        <f t="shared" ref="B276:H276" si="278">MID($A276,FIND(B$2,$A276)+B$1,(FIND(C$2,$A276)-2)-(FIND(B$2,$A276)+B$1))</f>
        <v>WINDY HILL RD (CR 131) - .5 MI W OF PALOMINO RD (CR 124)</v>
      </c>
      <c r="C276" t="str">
        <f t="shared" si="278"/>
        <v>HCO</v>
      </c>
      <c r="D276" t="str">
        <f t="shared" si="278"/>
        <v>Hays County</v>
      </c>
      <c r="E276" t="str">
        <f t="shared" si="278"/>
        <v>30.030495</v>
      </c>
      <c r="F276" t="str">
        <f t="shared" si="278"/>
        <v>-97.819214</v>
      </c>
      <c r="G276" t="str">
        <f t="shared" si="278"/>
        <v>on</v>
      </c>
      <c r="H276" s="2" t="str">
        <f t="shared" si="278"/>
        <v/>
      </c>
      <c r="I276" t="str">
        <f t="shared" si="262"/>
        <v>6493</v>
      </c>
    </row>
    <row r="277" spans="1:9">
      <c r="A277" s="5" t="s">
        <v>290</v>
      </c>
      <c r="B277" t="str">
        <f t="shared" ref="B277:H277" si="279">MID($A277,FIND(B$2,$A277)+B$1,(FIND(C$2,$A277)-2)-(FIND(B$2,$A277)+B$1))</f>
        <v>P1001 - Johnson Rd just off 1209</v>
      </c>
      <c r="C277" t="str">
        <f t="shared" si="279"/>
        <v>BCO</v>
      </c>
      <c r="D277" t="str">
        <f t="shared" si="279"/>
        <v>Johnson Rd just off 1209</v>
      </c>
      <c r="E277" t="str">
        <f t="shared" si="279"/>
        <v>30.13537</v>
      </c>
      <c r="F277" t="str">
        <f t="shared" si="279"/>
        <v>-97.429787</v>
      </c>
      <c r="G277" t="str">
        <f t="shared" si="279"/>
        <v>on</v>
      </c>
      <c r="H277" s="2" t="str">
        <f t="shared" si="279"/>
        <v/>
      </c>
      <c r="I277" t="str">
        <f t="shared" si="262"/>
        <v>6731</v>
      </c>
    </row>
    <row r="278" spans="1:9">
      <c r="A278" s="5" t="s">
        <v>291</v>
      </c>
      <c r="B278" t="str">
        <f t="shared" ref="B278:H278" si="280">MID($A278,FIND(B$2,$A278)+B$1,(FIND(C$2,$A278)-2)-(FIND(B$2,$A278)+B$1))</f>
        <v>TX1001 Park Rd 1C at Alum Creek</v>
      </c>
      <c r="C278" t="str">
        <f t="shared" si="280"/>
        <v>BCO</v>
      </c>
      <c r="D278" t="str">
        <f t="shared" si="280"/>
        <v>Bastrop County</v>
      </c>
      <c r="E278" t="str">
        <f t="shared" si="280"/>
        <v>30.096329</v>
      </c>
      <c r="F278" t="str">
        <f t="shared" si="280"/>
        <v>-97.220116</v>
      </c>
      <c r="G278" t="str">
        <f t="shared" si="280"/>
        <v>on</v>
      </c>
      <c r="H278" s="2" t="str">
        <f t="shared" si="280"/>
        <v/>
      </c>
      <c r="I278" t="str">
        <f t="shared" si="262"/>
        <v>6869</v>
      </c>
    </row>
    <row r="279" spans="1:9">
      <c r="A279" s="5" t="s">
        <v>292</v>
      </c>
      <c r="B279" t="str">
        <f t="shared" ref="B279:H279" si="281">MID($A279,FIND(B$2,$A279)+B$1,(FIND(C$2,$A279)-2)-(FIND(B$2,$A279)+B$1))</f>
        <v>CR 343 N OF 302</v>
      </c>
      <c r="C279" t="str">
        <f t="shared" si="281"/>
        <v>WCO</v>
      </c>
      <c r="D279" t="str">
        <f t="shared" si="281"/>
        <v>11 CR 343; Barlett, TX</v>
      </c>
      <c r="E279" t="str">
        <f t="shared" si="281"/>
        <v>30.7769</v>
      </c>
      <c r="F279" t="str">
        <f t="shared" si="281"/>
        <v>-97.4964</v>
      </c>
      <c r="G279" t="str">
        <f t="shared" si="281"/>
        <v>on</v>
      </c>
      <c r="H279" s="2" t="str">
        <f t="shared" si="281"/>
        <v/>
      </c>
      <c r="I279" t="str">
        <f t="shared" si="262"/>
        <v>8518</v>
      </c>
    </row>
    <row r="280" spans="1:9">
      <c r="A280" s="5" t="s">
        <v>293</v>
      </c>
      <c r="B280" t="str">
        <f t="shared" ref="B280:H280" si="282">MID($A280,FIND(B$2,$A280)+B$1,(FIND(C$2,$A280)-2)-(FIND(B$2,$A280)+B$1))</f>
        <v>4200-BLK CR 384</v>
      </c>
      <c r="C280" t="str">
        <f t="shared" si="282"/>
        <v>WCO</v>
      </c>
      <c r="D280" t="str">
        <f t="shared" si="282"/>
        <v>4208 CR 384; Bartlett, TX</v>
      </c>
      <c r="E280" t="str">
        <f t="shared" si="282"/>
        <v>30.8081</v>
      </c>
      <c r="F280" t="str">
        <f t="shared" si="282"/>
        <v>-97.5031</v>
      </c>
      <c r="G280" t="str">
        <f t="shared" si="282"/>
        <v>on</v>
      </c>
      <c r="H280" s="2" t="str">
        <f t="shared" si="282"/>
        <v> </v>
      </c>
      <c r="I280" t="str">
        <f t="shared" si="262"/>
        <v>8520</v>
      </c>
    </row>
    <row r="281" spans="1:9">
      <c r="A281" s="5" t="s">
        <v>294</v>
      </c>
      <c r="B281" t="str">
        <f t="shared" ref="B281:H281" si="283">MID($A281,FIND(B$2,$A281)+B$1,(FIND(C$2,$A281)-2)-(FIND(B$2,$A281)+B$1))</f>
        <v>700-BLK CR 416</v>
      </c>
      <c r="C281" t="str">
        <f t="shared" si="283"/>
        <v>WCO</v>
      </c>
      <c r="D281" t="str">
        <f t="shared" si="283"/>
        <v>713 CR 416; Taylor, TX</v>
      </c>
      <c r="E281" t="str">
        <f t="shared" si="283"/>
        <v>30.6527</v>
      </c>
      <c r="F281" t="str">
        <f t="shared" si="283"/>
        <v>-97.3656</v>
      </c>
      <c r="G281" t="str">
        <f t="shared" si="283"/>
        <v>on</v>
      </c>
      <c r="H281" s="2" t="str">
        <f t="shared" si="283"/>
        <v/>
      </c>
      <c r="I281" t="str">
        <f t="shared" si="262"/>
        <v>8504</v>
      </c>
    </row>
    <row r="282" spans="1:9">
      <c r="A282" s="5" t="s">
        <v>295</v>
      </c>
      <c r="B282" t="str">
        <f t="shared" ref="B282:H282" si="284">MID($A282,FIND(B$2,$A282)+B$1,(FIND(C$2,$A282)-2)-(FIND(B$2,$A282)+B$1))</f>
        <v>Low Water Crossing #34</v>
      </c>
      <c r="C282" t="str">
        <f t="shared" si="284"/>
        <v>COA</v>
      </c>
      <c r="D282" t="str">
        <f t="shared" si="284"/>
        <v>2809 Oneal Lane</v>
      </c>
      <c r="E282" t="str">
        <f t="shared" si="284"/>
        <v>30.418734</v>
      </c>
      <c r="F282" t="str">
        <f t="shared" si="284"/>
        <v>-97.706612</v>
      </c>
      <c r="G282" t="str">
        <f t="shared" si="284"/>
        <v>on</v>
      </c>
      <c r="H282" s="2" t="str">
        <f t="shared" si="284"/>
        <v>Crossing is open</v>
      </c>
      <c r="I282" t="str">
        <f t="shared" si="262"/>
        <v>6160</v>
      </c>
    </row>
    <row r="283" spans="1:9">
      <c r="A283" s="5" t="s">
        <v>296</v>
      </c>
      <c r="B283" t="str">
        <f t="shared" ref="B283:H283" si="285">MID($A283,FIND(B$2,$A283)+B$1,(FIND(C$2,$A283)-2)-(FIND(B$2,$A283)+B$1))</f>
        <v>1700-BLK Innovation Blvd ( N OF US 79)</v>
      </c>
      <c r="C283" t="str">
        <f t="shared" si="285"/>
        <v>WCO</v>
      </c>
      <c r="D283" t="str">
        <f t="shared" si="285"/>
        <v>1747 Innovation Blvd; Hutto, TX</v>
      </c>
      <c r="E283" t="str">
        <f t="shared" si="285"/>
        <v>30.5555</v>
      </c>
      <c r="F283" t="str">
        <f t="shared" si="285"/>
        <v>-97.5714</v>
      </c>
      <c r="G283" t="str">
        <f t="shared" si="285"/>
        <v>on</v>
      </c>
      <c r="H283" s="2" t="str">
        <f t="shared" si="285"/>
        <v/>
      </c>
      <c r="I283" t="str">
        <f t="shared" si="262"/>
        <v>8510</v>
      </c>
    </row>
    <row r="284" spans="1:9">
      <c r="A284" s="5" t="s">
        <v>297</v>
      </c>
      <c r="B284" t="str">
        <f t="shared" ref="B284:H284" si="286">MID($A284,FIND(B$2,$A284)+B$1,(FIND(C$2,$A284)-2)-(FIND(B$2,$A284)+B$1))</f>
        <v>WINDY HILL RD (CR 131) - JUST S OF FM 2001</v>
      </c>
      <c r="C284" t="str">
        <f t="shared" si="286"/>
        <v>HCO</v>
      </c>
      <c r="D284" t="str">
        <f t="shared" si="286"/>
        <v>Hays County</v>
      </c>
      <c r="E284" t="str">
        <f t="shared" si="286"/>
        <v>30.044287</v>
      </c>
      <c r="F284" t="str">
        <f t="shared" si="286"/>
        <v>-97.803452</v>
      </c>
      <c r="G284" t="str">
        <f t="shared" si="286"/>
        <v>on</v>
      </c>
      <c r="H284" s="2" t="str">
        <f t="shared" si="286"/>
        <v/>
      </c>
      <c r="I284" t="str">
        <f t="shared" si="262"/>
        <v>6473</v>
      </c>
    </row>
    <row r="285" spans="1:9">
      <c r="A285" s="5" t="s">
        <v>298</v>
      </c>
      <c r="B285" t="str">
        <f t="shared" ref="B285:H285" si="287">MID($A285,FIND(B$2,$A285)+B$1,(FIND(C$2,$A285)-2)-(FIND(B$2,$A285)+B$1))</f>
        <v>Petter Rainosek Loop, Fayette County</v>
      </c>
      <c r="C285" t="str">
        <f t="shared" si="287"/>
        <v>FCO</v>
      </c>
      <c r="D285" t="str">
        <f t="shared" si="287"/>
        <v>Petter Rainosek Loop SE of US 77</v>
      </c>
      <c r="E285" t="str">
        <f t="shared" si="287"/>
        <v>29.8655595</v>
      </c>
      <c r="F285" t="str">
        <f t="shared" si="287"/>
        <v>-96.8889926</v>
      </c>
      <c r="G285" t="str">
        <f t="shared" si="287"/>
        <v>on</v>
      </c>
      <c r="H285" s="2" t="str">
        <f t="shared" si="287"/>
        <v/>
      </c>
      <c r="I285" t="str">
        <f t="shared" si="262"/>
        <v>8696</v>
      </c>
    </row>
    <row r="286" spans="1:9">
      <c r="A286" s="5" t="s">
        <v>299</v>
      </c>
      <c r="B286" t="str">
        <f t="shared" ref="B286:H286" si="288">MID($A286,FIND(B$2,$A286)+B$1,(FIND(C$2,$A286)-2)-(FIND(B$2,$A286)+B$1))</f>
        <v>MCCARTY LN (CR233) - .25 MI W OF PHILO ST</v>
      </c>
      <c r="C286" t="str">
        <f t="shared" si="288"/>
        <v>HCO</v>
      </c>
      <c r="D286" t="str">
        <f t="shared" si="288"/>
        <v>Hays County</v>
      </c>
      <c r="E286" t="str">
        <f t="shared" si="288"/>
        <v>29.853956</v>
      </c>
      <c r="F286" t="str">
        <f t="shared" si="288"/>
        <v>-97.988823</v>
      </c>
      <c r="G286" t="str">
        <f t="shared" si="288"/>
        <v>on</v>
      </c>
      <c r="H286" s="2" t="str">
        <f t="shared" si="288"/>
        <v/>
      </c>
      <c r="I286" t="str">
        <f t="shared" si="262"/>
        <v>6513</v>
      </c>
    </row>
    <row r="287" spans="1:9">
      <c r="A287" s="5" t="s">
        <v>300</v>
      </c>
      <c r="B287" t="str">
        <f t="shared" ref="B287:H287" si="289">MID($A287,FIND(B$2,$A287)+B$1,(FIND(C$2,$A287)-2)-(FIND(B$2,$A287)+B$1))</f>
        <v>Hi Circle S @ Slickrock Creek</v>
      </c>
      <c r="C287" t="str">
        <f t="shared" si="289"/>
        <v>WLH</v>
      </c>
      <c r="D287" t="str">
        <f t="shared" si="289"/>
        <v>899 Hi Circle S</v>
      </c>
      <c r="E287" t="str">
        <f t="shared" si="289"/>
        <v>30.537415</v>
      </c>
      <c r="F287" t="str">
        <f t="shared" si="289"/>
        <v>-98.366119</v>
      </c>
      <c r="G287" t="str">
        <f t="shared" si="289"/>
        <v>on</v>
      </c>
      <c r="H287" s="2" t="str">
        <f t="shared" si="289"/>
        <v>Crossing is OPEN </v>
      </c>
      <c r="I287" t="str">
        <f t="shared" si="262"/>
        <v>7250</v>
      </c>
    </row>
    <row r="288" spans="1:9">
      <c r="A288" s="5" t="s">
        <v>301</v>
      </c>
      <c r="B288" t="str">
        <f t="shared" ref="B288:H288" si="290">MID($A288,FIND(B$2,$A288)+B$1,(FIND(C$2,$A288)-2)-(FIND(B$2,$A288)+B$1))</f>
        <v>13400-blk Old Gregg Ln</v>
      </c>
      <c r="C288" t="str">
        <f t="shared" si="290"/>
        <v>TCO</v>
      </c>
      <c r="D288" t="str">
        <f t="shared" si="290"/>
        <v>Travis County, TX</v>
      </c>
      <c r="E288" t="str">
        <f t="shared" si="290"/>
        <v>30.39692</v>
      </c>
      <c r="F288" t="str">
        <f t="shared" si="290"/>
        <v>-97.63426</v>
      </c>
      <c r="G288" t="str">
        <f t="shared" si="290"/>
        <v>on</v>
      </c>
      <c r="H288" s="2" t="str">
        <f t="shared" si="290"/>
        <v>Roadway is open</v>
      </c>
      <c r="I288" t="str">
        <f t="shared" si="262"/>
        <v>8715</v>
      </c>
    </row>
    <row r="289" spans="1:9">
      <c r="A289" s="5" t="s">
        <v>302</v>
      </c>
      <c r="B289" t="str">
        <f t="shared" ref="B289:H289" si="291">MID($A289,FIND(B$2,$A289)+B$1,(FIND(C$2,$A289)-2)-(FIND(B$2,$A289)+B$1))</f>
        <v>HARRIS HILL RD (CR 160) - .25 MI W OF HWY 21</v>
      </c>
      <c r="C289" t="str">
        <f t="shared" si="291"/>
        <v>HCO</v>
      </c>
      <c r="D289" t="str">
        <f t="shared" si="291"/>
        <v>Hays County</v>
      </c>
      <c r="E289" t="str">
        <f t="shared" si="291"/>
        <v>29.89572</v>
      </c>
      <c r="F289" t="str">
        <f t="shared" si="291"/>
        <v>-97.883858</v>
      </c>
      <c r="G289" t="str">
        <f t="shared" si="291"/>
        <v>on</v>
      </c>
      <c r="H289" s="2" t="str">
        <f t="shared" si="291"/>
        <v/>
      </c>
      <c r="I289" t="str">
        <f t="shared" si="262"/>
        <v>6483</v>
      </c>
    </row>
    <row r="290" spans="1:9">
      <c r="A290" s="5" t="s">
        <v>303</v>
      </c>
      <c r="B290" t="str">
        <f t="shared" ref="B290:H290" si="292">MID($A290,FIND(B$2,$A290)+B$1,(FIND(C$2,$A290)-2)-(FIND(B$2,$A290)+B$1))</f>
        <v>HUGO RD (CR 214) - .5 MI W OF CASCADE TRL</v>
      </c>
      <c r="C290" t="str">
        <f t="shared" si="292"/>
        <v>HCO</v>
      </c>
      <c r="D290" t="str">
        <f t="shared" si="292"/>
        <v>Hays County</v>
      </c>
      <c r="E290" t="str">
        <f t="shared" si="292"/>
        <v>29.910919</v>
      </c>
      <c r="F290" t="str">
        <f t="shared" si="292"/>
        <v>-98.102379</v>
      </c>
      <c r="G290" t="str">
        <f t="shared" si="292"/>
        <v>on</v>
      </c>
      <c r="H290" s="2" t="str">
        <f t="shared" si="292"/>
        <v/>
      </c>
      <c r="I290" t="str">
        <f t="shared" si="262"/>
        <v>6523</v>
      </c>
    </row>
    <row r="291" spans="1:9">
      <c r="A291" s="5" t="s">
        <v>304</v>
      </c>
      <c r="B291" t="str">
        <f t="shared" ref="B291:H291" si="293">MID($A291,FIND(B$2,$A291)+B$1,(FIND(C$2,$A291)-2)-(FIND(B$2,$A291)+B$1))</f>
        <v>RED OAK RD - .25 MI W OF OAK GROVE RD</v>
      </c>
      <c r="C291" t="str">
        <f t="shared" si="293"/>
        <v>HCO</v>
      </c>
      <c r="D291" t="str">
        <f t="shared" si="293"/>
        <v>Hays County</v>
      </c>
      <c r="E291" t="str">
        <f t="shared" si="293"/>
        <v>30.113346</v>
      </c>
      <c r="F291" t="str">
        <f t="shared" si="293"/>
        <v>-97.911537</v>
      </c>
      <c r="G291" t="str">
        <f t="shared" si="293"/>
        <v>on</v>
      </c>
      <c r="H291" s="2" t="str">
        <f t="shared" si="293"/>
        <v/>
      </c>
      <c r="I291" t="str">
        <f t="shared" si="262"/>
        <v>6458</v>
      </c>
    </row>
    <row r="292" spans="1:9">
      <c r="A292" s="5" t="s">
        <v>305</v>
      </c>
      <c r="B292" t="str">
        <f t="shared" ref="B292:H292" si="294">MID($A292,FIND(B$2,$A292)+B$1,(FIND(C$2,$A292)-2)-(FIND(B$2,$A292)+B$1))</f>
        <v>REDWOOD RD (CR 232) - S OF OLD BASTROP HWY</v>
      </c>
      <c r="C292" t="str">
        <f t="shared" si="294"/>
        <v>HCO</v>
      </c>
      <c r="D292" t="str">
        <f t="shared" si="294"/>
        <v>Hays County</v>
      </c>
      <c r="E292" t="str">
        <f t="shared" si="294"/>
        <v>29.833851</v>
      </c>
      <c r="F292" t="str">
        <f t="shared" si="294"/>
        <v>-97.928429</v>
      </c>
      <c r="G292" t="str">
        <f t="shared" si="294"/>
        <v>on</v>
      </c>
      <c r="H292" s="2" t="str">
        <f t="shared" si="294"/>
        <v/>
      </c>
      <c r="I292" t="str">
        <f t="shared" si="262"/>
        <v>6468</v>
      </c>
    </row>
    <row r="293" spans="1:9">
      <c r="A293" s="5" t="s">
        <v>306</v>
      </c>
      <c r="B293" t="str">
        <f t="shared" ref="B293:H293" si="295">MID($A293,FIND(B$2,$A293)+B$1,(FIND(C$2,$A293)-2)-(FIND(B$2,$A293)+B$1))</f>
        <v>PETRAS WAY - BETWEEN PETRAS CV AND PEGGYS TRL</v>
      </c>
      <c r="C293" t="str">
        <f t="shared" si="295"/>
        <v>HCO</v>
      </c>
      <c r="D293" t="str">
        <f t="shared" si="295"/>
        <v>Hays County</v>
      </c>
      <c r="E293" t="str">
        <f t="shared" si="295"/>
        <v>30.039825</v>
      </c>
      <c r="F293" t="str">
        <f t="shared" si="295"/>
        <v>-97.753822</v>
      </c>
      <c r="G293" t="str">
        <f t="shared" si="295"/>
        <v>on</v>
      </c>
      <c r="H293" s="2" t="str">
        <f t="shared" si="295"/>
        <v/>
      </c>
      <c r="I293" t="str">
        <f t="shared" si="262"/>
        <v>6488</v>
      </c>
    </row>
    <row r="294" spans="1:9">
      <c r="A294" s="5" t="s">
        <v>307</v>
      </c>
      <c r="B294" t="str">
        <f t="shared" ref="B294:H294" si="296">MID($A294,FIND(B$2,$A294)+B$1,(FIND(C$2,$A294)-2)-(FIND(B$2,$A294)+B$1))</f>
        <v>2600-BLK CR 361</v>
      </c>
      <c r="C294" t="str">
        <f t="shared" si="296"/>
        <v>WCO</v>
      </c>
      <c r="D294" t="str">
        <f t="shared" si="296"/>
        <v>2605 CR 361; Granger, TX</v>
      </c>
      <c r="E294" t="str">
        <f t="shared" si="296"/>
        <v>30.7022</v>
      </c>
      <c r="F294" t="str">
        <f t="shared" si="296"/>
        <v>-97.282</v>
      </c>
      <c r="G294" t="str">
        <f t="shared" si="296"/>
        <v>on</v>
      </c>
      <c r="H294" s="2" t="str">
        <f t="shared" si="296"/>
        <v> </v>
      </c>
      <c r="I294" t="str">
        <f t="shared" si="262"/>
        <v>8505</v>
      </c>
    </row>
    <row r="295" spans="1:9">
      <c r="A295" s="5" t="s">
        <v>308</v>
      </c>
      <c r="B295" t="str">
        <f t="shared" ref="B295:H295" si="297">MID($A295,FIND(B$2,$A295)+B$1,(FIND(C$2,$A295)-2)-(FIND(B$2,$A295)+B$1))</f>
        <v>100-BLK CR 152</v>
      </c>
      <c r="C295" t="str">
        <f t="shared" si="297"/>
        <v>WCO</v>
      </c>
      <c r="D295" t="str">
        <f t="shared" si="297"/>
        <v>75 CR 152; Georgetown, TX</v>
      </c>
      <c r="E295" t="str">
        <f t="shared" si="297"/>
        <v>30.6677</v>
      </c>
      <c r="F295" t="str">
        <f t="shared" si="297"/>
        <v>-97.6498</v>
      </c>
      <c r="G295" t="str">
        <f t="shared" si="297"/>
        <v>on</v>
      </c>
      <c r="H295" s="2" t="str">
        <f t="shared" si="297"/>
        <v/>
      </c>
      <c r="I295" t="str">
        <f t="shared" si="262"/>
        <v>8523</v>
      </c>
    </row>
    <row r="296" spans="1:9">
      <c r="A296" s="5" t="s">
        <v>309</v>
      </c>
      <c r="B296" t="str">
        <f t="shared" ref="B296:H296" si="298">MID($A296,FIND(B$2,$A296)+B$1,(FIND(C$2,$A296)-2)-(FIND(B$2,$A296)+B$1))</f>
        <v>4500-BLK CR 424</v>
      </c>
      <c r="C296" t="str">
        <f t="shared" si="298"/>
        <v>WCO</v>
      </c>
      <c r="D296" t="str">
        <f t="shared" si="298"/>
        <v>4509 CR 424; Taylor, TX</v>
      </c>
      <c r="E296" t="str">
        <f t="shared" si="298"/>
        <v>30.6233</v>
      </c>
      <c r="F296" t="str">
        <f t="shared" si="298"/>
        <v>-97.311</v>
      </c>
      <c r="G296" t="str">
        <f t="shared" si="298"/>
        <v>on</v>
      </c>
      <c r="H296" s="2" t="str">
        <f t="shared" si="298"/>
        <v/>
      </c>
      <c r="I296" t="str">
        <f t="shared" si="262"/>
        <v>8503</v>
      </c>
    </row>
    <row r="297" spans="1:9">
      <c r="A297" s="5" t="s">
        <v>310</v>
      </c>
      <c r="B297" t="str">
        <f t="shared" ref="B297:H297" si="299">MID($A297,FIND(B$2,$A297)+B$1,(FIND(C$2,$A297)-2)-(FIND(B$2,$A297)+B$1))</f>
        <v>800 Blk Ave U</v>
      </c>
      <c r="C297" t="str">
        <f t="shared" si="299"/>
        <v>MBF</v>
      </c>
      <c r="D297" t="str">
        <f t="shared" si="299"/>
        <v>Between 7th St. &amp; Broadway St.</v>
      </c>
      <c r="E297" t="str">
        <f t="shared" si="299"/>
        <v>30.582624</v>
      </c>
      <c r="F297" t="str">
        <f t="shared" si="299"/>
        <v>-98.288437</v>
      </c>
      <c r="G297" t="str">
        <f t="shared" si="299"/>
        <v>on</v>
      </c>
      <c r="H297" s="2" t="str">
        <f t="shared" si="299"/>
        <v>Crossing is OPEN </v>
      </c>
      <c r="I297" t="str">
        <f t="shared" si="262"/>
        <v>6453</v>
      </c>
    </row>
    <row r="298" spans="1:9">
      <c r="A298" s="5" t="s">
        <v>311</v>
      </c>
      <c r="B298" t="str">
        <f t="shared" ref="B298:H298" si="300">MID($A298,FIND(B$2,$A298)+B$1,(FIND(C$2,$A298)-2)-(FIND(B$2,$A298)+B$1))</f>
        <v>2400-BLK CR 105</v>
      </c>
      <c r="C298" t="str">
        <f t="shared" si="300"/>
        <v>WCO</v>
      </c>
      <c r="D298" t="str">
        <f t="shared" si="300"/>
        <v>2449 CR 105; Hutto, TX</v>
      </c>
      <c r="E298" t="str">
        <f t="shared" si="300"/>
        <v>30.616</v>
      </c>
      <c r="F298" t="str">
        <f t="shared" si="300"/>
        <v>-97.5863</v>
      </c>
      <c r="G298" t="str">
        <f t="shared" si="300"/>
        <v>on</v>
      </c>
      <c r="H298" s="2" t="str">
        <f t="shared" si="300"/>
        <v/>
      </c>
      <c r="I298" t="str">
        <f t="shared" si="262"/>
        <v>8528</v>
      </c>
    </row>
    <row r="299" spans="1:9">
      <c r="A299" s="5" t="s">
        <v>312</v>
      </c>
      <c r="B299" t="str">
        <f t="shared" ref="B299:H299" si="301">MID($A299,FIND(B$2,$A299)+B$1,(FIND(C$2,$A299)-2)-(FIND(B$2,$A299)+B$1))</f>
        <v>FM 1660 @ Cottonwood Creek</v>
      </c>
      <c r="C299" t="str">
        <f t="shared" si="301"/>
        <v>WCO</v>
      </c>
      <c r="D299" t="str">
        <f t="shared" si="301"/>
        <v>10541 FM 1660 Hutto, TX</v>
      </c>
      <c r="E299" t="str">
        <f t="shared" si="301"/>
        <v>30.5124</v>
      </c>
      <c r="F299" t="str">
        <f t="shared" si="301"/>
        <v>-97.5276</v>
      </c>
      <c r="G299" t="str">
        <f t="shared" si="301"/>
        <v>on</v>
      </c>
      <c r="H299" s="2" t="str">
        <f t="shared" si="301"/>
        <v/>
      </c>
      <c r="I299" t="str">
        <f t="shared" si="262"/>
        <v>8529</v>
      </c>
    </row>
    <row r="300" spans="1:9">
      <c r="A300" s="5" t="s">
        <v>313</v>
      </c>
      <c r="B300" t="str">
        <f t="shared" ref="B300:H300" si="302">MID($A300,FIND(B$2,$A300)+B$1,(FIND(C$2,$A300)-2)-(FIND(B$2,$A300)+B$1))</f>
        <v>Chris Kelley Blvd @ Brushy Creek</v>
      </c>
      <c r="C300" t="str">
        <f t="shared" si="302"/>
        <v>WCO</v>
      </c>
      <c r="D300" t="str">
        <f t="shared" si="302"/>
        <v>894 Chris Kelley Blvd; Hutto, TX</v>
      </c>
      <c r="E300" t="str">
        <f t="shared" si="302"/>
        <v>30.5263</v>
      </c>
      <c r="F300" t="str">
        <f t="shared" si="302"/>
        <v>-97.5668</v>
      </c>
      <c r="G300" t="str">
        <f t="shared" si="302"/>
        <v>on</v>
      </c>
      <c r="H300" s="2" t="str">
        <f t="shared" si="302"/>
        <v/>
      </c>
      <c r="I300" t="str">
        <f t="shared" si="262"/>
        <v>8530</v>
      </c>
    </row>
    <row r="301" spans="1:9">
      <c r="A301" s="5" t="s">
        <v>314</v>
      </c>
      <c r="B301" t="str">
        <f t="shared" ref="B301:H301" si="303">MID($A301,FIND(B$2,$A301)+B$1,(FIND(C$2,$A301)-2)-(FIND(B$2,$A301)+B$1))</f>
        <v>CR 129 @ Brushy Creek</v>
      </c>
      <c r="C301" t="str">
        <f t="shared" si="303"/>
        <v>WCO</v>
      </c>
      <c r="D301" t="str">
        <f t="shared" si="303"/>
        <v>420 CR 129; Taylor, TX</v>
      </c>
      <c r="E301" t="str">
        <f t="shared" si="303"/>
        <v>30.4896</v>
      </c>
      <c r="F301" t="str">
        <f t="shared" si="303"/>
        <v>-97.4991</v>
      </c>
      <c r="G301" t="str">
        <f t="shared" si="303"/>
        <v>on</v>
      </c>
      <c r="H301" s="2" t="str">
        <f t="shared" si="303"/>
        <v/>
      </c>
      <c r="I301" t="str">
        <f t="shared" si="262"/>
        <v>8531</v>
      </c>
    </row>
    <row r="302" spans="1:9">
      <c r="A302" s="5" t="s">
        <v>315</v>
      </c>
      <c r="B302" t="str">
        <f t="shared" ref="B302:H302" si="304">MID($A302,FIND(B$2,$A302)+B$1,(FIND(C$2,$A302)-2)-(FIND(B$2,$A302)+B$1))</f>
        <v>600-BLK Shady Hollow Dr</v>
      </c>
      <c r="C302" t="str">
        <f t="shared" si="304"/>
        <v>WCO</v>
      </c>
      <c r="D302" t="str">
        <f t="shared" si="304"/>
        <v>639 Shady Hollow Dr; Georgetown, TX</v>
      </c>
      <c r="E302" t="str">
        <f t="shared" si="304"/>
        <v>30.6659</v>
      </c>
      <c r="F302" t="str">
        <f t="shared" si="304"/>
        <v>-97.6825</v>
      </c>
      <c r="G302" t="str">
        <f t="shared" si="304"/>
        <v>on</v>
      </c>
      <c r="H302" s="2" t="str">
        <f t="shared" si="304"/>
        <v/>
      </c>
      <c r="I302" t="str">
        <f t="shared" si="262"/>
        <v>8532</v>
      </c>
    </row>
    <row r="303" spans="1:9">
      <c r="A303" s="5" t="s">
        <v>316</v>
      </c>
      <c r="B303" t="str">
        <f t="shared" ref="B303:H303" si="305">MID($A303,FIND(B$2,$A303)+B$1,(FIND(C$2,$A303)-2)-(FIND(B$2,$A303)+B$1))</f>
        <v>600-BLK GOLDEN OAKS RD</v>
      </c>
      <c r="C303" t="str">
        <f t="shared" si="305"/>
        <v>WCO</v>
      </c>
      <c r="D303" t="str">
        <f t="shared" si="305"/>
        <v>637 GOLDEN OAKS RD; GEORGETOWN</v>
      </c>
      <c r="E303" t="str">
        <f t="shared" si="305"/>
        <v>30.6651</v>
      </c>
      <c r="F303" t="str">
        <f t="shared" si="305"/>
        <v>-97.6796</v>
      </c>
      <c r="G303" t="str">
        <f t="shared" si="305"/>
        <v>on</v>
      </c>
      <c r="H303" s="2" t="str">
        <f t="shared" si="305"/>
        <v/>
      </c>
      <c r="I303" t="str">
        <f t="shared" si="262"/>
        <v>8533</v>
      </c>
    </row>
    <row r="304" spans="1:9">
      <c r="A304" s="5" t="s">
        <v>317</v>
      </c>
      <c r="B304" t="str">
        <f t="shared" ref="B304:H304" si="306">MID($A304,FIND(B$2,$A304)+B$1,(FIND(C$2,$A304)-2)-(FIND(B$2,$A304)+B$1))</f>
        <v>600-BLK Golden Oaks Rd</v>
      </c>
      <c r="C304" t="str">
        <f t="shared" si="306"/>
        <v>WCO</v>
      </c>
      <c r="D304" t="str">
        <f t="shared" si="306"/>
        <v>675 Golden Oaks Rd; Georgetown, TX</v>
      </c>
      <c r="E304" t="str">
        <f t="shared" si="306"/>
        <v>30.6653</v>
      </c>
      <c r="F304" t="str">
        <f t="shared" si="306"/>
        <v>-97.6777</v>
      </c>
      <c r="G304" t="str">
        <f t="shared" si="306"/>
        <v>on</v>
      </c>
      <c r="H304" s="2" t="str">
        <f t="shared" si="306"/>
        <v/>
      </c>
      <c r="I304" t="str">
        <f t="shared" si="262"/>
        <v>8534</v>
      </c>
    </row>
    <row r="305" spans="1:9">
      <c r="A305" s="5" t="s">
        <v>318</v>
      </c>
      <c r="B305" t="str">
        <f t="shared" ref="B305:H305" si="307">MID($A305,FIND(B$2,$A305)+B$1,(FIND(C$2,$A305)-2)-(FIND(B$2,$A305)+B$1))</f>
        <v>760-BLK Shady Hollow Dr</v>
      </c>
      <c r="C305" t="str">
        <f t="shared" si="307"/>
        <v>WCO</v>
      </c>
      <c r="D305" t="str">
        <f t="shared" si="307"/>
        <v>761 Shady Hollow Dr; Georgetown, TX</v>
      </c>
      <c r="E305" t="str">
        <f t="shared" si="307"/>
        <v>30.6688</v>
      </c>
      <c r="F305" t="str">
        <f t="shared" si="307"/>
        <v>-97.6754</v>
      </c>
      <c r="G305" t="str">
        <f t="shared" si="307"/>
        <v>on</v>
      </c>
      <c r="H305" s="2" t="str">
        <f t="shared" si="307"/>
        <v/>
      </c>
      <c r="I305" t="str">
        <f t="shared" si="262"/>
        <v>8535</v>
      </c>
    </row>
    <row r="306" spans="1:9">
      <c r="A306" s="5" t="s">
        <v>319</v>
      </c>
      <c r="B306" t="str">
        <f t="shared" ref="B306:H306" si="308">MID($A306,FIND(B$2,$A306)+B$1,(FIND(C$2,$A306)-2)-(FIND(B$2,$A306)+B$1))</f>
        <v>5800-blk Lakeview dr</v>
      </c>
      <c r="C306" t="str">
        <f t="shared" si="308"/>
        <v>TCO</v>
      </c>
      <c r="D306" t="str">
        <f t="shared" si="308"/>
        <v>Travis County, TX</v>
      </c>
      <c r="E306" t="str">
        <f t="shared" si="308"/>
        <v>30.419098</v>
      </c>
      <c r="F306" t="str">
        <f t="shared" si="308"/>
        <v>-97.920435</v>
      </c>
      <c r="G306" t="str">
        <f t="shared" si="308"/>
        <v>on</v>
      </c>
      <c r="H306" s="2" t="str">
        <f t="shared" si="308"/>
        <v>Roadway Open</v>
      </c>
      <c r="I306" t="str">
        <f t="shared" si="262"/>
        <v>8407</v>
      </c>
    </row>
    <row r="307" spans="1:9">
      <c r="A307" s="5" t="s">
        <v>320</v>
      </c>
      <c r="B307" t="str">
        <f t="shared" ref="B307:H307" si="309">MID($A307,FIND(B$2,$A307)+B$1,(FIND(C$2,$A307)-2)-(FIND(B$2,$A307)+B$1))</f>
        <v>770-BLK Shady Hollow Dr</v>
      </c>
      <c r="C307" t="str">
        <f t="shared" si="309"/>
        <v>WCO</v>
      </c>
      <c r="D307" t="str">
        <f t="shared" si="309"/>
        <v>770 Shady Hollow Dr; Georgetown, TX</v>
      </c>
      <c r="E307" t="str">
        <f t="shared" si="309"/>
        <v>30.6689</v>
      </c>
      <c r="F307" t="str">
        <f t="shared" si="309"/>
        <v>-97.6748</v>
      </c>
      <c r="G307" t="str">
        <f t="shared" si="309"/>
        <v>on</v>
      </c>
      <c r="H307" s="2" t="str">
        <f t="shared" si="309"/>
        <v/>
      </c>
      <c r="I307" t="str">
        <f t="shared" si="262"/>
        <v>8536</v>
      </c>
    </row>
    <row r="308" spans="1:9">
      <c r="A308" s="5" t="s">
        <v>321</v>
      </c>
      <c r="B308" t="str">
        <f t="shared" ref="B308:H308" si="310">MID($A308,FIND(B$2,$A308)+B$1,(FIND(C$2,$A308)-2)-(FIND(B$2,$A308)+B$1))</f>
        <v>1900-BLK CR 434 ( E OF CR 435)</v>
      </c>
      <c r="C308" t="str">
        <f t="shared" si="310"/>
        <v>WCO</v>
      </c>
      <c r="D308" t="str">
        <f t="shared" si="310"/>
        <v>1939 CR 434 Thrall TX</v>
      </c>
      <c r="E308" t="str">
        <f t="shared" si="310"/>
        <v>30.5586</v>
      </c>
      <c r="F308" t="str">
        <f t="shared" si="310"/>
        <v>-97.2414</v>
      </c>
      <c r="G308" t="str">
        <f t="shared" si="310"/>
        <v>on</v>
      </c>
      <c r="H308" s="2" t="str">
        <f t="shared" si="310"/>
        <v/>
      </c>
      <c r="I308" t="str">
        <f t="shared" si="262"/>
        <v>8537</v>
      </c>
    </row>
    <row r="309" spans="1:9">
      <c r="A309" s="5" t="s">
        <v>322</v>
      </c>
      <c r="B309" t="str">
        <f t="shared" ref="B309:H309" si="311">MID($A309,FIND(B$2,$A309)+B$1,(FIND(C$2,$A309)-2)-(FIND(B$2,$A309)+B$1))</f>
        <v>Rolling Ridge</v>
      </c>
      <c r="C309" t="str">
        <f t="shared" si="311"/>
        <v>CCO</v>
      </c>
      <c r="D309" t="str">
        <f t="shared" si="311"/>
        <v>Rolling Ridge @ Polonia</v>
      </c>
      <c r="E309" t="str">
        <f t="shared" si="311"/>
        <v>29.941591</v>
      </c>
      <c r="F309" t="str">
        <f t="shared" si="311"/>
        <v>-97.699348</v>
      </c>
      <c r="G309" t="str">
        <f t="shared" si="311"/>
        <v>on</v>
      </c>
      <c r="H309" s="2" t="str">
        <f t="shared" si="311"/>
        <v>Roadway Open</v>
      </c>
      <c r="I309" t="str">
        <f t="shared" si="262"/>
        <v>7706</v>
      </c>
    </row>
    <row r="310" spans="1:9">
      <c r="A310" s="5" t="s">
        <v>323</v>
      </c>
      <c r="B310" t="str">
        <f t="shared" ref="B310:H310" si="312">MID($A310,FIND(B$2,$A310)+B$1,(FIND(C$2,$A310)-2)-(FIND(B$2,$A310)+B$1))</f>
        <v>GATLIN CREEK RD (SOUTH OF MT GAINOR) AT SOUTH ONION CREEK</v>
      </c>
      <c r="C310" t="str">
        <f t="shared" si="312"/>
        <v>HCO</v>
      </c>
      <c r="D310" t="str">
        <f t="shared" si="312"/>
        <v>Hays County</v>
      </c>
      <c r="E310" t="str">
        <f t="shared" si="312"/>
        <v>30.142319</v>
      </c>
      <c r="F310" t="str">
        <f t="shared" si="312"/>
        <v>-98.13633</v>
      </c>
      <c r="G310" t="str">
        <f t="shared" si="312"/>
        <v>on</v>
      </c>
      <c r="H310" s="2" t="str">
        <f t="shared" si="312"/>
        <v/>
      </c>
      <c r="I310" t="str">
        <f t="shared" si="262"/>
        <v>6494</v>
      </c>
    </row>
    <row r="311" spans="1:9">
      <c r="A311" s="5" t="s">
        <v>324</v>
      </c>
      <c r="B311" t="str">
        <f t="shared" ref="B311:H311" si="313">MID($A311,FIND(B$2,$A311)+B$1,(FIND(C$2,$A311)-2)-(FIND(B$2,$A311)+B$1))</f>
        <v>CR 498 @ FM 619</v>
      </c>
      <c r="C311" t="str">
        <f t="shared" si="313"/>
        <v>WCO</v>
      </c>
      <c r="D311" t="str">
        <f t="shared" si="313"/>
        <v>898 CR 498 Coupland TX</v>
      </c>
      <c r="E311" t="str">
        <f t="shared" si="313"/>
        <v>30.4938</v>
      </c>
      <c r="F311" t="str">
        <f t="shared" si="313"/>
        <v>-97.2856</v>
      </c>
      <c r="G311" t="str">
        <f t="shared" si="313"/>
        <v>on</v>
      </c>
      <c r="H311" s="2" t="str">
        <f t="shared" si="313"/>
        <v/>
      </c>
      <c r="I311" t="str">
        <f t="shared" si="262"/>
        <v>8539</v>
      </c>
    </row>
    <row r="312" spans="1:9">
      <c r="A312" s="5" t="s">
        <v>325</v>
      </c>
      <c r="B312" t="str">
        <f t="shared" ref="B312:H312" si="314">MID($A312,FIND(B$2,$A312)+B$1,(FIND(C$2,$A312)-2)-(FIND(B$2,$A312)+B$1))</f>
        <v>CR 429 @ Pecan Creek</v>
      </c>
      <c r="C312" t="str">
        <f t="shared" si="314"/>
        <v>WCO</v>
      </c>
      <c r="D312" t="str">
        <f t="shared" si="314"/>
        <v>697 CR 429 Taylor, TX</v>
      </c>
      <c r="E312" t="str">
        <f t="shared" si="314"/>
        <v>30.6803</v>
      </c>
      <c r="F312" t="str">
        <f t="shared" si="314"/>
        <v>-97.2723</v>
      </c>
      <c r="G312" t="str">
        <f t="shared" si="314"/>
        <v>on</v>
      </c>
      <c r="H312" s="2" t="str">
        <f t="shared" si="314"/>
        <v/>
      </c>
      <c r="I312" t="str">
        <f t="shared" si="262"/>
        <v>8541</v>
      </c>
    </row>
    <row r="313" spans="1:9">
      <c r="A313" s="5" t="s">
        <v>326</v>
      </c>
      <c r="B313" t="str">
        <f t="shared" ref="B313:H313" si="315">MID($A313,FIND(B$2,$A313)+B$1,(FIND(C$2,$A313)-2)-(FIND(B$2,$A313)+B$1))</f>
        <v>BELL SPRINGS RD (SOUTH) - .5 MI N OF HARMON HILLS RD</v>
      </c>
      <c r="C313" t="str">
        <f t="shared" si="315"/>
        <v>HCO</v>
      </c>
      <c r="D313" t="str">
        <f t="shared" si="315"/>
        <v>Hays County</v>
      </c>
      <c r="E313" t="str">
        <f t="shared" si="315"/>
        <v>30.228535</v>
      </c>
      <c r="F313" t="str">
        <f t="shared" si="315"/>
        <v>-98.121185</v>
      </c>
      <c r="G313" t="str">
        <f t="shared" si="315"/>
        <v>on</v>
      </c>
      <c r="H313" s="2" t="str">
        <f t="shared" si="315"/>
        <v/>
      </c>
      <c r="I313" t="str">
        <f t="shared" si="262"/>
        <v>6459</v>
      </c>
    </row>
    <row r="314" spans="1:9">
      <c r="A314" s="5" t="s">
        <v>327</v>
      </c>
      <c r="B314" t="str">
        <f t="shared" ref="B314:H314" si="316">MID($A314,FIND(B$2,$A314)+B$1,(FIND(C$2,$A314)-2)-(FIND(B$2,$A314)+B$1))</f>
        <v>2100-BLK CR 351</v>
      </c>
      <c r="C314" t="str">
        <f t="shared" si="316"/>
        <v>WCO</v>
      </c>
      <c r="D314" t="str">
        <f t="shared" si="316"/>
        <v>2111 CR 351; Bartlett, TX</v>
      </c>
      <c r="E314" t="str">
        <f t="shared" si="316"/>
        <v>30.7763</v>
      </c>
      <c r="F314" t="str">
        <f t="shared" si="316"/>
        <v>-97.3983</v>
      </c>
      <c r="G314" t="str">
        <f t="shared" si="316"/>
        <v>on</v>
      </c>
      <c r="H314" s="2" t="str">
        <f t="shared" si="316"/>
        <v/>
      </c>
      <c r="I314" t="str">
        <f t="shared" si="262"/>
        <v>8544</v>
      </c>
    </row>
    <row r="315" spans="1:9">
      <c r="A315" s="5" t="s">
        <v>328</v>
      </c>
      <c r="B315" t="str">
        <f t="shared" ref="B315:H315" si="317">MID($A315,FIND(B$2,$A315)+B$1,(FIND(C$2,$A315)-2)-(FIND(B$2,$A315)+B$1))</f>
        <v>CR 472 @ FM 619</v>
      </c>
      <c r="C315" t="str">
        <f t="shared" si="317"/>
        <v>WCO</v>
      </c>
      <c r="D315" t="str">
        <f t="shared" si="317"/>
        <v>13 CR 472 Coupland TX</v>
      </c>
      <c r="E315" t="str">
        <f t="shared" si="317"/>
        <v>30.4896</v>
      </c>
      <c r="F315" t="str">
        <f t="shared" si="317"/>
        <v>-97.281</v>
      </c>
      <c r="G315" t="str">
        <f t="shared" si="317"/>
        <v>on</v>
      </c>
      <c r="H315" s="2" t="str">
        <f t="shared" si="317"/>
        <v/>
      </c>
      <c r="I315" t="str">
        <f t="shared" si="262"/>
        <v>8538</v>
      </c>
    </row>
    <row r="316" spans="1:9">
      <c r="A316" s="5" t="s">
        <v>329</v>
      </c>
      <c r="B316" t="str">
        <f t="shared" ref="B316:H316" si="318">MID($A316,FIND(B$2,$A316)+B$1,(FIND(C$2,$A316)-2)-(FIND(B$2,$A316)+B$1))</f>
        <v>500-BLK CR 340</v>
      </c>
      <c r="C316" t="str">
        <f t="shared" si="318"/>
        <v>WCO</v>
      </c>
      <c r="D316" t="str">
        <f t="shared" si="318"/>
        <v>542 CR 340; Granger,TX</v>
      </c>
      <c r="E316" t="str">
        <f t="shared" si="318"/>
        <v>30.6727</v>
      </c>
      <c r="F316" t="str">
        <f t="shared" si="318"/>
        <v>-97.4721</v>
      </c>
      <c r="G316" t="str">
        <f t="shared" si="318"/>
        <v>on</v>
      </c>
      <c r="H316" s="2" t="str">
        <f t="shared" si="318"/>
        <v/>
      </c>
      <c r="I316" t="str">
        <f t="shared" si="262"/>
        <v>8546</v>
      </c>
    </row>
    <row r="317" spans="1:9">
      <c r="A317" s="5" t="s">
        <v>330</v>
      </c>
      <c r="B317" t="str">
        <f t="shared" ref="B317:H317" si="319">MID($A317,FIND(B$2,$A317)+B$1,(FIND(C$2,$A317)-2)-(FIND(B$2,$A317)+B$1))</f>
        <v>SCHUBERT LN (CR 211) - .5 MI W OF HWY 21</v>
      </c>
      <c r="C317" t="str">
        <f t="shared" si="319"/>
        <v>HCO</v>
      </c>
      <c r="D317" t="str">
        <f t="shared" si="319"/>
        <v>Hays County</v>
      </c>
      <c r="E317" t="str">
        <f t="shared" si="319"/>
        <v>30.02318</v>
      </c>
      <c r="F317" t="str">
        <f t="shared" si="319"/>
        <v>-97.721024</v>
      </c>
      <c r="G317" t="str">
        <f t="shared" si="319"/>
        <v>on</v>
      </c>
      <c r="H317" s="2" t="str">
        <f t="shared" si="319"/>
        <v/>
      </c>
      <c r="I317" t="str">
        <f t="shared" si="262"/>
        <v>6489</v>
      </c>
    </row>
    <row r="318" spans="1:9">
      <c r="A318" s="5" t="s">
        <v>331</v>
      </c>
      <c r="B318" t="str">
        <f t="shared" ref="B318:H318" si="320">MID($A318,FIND(B$2,$A318)+B$1,(FIND(C$2,$A318)-2)-(FIND(B$2,$A318)+B$1))</f>
        <v>BLACKBIRD LN - JUST N OF HOWARD LN</v>
      </c>
      <c r="C318" t="str">
        <f t="shared" si="320"/>
        <v>HCO</v>
      </c>
      <c r="D318" t="str">
        <f t="shared" si="320"/>
        <v>Hays County</v>
      </c>
      <c r="E318" t="str">
        <f t="shared" si="320"/>
        <v>30.041714</v>
      </c>
      <c r="F318" t="str">
        <f t="shared" si="320"/>
        <v>-97.796776</v>
      </c>
      <c r="G318" t="str">
        <f t="shared" si="320"/>
        <v>on</v>
      </c>
      <c r="H318" s="2" t="str">
        <f t="shared" si="320"/>
        <v/>
      </c>
      <c r="I318" t="str">
        <f t="shared" si="262"/>
        <v>6474</v>
      </c>
    </row>
    <row r="319" spans="1:9">
      <c r="A319" s="5" t="s">
        <v>332</v>
      </c>
      <c r="B319" t="str">
        <f t="shared" ref="B319:H319" si="321">MID($A319,FIND(B$2,$A319)+B$1,(FIND(C$2,$A319)-2)-(FIND(B$2,$A319)+B$1))</f>
        <v>VALLEY VIEW RD - .75 MI E OF DAYS END RD</v>
      </c>
      <c r="C319" t="str">
        <f t="shared" si="321"/>
        <v>HCO</v>
      </c>
      <c r="D319" t="str">
        <f t="shared" si="321"/>
        <v>Hays County</v>
      </c>
      <c r="E319" t="str">
        <f t="shared" si="321"/>
        <v>30.036821</v>
      </c>
      <c r="F319" t="str">
        <f t="shared" si="321"/>
        <v>-98.222832</v>
      </c>
      <c r="G319" t="str">
        <f t="shared" si="321"/>
        <v>on</v>
      </c>
      <c r="H319" s="2" t="str">
        <f t="shared" si="321"/>
        <v/>
      </c>
      <c r="I319" t="str">
        <f t="shared" si="262"/>
        <v>6570</v>
      </c>
    </row>
    <row r="320" spans="1:9">
      <c r="A320" s="5" t="s">
        <v>333</v>
      </c>
      <c r="B320" t="str">
        <f t="shared" ref="B320:H320" si="322">MID($A320,FIND(B$2,$A320)+B$1,(FIND(C$2,$A320)-2)-(FIND(B$2,$A320)+B$1))</f>
        <v>16600-blk Decker Lake Rd</v>
      </c>
      <c r="C320" t="str">
        <f t="shared" si="322"/>
        <v>TCO</v>
      </c>
      <c r="D320" t="str">
        <f t="shared" si="322"/>
        <v>Travis County, TX</v>
      </c>
      <c r="E320" t="str">
        <f t="shared" si="322"/>
        <v>30.259037</v>
      </c>
      <c r="F320" t="str">
        <f t="shared" si="322"/>
        <v>-97.559418</v>
      </c>
      <c r="G320" t="str">
        <f t="shared" si="322"/>
        <v>on</v>
      </c>
      <c r="H320" s="2" t="str">
        <f t="shared" si="322"/>
        <v>Roadway open</v>
      </c>
      <c r="I320" t="str">
        <f t="shared" si="262"/>
        <v>6956</v>
      </c>
    </row>
    <row r="321" spans="1:9">
      <c r="A321" s="5" t="s">
        <v>334</v>
      </c>
      <c r="B321" t="str">
        <f t="shared" ref="B321:H321" si="323">MID($A321,FIND(B$2,$A321)+B$1,(FIND(C$2,$A321)-2)-(FIND(B$2,$A321)+B$1))</f>
        <v>Knobbs Rd and Waco St</v>
      </c>
      <c r="C321" t="str">
        <f t="shared" si="323"/>
        <v>BCO</v>
      </c>
      <c r="D321" t="str">
        <f t="shared" si="323"/>
        <v>Bastrop, TX</v>
      </c>
      <c r="E321" t="str">
        <f t="shared" si="323"/>
        <v>30.28934</v>
      </c>
      <c r="F321" t="str">
        <f t="shared" si="323"/>
        <v>-97.2357</v>
      </c>
      <c r="G321" t="str">
        <f t="shared" si="323"/>
        <v>on</v>
      </c>
      <c r="H321" s="2" t="str">
        <f t="shared" si="323"/>
        <v/>
      </c>
      <c r="I321" t="str">
        <f t="shared" si="262"/>
        <v>8716</v>
      </c>
    </row>
    <row r="322" spans="1:9">
      <c r="A322" s="5" t="s">
        <v>335</v>
      </c>
      <c r="B322" t="str">
        <f t="shared" ref="B322:H322" si="324">MID($A322,FIND(B$2,$A322)+B$1,(FIND(C$2,$A322)-2)-(FIND(B$2,$A322)+B$1))</f>
        <v>11900 Brodie Lane</v>
      </c>
      <c r="C322" t="str">
        <f t="shared" si="324"/>
        <v>COA</v>
      </c>
      <c r="D322" t="str">
        <f t="shared" si="324"/>
        <v>11900 Brodie Lane, Austin, TX</v>
      </c>
      <c r="E322" t="str">
        <f t="shared" si="324"/>
        <v>30.169113</v>
      </c>
      <c r="F322" t="str">
        <f t="shared" si="324"/>
        <v>-97.859795</v>
      </c>
      <c r="G322" t="str">
        <f t="shared" si="324"/>
        <v>on</v>
      </c>
      <c r="H322" s="2" t="str">
        <f t="shared" si="324"/>
        <v>Road is open</v>
      </c>
      <c r="I322" t="str">
        <f t="shared" si="262"/>
        <v>6691</v>
      </c>
    </row>
    <row r="323" spans="1:9">
      <c r="A323" s="5" t="s">
        <v>336</v>
      </c>
      <c r="B323" t="str">
        <f t="shared" ref="B323:H323" si="325">MID($A323,FIND(B$2,$A323)+B$1,(FIND(C$2,$A323)-2)-(FIND(B$2,$A323)+B$1))</f>
        <v>800-BLK CR 347</v>
      </c>
      <c r="C323" t="str">
        <f t="shared" si="325"/>
        <v>WCO</v>
      </c>
      <c r="D323" t="str">
        <f t="shared" si="325"/>
        <v>831 CR 347; Granger, TX</v>
      </c>
      <c r="E323" t="str">
        <f t="shared" si="325"/>
        <v>30.6517</v>
      </c>
      <c r="F323" t="str">
        <f t="shared" si="325"/>
        <v>-97.4287</v>
      </c>
      <c r="G323" t="str">
        <f t="shared" si="325"/>
        <v>on</v>
      </c>
      <c r="H323" s="2" t="str">
        <f t="shared" si="325"/>
        <v/>
      </c>
      <c r="I323" t="str">
        <f t="shared" si="262"/>
        <v>8548</v>
      </c>
    </row>
    <row r="324" spans="1:9">
      <c r="A324" s="5" t="s">
        <v>337</v>
      </c>
      <c r="B324" t="str">
        <f t="shared" ref="B324:H324" si="326">MID($A324,FIND(B$2,$A324)+B$1,(FIND(C$2,$A324)-2)-(FIND(B$2,$A324)+B$1))</f>
        <v>LAUREL HILL ST - 800 FT E OF TALL OAKS TRL</v>
      </c>
      <c r="C324" t="str">
        <f t="shared" si="326"/>
        <v>HCO</v>
      </c>
      <c r="D324" t="str">
        <f t="shared" si="326"/>
        <v>Hays County</v>
      </c>
      <c r="E324" t="str">
        <f t="shared" si="326"/>
        <v>30.21427</v>
      </c>
      <c r="F324" t="str">
        <f t="shared" si="326"/>
        <v>-97.987038</v>
      </c>
      <c r="G324" t="str">
        <f t="shared" si="326"/>
        <v>on</v>
      </c>
      <c r="H324" s="2" t="str">
        <f t="shared" si="326"/>
        <v/>
      </c>
      <c r="I324" t="str">
        <f t="shared" ref="I324:I387" si="327">MID($A324,FIND(I$2,$A324)+I$1,4)</f>
        <v>6499</v>
      </c>
    </row>
    <row r="325" spans="1:9">
      <c r="A325" s="5" t="s">
        <v>338</v>
      </c>
      <c r="B325" t="str">
        <f t="shared" ref="B325:H325" si="328">MID($A325,FIND(B$2,$A325)+B$1,(FIND(C$2,$A325)-2)-(FIND(B$2,$A325)+B$1))</f>
        <v>100-BLK CR 367</v>
      </c>
      <c r="C325" t="str">
        <f t="shared" si="328"/>
        <v>WCO</v>
      </c>
      <c r="D325" t="str">
        <f t="shared" si="328"/>
        <v>160 CR 367; Taylor, TX</v>
      </c>
      <c r="E325" t="str">
        <f t="shared" si="328"/>
        <v>30.5974</v>
      </c>
      <c r="F325" t="str">
        <f t="shared" si="328"/>
        <v>-97.4456</v>
      </c>
      <c r="G325" t="str">
        <f t="shared" si="328"/>
        <v>on</v>
      </c>
      <c r="H325" s="2" t="str">
        <f t="shared" si="328"/>
        <v/>
      </c>
      <c r="I325" t="str">
        <f t="shared" si="327"/>
        <v>8549</v>
      </c>
    </row>
    <row r="326" spans="1:9">
      <c r="A326" s="5" t="s">
        <v>339</v>
      </c>
      <c r="B326" t="str">
        <f t="shared" ref="B326:H326" si="329">MID($A326,FIND(B$2,$A326)+B$1,(FIND(C$2,$A326)-2)-(FIND(B$2,$A326)+B$1))</f>
        <v>3000-BLK CR 348</v>
      </c>
      <c r="C326" t="str">
        <f t="shared" si="329"/>
        <v>WCO</v>
      </c>
      <c r="D326" t="str">
        <f t="shared" si="329"/>
        <v>3031-BLK CR 348; Granger,TX</v>
      </c>
      <c r="E326" t="str">
        <f t="shared" si="329"/>
        <v>30.6953</v>
      </c>
      <c r="F326" t="str">
        <f t="shared" si="329"/>
        <v>-97.3888</v>
      </c>
      <c r="G326" t="str">
        <f t="shared" si="329"/>
        <v>on</v>
      </c>
      <c r="H326" s="2" t="str">
        <f t="shared" si="329"/>
        <v/>
      </c>
      <c r="I326" t="str">
        <f t="shared" si="327"/>
        <v>8550</v>
      </c>
    </row>
    <row r="327" spans="1:9">
      <c r="A327" s="5" t="s">
        <v>340</v>
      </c>
      <c r="B327" t="str">
        <f t="shared" ref="B327:H327" si="330">MID($A327,FIND(B$2,$A327)+B$1,(FIND(C$2,$A327)-2)-(FIND(B$2,$A327)+B$1))</f>
        <v>SATTERWHITE RD (CR 107) - .5 MI E OF S TURNERSVILLE RD (CR 212)</v>
      </c>
      <c r="C327" t="str">
        <f t="shared" si="330"/>
        <v>HCO</v>
      </c>
      <c r="D327" t="str">
        <f t="shared" si="330"/>
        <v>Hays County</v>
      </c>
      <c r="E327" t="str">
        <f t="shared" si="330"/>
        <v>30.056059</v>
      </c>
      <c r="F327" t="str">
        <f t="shared" si="330"/>
        <v>-97.770607</v>
      </c>
      <c r="G327" t="str">
        <f t="shared" si="330"/>
        <v>on</v>
      </c>
      <c r="H327" s="2" t="str">
        <f t="shared" si="330"/>
        <v/>
      </c>
      <c r="I327" t="str">
        <f t="shared" si="327"/>
        <v>6484</v>
      </c>
    </row>
    <row r="328" spans="1:9">
      <c r="A328" s="5" t="s">
        <v>341</v>
      </c>
      <c r="B328" t="str">
        <f t="shared" ref="B328:H328" si="331">MID($A328,FIND(B$2,$A328)+B$1,(FIND(C$2,$A328)-2)-(FIND(B$2,$A328)+B$1))</f>
        <v>CR 333 @ Opossum Creek</v>
      </c>
      <c r="C328" t="str">
        <f t="shared" si="331"/>
        <v>WCO</v>
      </c>
      <c r="D328" t="str">
        <f t="shared" si="331"/>
        <v>1335 CR 333 Granger,TX</v>
      </c>
      <c r="E328" t="str">
        <f t="shared" si="331"/>
        <v>30.702</v>
      </c>
      <c r="F328" t="str">
        <f t="shared" si="331"/>
        <v>-97.5112</v>
      </c>
      <c r="G328" t="str">
        <f t="shared" si="331"/>
        <v>on</v>
      </c>
      <c r="H328" s="2" t="str">
        <f t="shared" si="331"/>
        <v> </v>
      </c>
      <c r="I328" t="str">
        <f t="shared" si="327"/>
        <v>8542</v>
      </c>
    </row>
    <row r="329" spans="1:9">
      <c r="A329" s="5" t="s">
        <v>342</v>
      </c>
      <c r="B329" t="str">
        <f t="shared" ref="B329:H329" si="332">MID($A329,FIND(B$2,$A329)+B$1,(FIND(C$2,$A329)-2)-(FIND(B$2,$A329)+B$1))</f>
        <v>Cape Rd @ San Marcos River</v>
      </c>
      <c r="C329" t="str">
        <f t="shared" si="332"/>
        <v>HCO</v>
      </c>
      <c r="D329" t="str">
        <f t="shared" si="332"/>
        <v>City of San Marcos</v>
      </c>
      <c r="E329" t="str">
        <f t="shared" si="332"/>
        <v>29.869444</v>
      </c>
      <c r="F329" t="str">
        <f t="shared" si="332"/>
        <v>-97.930176</v>
      </c>
      <c r="G329" t="str">
        <f t="shared" si="332"/>
        <v>on</v>
      </c>
      <c r="H329" s="2" t="str">
        <f t="shared" si="332"/>
        <v/>
      </c>
      <c r="I329" t="str">
        <f t="shared" si="327"/>
        <v>7434</v>
      </c>
    </row>
    <row r="330" spans="1:9">
      <c r="A330" s="5" t="s">
        <v>343</v>
      </c>
      <c r="B330" t="str">
        <f t="shared" ref="B330:H330" si="333">MID($A330,FIND(B$2,$A330)+B$1,(FIND(C$2,$A330)-2)-(FIND(B$2,$A330)+B$1))</f>
        <v>BUNTON LN (CR 151) - 1 MI S OF GOFORTH RD</v>
      </c>
      <c r="C330" t="str">
        <f t="shared" si="333"/>
        <v>HCO</v>
      </c>
      <c r="D330" t="str">
        <f t="shared" si="333"/>
        <v>Hays County</v>
      </c>
      <c r="E330" t="str">
        <f t="shared" si="333"/>
        <v>29.982611</v>
      </c>
      <c r="F330" t="str">
        <f t="shared" si="333"/>
        <v>-97.830818</v>
      </c>
      <c r="G330" t="str">
        <f t="shared" si="333"/>
        <v>on</v>
      </c>
      <c r="H330" s="2" t="str">
        <f t="shared" si="333"/>
        <v> </v>
      </c>
      <c r="I330" t="str">
        <f t="shared" si="327"/>
        <v>6533</v>
      </c>
    </row>
    <row r="331" spans="1:9">
      <c r="A331" s="5" t="s">
        <v>344</v>
      </c>
      <c r="B331" t="str">
        <f t="shared" ref="B331:H331" si="334">MID($A331,FIND(B$2,$A331)+B$1,(FIND(C$2,$A331)-2)-(FIND(B$2,$A331)+B$1))</f>
        <v>HUGO RD (CR 214) - 2 MI W OF RR 12</v>
      </c>
      <c r="C331" t="str">
        <f t="shared" si="334"/>
        <v>HCO</v>
      </c>
      <c r="D331" t="str">
        <f t="shared" si="334"/>
        <v>Hays County</v>
      </c>
      <c r="E331" t="str">
        <f t="shared" si="334"/>
        <v>29.906651</v>
      </c>
      <c r="F331" t="str">
        <f t="shared" si="334"/>
        <v>-98.073715</v>
      </c>
      <c r="G331" t="str">
        <f t="shared" si="334"/>
        <v>on</v>
      </c>
      <c r="H331" s="2" t="str">
        <f t="shared" si="334"/>
        <v/>
      </c>
      <c r="I331" t="str">
        <f t="shared" si="327"/>
        <v>6519</v>
      </c>
    </row>
    <row r="332" spans="1:9">
      <c r="A332" s="5" t="s">
        <v>345</v>
      </c>
      <c r="B332" t="str">
        <f t="shared" ref="B332:H332" si="335">MID($A332,FIND(B$2,$A332)+B$1,(FIND(C$2,$A332)-2)-(FIND(B$2,$A332)+B$1))</f>
        <v>SATTERWHITE RD (CR 107) - .20 MI W OF WILLIAMSON RD (CR 120)</v>
      </c>
      <c r="C332" t="str">
        <f t="shared" si="335"/>
        <v>HCO</v>
      </c>
      <c r="D332" t="str">
        <f t="shared" si="335"/>
        <v>Hays County</v>
      </c>
      <c r="E332" t="str">
        <f t="shared" si="335"/>
        <v>30.042793</v>
      </c>
      <c r="F332" t="str">
        <f t="shared" si="335"/>
        <v>-97.764038</v>
      </c>
      <c r="G332" t="str">
        <f t="shared" si="335"/>
        <v>on</v>
      </c>
      <c r="H332" s="2" t="str">
        <f t="shared" si="335"/>
        <v/>
      </c>
      <c r="I332" t="str">
        <f t="shared" si="327"/>
        <v>6478</v>
      </c>
    </row>
    <row r="333" spans="1:9">
      <c r="A333" s="5" t="s">
        <v>346</v>
      </c>
      <c r="B333" t="str">
        <f t="shared" ref="B333:H333" si="336">MID($A333,FIND(B$2,$A333)+B$1,(FIND(C$2,$A333)-2)-(FIND(B$2,$A333)+B$1))</f>
        <v>Waugh Way @ 500 Blk</v>
      </c>
      <c r="C333" t="str">
        <f t="shared" si="336"/>
        <v>BCO</v>
      </c>
      <c r="D333" t="str">
        <f t="shared" si="336"/>
        <v/>
      </c>
      <c r="E333" t="str">
        <f t="shared" si="336"/>
        <v>30.21402</v>
      </c>
      <c r="F333" t="str">
        <f t="shared" si="336"/>
        <v>-97.328981</v>
      </c>
      <c r="G333" t="str">
        <f t="shared" si="336"/>
        <v>on</v>
      </c>
      <c r="H333" s="2" t="str">
        <f t="shared" si="336"/>
        <v>Bastrop County, Pct 4</v>
      </c>
      <c r="I333" t="str">
        <f t="shared" si="327"/>
        <v>8669</v>
      </c>
    </row>
    <row r="334" spans="1:9">
      <c r="A334" s="5" t="s">
        <v>347</v>
      </c>
      <c r="B334" t="str">
        <f t="shared" ref="B334:H334" si="337">MID($A334,FIND(B$2,$A334)+B$1,(FIND(C$2,$A334)-2)-(FIND(B$2,$A334)+B$1))</f>
        <v>Hi Circle N @ Slickrock Creek</v>
      </c>
      <c r="C334" t="str">
        <f t="shared" si="337"/>
        <v>WLH</v>
      </c>
      <c r="D334" t="str">
        <f t="shared" si="337"/>
        <v>617 Hi Cir N</v>
      </c>
      <c r="E334" t="str">
        <f t="shared" si="337"/>
        <v>30.545195</v>
      </c>
      <c r="F334" t="str">
        <f t="shared" si="337"/>
        <v>-98.367409</v>
      </c>
      <c r="G334" t="str">
        <f t="shared" si="337"/>
        <v>on</v>
      </c>
      <c r="H334" s="2" t="str">
        <f t="shared" si="337"/>
        <v>Crossing is OPEN </v>
      </c>
      <c r="I334" t="str">
        <f t="shared" si="327"/>
        <v>7248</v>
      </c>
    </row>
    <row r="335" spans="1:9">
      <c r="A335" s="5" t="s">
        <v>348</v>
      </c>
      <c r="B335" t="str">
        <f t="shared" ref="B335:H335" si="338">MID($A335,FIND(B$2,$A335)+B$1,(FIND(C$2,$A335)-2)-(FIND(B$2,$A335)+B$1))</f>
        <v>CR 258 E OF Ronald Reagan Blvd</v>
      </c>
      <c r="C335" t="str">
        <f t="shared" si="338"/>
        <v>WCO</v>
      </c>
      <c r="D335" t="str">
        <f t="shared" si="338"/>
        <v>3531 CR 258; Liberty Hill,TX</v>
      </c>
      <c r="E335" t="str">
        <f t="shared" si="338"/>
        <v>30.6974</v>
      </c>
      <c r="F335" t="str">
        <f t="shared" si="338"/>
        <v>-97.8359</v>
      </c>
      <c r="G335" t="str">
        <f t="shared" si="338"/>
        <v>on</v>
      </c>
      <c r="H335" s="2" t="str">
        <f t="shared" si="338"/>
        <v/>
      </c>
      <c r="I335" t="str">
        <f t="shared" si="327"/>
        <v>8547</v>
      </c>
    </row>
    <row r="336" spans="1:9">
      <c r="A336" s="5" t="s">
        <v>349</v>
      </c>
      <c r="B336" t="str">
        <f t="shared" ref="B336:H336" si="339">MID($A336,FIND(B$2,$A336)+B$1,(FIND(C$2,$A336)-2)-(FIND(B$2,$A336)+B$1))</f>
        <v>E SH 29 @ N CR 366</v>
      </c>
      <c r="C336" t="str">
        <f t="shared" si="339"/>
        <v>WCO</v>
      </c>
      <c r="D336" t="str">
        <f t="shared" si="339"/>
        <v>13499 E SH 29 Georgetown, TX</v>
      </c>
      <c r="E336" t="str">
        <f t="shared" si="339"/>
        <v>30.6351</v>
      </c>
      <c r="F336" t="str">
        <f t="shared" si="339"/>
        <v>-97.4761</v>
      </c>
      <c r="G336" t="str">
        <f t="shared" si="339"/>
        <v>on</v>
      </c>
      <c r="H336" s="2" t="str">
        <f t="shared" si="339"/>
        <v/>
      </c>
      <c r="I336" t="str">
        <f t="shared" si="327"/>
        <v>8543</v>
      </c>
    </row>
    <row r="337" spans="1:9">
      <c r="A337" s="5" t="s">
        <v>350</v>
      </c>
      <c r="B337" t="str">
        <f t="shared" ref="B337:H337" si="340">MID($A337,FIND(B$2,$A337)+B$1,(FIND(C$2,$A337)-2)-(FIND(B$2,$A337)+B$1))</f>
        <v>2000 Blk 4th St</v>
      </c>
      <c r="C337" t="str">
        <f t="shared" si="340"/>
        <v>MBF</v>
      </c>
      <c r="D337" t="str">
        <f t="shared" si="340"/>
        <v>Between Ave. T and Ave. S</v>
      </c>
      <c r="E337" t="str">
        <f t="shared" si="340"/>
        <v>30.57912</v>
      </c>
      <c r="F337" t="str">
        <f t="shared" si="340"/>
        <v>-98.2895</v>
      </c>
      <c r="G337" t="str">
        <f t="shared" si="340"/>
        <v>on</v>
      </c>
      <c r="H337" s="2" t="str">
        <f t="shared" si="340"/>
        <v>Crossing is OPEN</v>
      </c>
      <c r="I337" t="str">
        <f t="shared" si="327"/>
        <v>6449</v>
      </c>
    </row>
    <row r="338" spans="1:9">
      <c r="A338" s="5" t="s">
        <v>351</v>
      </c>
      <c r="B338" t="str">
        <f t="shared" ref="B338:H338" si="341">MID($A338,FIND(B$2,$A338)+B$1,(FIND(C$2,$A338)-2)-(FIND(B$2,$A338)+B$1))</f>
        <v>400-BLK CR 363</v>
      </c>
      <c r="C338" t="str">
        <f t="shared" si="341"/>
        <v>WCO</v>
      </c>
      <c r="D338" t="str">
        <f t="shared" si="341"/>
        <v>405 CR 363 Granger,TX</v>
      </c>
      <c r="E338" t="str">
        <f t="shared" si="341"/>
        <v>30.7172</v>
      </c>
      <c r="F338" t="str">
        <f t="shared" si="341"/>
        <v>-97.2956</v>
      </c>
      <c r="G338" t="str">
        <f t="shared" si="341"/>
        <v>on</v>
      </c>
      <c r="H338" s="2" t="str">
        <f t="shared" si="341"/>
        <v/>
      </c>
      <c r="I338" t="str">
        <f t="shared" si="327"/>
        <v>8540</v>
      </c>
    </row>
    <row r="339" spans="1:9">
      <c r="A339" s="5" t="s">
        <v>352</v>
      </c>
      <c r="B339" t="str">
        <f t="shared" ref="B339:H339" si="342">MID($A339,FIND(B$2,$A339)+B$1,(FIND(C$2,$A339)-2)-(FIND(B$2,$A339)+B$1))</f>
        <v>800 Blk Hwy 281 Bridge</v>
      </c>
      <c r="C339" t="str">
        <f t="shared" si="342"/>
        <v>MBF</v>
      </c>
      <c r="D339" t="str">
        <f t="shared" si="342"/>
        <v>Between Broadway St. &amp; 9th St.</v>
      </c>
      <c r="E339" t="str">
        <f t="shared" si="342"/>
        <v>30.576721</v>
      </c>
      <c r="F339" t="str">
        <f t="shared" si="342"/>
        <v>-98.27343</v>
      </c>
      <c r="G339" t="str">
        <f t="shared" si="342"/>
        <v>on</v>
      </c>
      <c r="H339" s="2" t="str">
        <f t="shared" si="342"/>
        <v>Crossing is OPEN</v>
      </c>
      <c r="I339" t="str">
        <f t="shared" si="327"/>
        <v>6439</v>
      </c>
    </row>
    <row r="340" spans="1:9">
      <c r="A340" s="5" t="s">
        <v>353</v>
      </c>
      <c r="B340" t="str">
        <f t="shared" ref="B340:H340" si="343">MID($A340,FIND(B$2,$A340)+B$1,(FIND(C$2,$A340)-2)-(FIND(B$2,$A340)+B$1))</f>
        <v>River Park Dr @ Johnson Creek</v>
      </c>
      <c r="C340" t="str">
        <f t="shared" si="343"/>
        <v>LCO</v>
      </c>
      <c r="D340" t="str">
        <f t="shared" si="343"/>
        <v/>
      </c>
      <c r="E340" t="str">
        <f t="shared" si="343"/>
        <v>30.75263</v>
      </c>
      <c r="F340" t="str">
        <f t="shared" si="343"/>
        <v>-98.73724</v>
      </c>
      <c r="G340" t="str">
        <f t="shared" si="343"/>
        <v>on</v>
      </c>
      <c r="H340" s="2" t="str">
        <f t="shared" si="343"/>
        <v/>
      </c>
      <c r="I340" t="str">
        <f t="shared" si="327"/>
        <v>8679</v>
      </c>
    </row>
    <row r="341" spans="1:9">
      <c r="A341" s="5" t="s">
        <v>354</v>
      </c>
      <c r="B341" t="str">
        <f t="shared" ref="B341:H341" si="344">MID($A341,FIND(B$2,$A341)+B$1,(FIND(C$2,$A341)-2)-(FIND(B$2,$A341)+B$1))</f>
        <v>1100-BLK CR 331</v>
      </c>
      <c r="C341" t="str">
        <f t="shared" si="344"/>
        <v>WCO</v>
      </c>
      <c r="D341" t="str">
        <f t="shared" si="344"/>
        <v>1119 CR 331; Granger,TX</v>
      </c>
      <c r="E341" t="str">
        <f t="shared" si="344"/>
        <v>30.7497</v>
      </c>
      <c r="F341" t="str">
        <f t="shared" si="344"/>
        <v>-97.5488</v>
      </c>
      <c r="G341" t="str">
        <f t="shared" si="344"/>
        <v>on</v>
      </c>
      <c r="H341" s="2" t="str">
        <f t="shared" si="344"/>
        <v/>
      </c>
      <c r="I341" t="str">
        <f t="shared" si="327"/>
        <v>8551</v>
      </c>
    </row>
    <row r="342" spans="1:9">
      <c r="A342" s="5" t="s">
        <v>355</v>
      </c>
      <c r="B342" t="str">
        <f t="shared" ref="B342:H342" si="345">MID($A342,FIND(B$2,$A342)+B$1,(FIND(C$2,$A342)-2)-(FIND(B$2,$A342)+B$1))</f>
        <v>Bay Shore @ Windy Shores Loop</v>
      </c>
      <c r="C342" t="str">
        <f t="shared" si="345"/>
        <v>TCO</v>
      </c>
      <c r="D342" t="str">
        <f t="shared" si="345"/>
        <v>Travis County,TX</v>
      </c>
      <c r="E342" t="str">
        <f t="shared" si="345"/>
        <v>30.386167</v>
      </c>
      <c r="F342" t="str">
        <f t="shared" si="345"/>
        <v>-98.019825</v>
      </c>
      <c r="G342" t="str">
        <f t="shared" si="345"/>
        <v>on</v>
      </c>
      <c r="H342" s="2" t="str">
        <f t="shared" si="345"/>
        <v>Roadway open</v>
      </c>
      <c r="I342" t="str">
        <f t="shared" si="327"/>
        <v>8408</v>
      </c>
    </row>
    <row r="343" spans="1:9">
      <c r="A343" s="5" t="s">
        <v>356</v>
      </c>
      <c r="B343" t="str">
        <f t="shared" ref="B343:H343" si="346">MID($A343,FIND(B$2,$A343)+B$1,(FIND(C$2,$A343)-2)-(FIND(B$2,$A343)+B$1))</f>
        <v>2100-BLK CR 318</v>
      </c>
      <c r="C343" t="str">
        <f t="shared" si="346"/>
        <v>WCO</v>
      </c>
      <c r="D343" t="str">
        <f t="shared" si="346"/>
        <v>2131 CR 318; Barlett, TX</v>
      </c>
      <c r="E343" t="str">
        <f t="shared" si="346"/>
        <v>30.7692</v>
      </c>
      <c r="F343" t="str">
        <f t="shared" si="346"/>
        <v>-97.5445</v>
      </c>
      <c r="G343" t="str">
        <f t="shared" si="346"/>
        <v>on</v>
      </c>
      <c r="H343" s="2" t="str">
        <f t="shared" si="346"/>
        <v/>
      </c>
      <c r="I343" t="str">
        <f t="shared" si="327"/>
        <v>8552</v>
      </c>
    </row>
    <row r="344" spans="1:9">
      <c r="A344" s="5" t="s">
        <v>357</v>
      </c>
      <c r="B344" t="str">
        <f t="shared" ref="B344:H344" si="347">MID($A344,FIND(B$2,$A344)+B$1,(FIND(C$2,$A344)-2)-(FIND(B$2,$A344)+B$1))</f>
        <v>500-BLK CR 243</v>
      </c>
      <c r="C344" t="str">
        <f t="shared" si="347"/>
        <v>WCO</v>
      </c>
      <c r="D344" t="str">
        <f t="shared" si="347"/>
        <v>530 CR 243; Florence, TX</v>
      </c>
      <c r="E344" t="str">
        <f t="shared" si="347"/>
        <v>30.7936</v>
      </c>
      <c r="F344" t="str">
        <f t="shared" si="347"/>
        <v>-97.8072</v>
      </c>
      <c r="G344" t="str">
        <f t="shared" si="347"/>
        <v>on</v>
      </c>
      <c r="H344" s="2" t="str">
        <f t="shared" si="347"/>
        <v/>
      </c>
      <c r="I344" t="str">
        <f t="shared" si="327"/>
        <v>8553</v>
      </c>
    </row>
    <row r="345" spans="1:9">
      <c r="A345" s="5" t="s">
        <v>358</v>
      </c>
      <c r="B345" t="str">
        <f t="shared" ref="B345:H345" si="348">MID($A345,FIND(B$2,$A345)+B$1,(FIND(C$2,$A345)-2)-(FIND(B$2,$A345)+B$1))</f>
        <v>CR 493 @ CR 428</v>
      </c>
      <c r="C345" t="str">
        <f t="shared" si="348"/>
        <v>WCO</v>
      </c>
      <c r="D345" t="str">
        <f t="shared" si="348"/>
        <v>3249 CR 428; Granger,TX</v>
      </c>
      <c r="E345" t="str">
        <f t="shared" si="348"/>
        <v>30.7068</v>
      </c>
      <c r="F345" t="str">
        <f t="shared" si="348"/>
        <v>-97.2669</v>
      </c>
      <c r="G345" t="str">
        <f t="shared" si="348"/>
        <v>on</v>
      </c>
      <c r="H345" s="2" t="str">
        <f t="shared" si="348"/>
        <v/>
      </c>
      <c r="I345" t="str">
        <f t="shared" si="327"/>
        <v>8554</v>
      </c>
    </row>
    <row r="346" spans="1:9">
      <c r="A346" s="5" t="s">
        <v>359</v>
      </c>
      <c r="B346" t="str">
        <f t="shared" ref="B346:H346" si="349">MID($A346,FIND(B$2,$A346)+B$1,(FIND(C$2,$A346)-2)-(FIND(B$2,$A346)+B$1))</f>
        <v>1000-BLK CR 472</v>
      </c>
      <c r="C346" t="str">
        <f t="shared" si="349"/>
        <v>WCO</v>
      </c>
      <c r="D346" t="str">
        <f t="shared" si="349"/>
        <v>1037 CR 472; Thrall,TX</v>
      </c>
      <c r="E346" t="str">
        <f t="shared" si="349"/>
        <v>30.4939</v>
      </c>
      <c r="F346" t="str">
        <f t="shared" si="349"/>
        <v>-97.2671</v>
      </c>
      <c r="G346" t="str">
        <f t="shared" si="349"/>
        <v>on</v>
      </c>
      <c r="H346" s="2" t="str">
        <f t="shared" si="349"/>
        <v/>
      </c>
      <c r="I346" t="str">
        <f t="shared" si="327"/>
        <v>8555</v>
      </c>
    </row>
    <row r="347" spans="1:9">
      <c r="A347" s="5" t="s">
        <v>360</v>
      </c>
      <c r="B347" t="str">
        <f t="shared" ref="B347:H347" si="350">MID($A347,FIND(B$2,$A347)+B$1,(FIND(C$2,$A347)-2)-(FIND(B$2,$A347)+B$1))</f>
        <v>900-BLK CR 469</v>
      </c>
      <c r="C347" t="str">
        <f t="shared" si="350"/>
        <v>WCO</v>
      </c>
      <c r="D347" t="str">
        <f t="shared" si="350"/>
        <v>974 CR 469; Coupland,TX</v>
      </c>
      <c r="E347" t="str">
        <f t="shared" si="350"/>
        <v>30.4703</v>
      </c>
      <c r="F347" t="str">
        <f t="shared" si="350"/>
        <v>-97.3121</v>
      </c>
      <c r="G347" t="str">
        <f t="shared" si="350"/>
        <v>on</v>
      </c>
      <c r="H347" s="2" t="str">
        <f t="shared" si="350"/>
        <v/>
      </c>
      <c r="I347" t="str">
        <f t="shared" si="327"/>
        <v>8556</v>
      </c>
    </row>
    <row r="348" spans="1:9">
      <c r="A348" s="5" t="s">
        <v>361</v>
      </c>
      <c r="B348" t="str">
        <f t="shared" ref="B348:H348" si="351">MID($A348,FIND(B$2,$A348)+B$1,(FIND(C$2,$A348)-2)-(FIND(B$2,$A348)+B$1))</f>
        <v>ROLLING HILLS DR - .25 MI W OF FM 2001</v>
      </c>
      <c r="C348" t="str">
        <f t="shared" si="351"/>
        <v>HCO</v>
      </c>
      <c r="D348" t="str">
        <f t="shared" si="351"/>
        <v>Hays County</v>
      </c>
      <c r="E348" t="str">
        <f t="shared" si="351"/>
        <v>30.041094</v>
      </c>
      <c r="F348" t="str">
        <f t="shared" si="351"/>
        <v>-97.795776</v>
      </c>
      <c r="G348" t="str">
        <f t="shared" si="351"/>
        <v>on</v>
      </c>
      <c r="H348" s="2" t="str">
        <f t="shared" si="351"/>
        <v/>
      </c>
      <c r="I348" t="str">
        <f t="shared" si="327"/>
        <v>6475</v>
      </c>
    </row>
    <row r="349" spans="1:9">
      <c r="A349" s="5" t="s">
        <v>362</v>
      </c>
      <c r="B349" t="str">
        <f t="shared" ref="B349:H349" si="352">MID($A349,FIND(B$2,$A349)+B$1,(FIND(C$2,$A349)-2)-(FIND(B$2,$A349)+B$1))</f>
        <v>2300-BLK CR 418</v>
      </c>
      <c r="C349" t="str">
        <f t="shared" si="352"/>
        <v>WCO</v>
      </c>
      <c r="D349" t="str">
        <f t="shared" si="352"/>
        <v>2335 CR 418; TD</v>
      </c>
      <c r="E349" t="str">
        <f t="shared" si="352"/>
        <v>30.7427</v>
      </c>
      <c r="F349" t="str">
        <f t="shared" si="352"/>
        <v>-97.2709</v>
      </c>
      <c r="G349" t="str">
        <f t="shared" si="352"/>
        <v>on</v>
      </c>
      <c r="H349" s="2" t="str">
        <f t="shared" si="352"/>
        <v/>
      </c>
      <c r="I349" t="str">
        <f t="shared" si="327"/>
        <v>8558</v>
      </c>
    </row>
    <row r="350" spans="1:9">
      <c r="A350" s="5" t="s">
        <v>363</v>
      </c>
      <c r="B350" t="str">
        <f t="shared" ref="B350:H350" si="353">MID($A350,FIND(B$2,$A350)+B$1,(FIND(C$2,$A350)-2)-(FIND(B$2,$A350)+B$1))</f>
        <v>CR 258 @ Tejas Park</v>
      </c>
      <c r="C350" t="str">
        <f t="shared" si="353"/>
        <v>WCO</v>
      </c>
      <c r="D350" t="str">
        <f t="shared" si="353"/>
        <v>4454 CR 258; Liberty Hill, TX</v>
      </c>
      <c r="E350" t="str">
        <f t="shared" si="353"/>
        <v>30.6963</v>
      </c>
      <c r="F350" t="str">
        <f t="shared" si="353"/>
        <v>-97.8288</v>
      </c>
      <c r="G350" t="str">
        <f t="shared" si="353"/>
        <v>on</v>
      </c>
      <c r="H350" s="2" t="str">
        <f t="shared" si="353"/>
        <v/>
      </c>
      <c r="I350" t="str">
        <f t="shared" si="327"/>
        <v>8433</v>
      </c>
    </row>
    <row r="351" spans="1:9">
      <c r="A351" s="5" t="s">
        <v>364</v>
      </c>
      <c r="B351" t="str">
        <f t="shared" ref="B351:H351" si="354">MID($A351,FIND(B$2,$A351)+B$1,(FIND(C$2,$A351)-2)-(FIND(B$2,$A351)+B$1))</f>
        <v>700-BLK CR 358</v>
      </c>
      <c r="C351" t="str">
        <f t="shared" si="354"/>
        <v>WCO</v>
      </c>
      <c r="D351" t="str">
        <f t="shared" si="354"/>
        <v>739 CR 358; Granger,TX</v>
      </c>
      <c r="E351" t="str">
        <f t="shared" si="354"/>
        <v>30.7439</v>
      </c>
      <c r="F351" t="str">
        <f t="shared" si="354"/>
        <v>-97.3482</v>
      </c>
      <c r="G351" t="str">
        <f t="shared" si="354"/>
        <v>on</v>
      </c>
      <c r="H351" s="2" t="str">
        <f t="shared" si="354"/>
        <v/>
      </c>
      <c r="I351" t="str">
        <f t="shared" si="327"/>
        <v>8560</v>
      </c>
    </row>
    <row r="352" spans="1:9">
      <c r="A352" s="5" t="s">
        <v>365</v>
      </c>
      <c r="B352" t="str">
        <f t="shared" ref="B352:H352" si="355">MID($A352,FIND(B$2,$A352)+B$1,(FIND(C$2,$A352)-2)-(FIND(B$2,$A352)+B$1))</f>
        <v>600-BLK CR 215</v>
      </c>
      <c r="C352" t="str">
        <f t="shared" si="355"/>
        <v>WCO</v>
      </c>
      <c r="D352" t="str">
        <f t="shared" si="355"/>
        <v>639 CR 215; Bertram,TX</v>
      </c>
      <c r="E352" t="str">
        <f t="shared" si="355"/>
        <v>30.8234</v>
      </c>
      <c r="F352" t="str">
        <f t="shared" si="355"/>
        <v>-97.985</v>
      </c>
      <c r="G352" t="str">
        <f t="shared" si="355"/>
        <v>on</v>
      </c>
      <c r="H352" s="2" t="str">
        <f t="shared" si="355"/>
        <v/>
      </c>
      <c r="I352" t="str">
        <f t="shared" si="327"/>
        <v>8561</v>
      </c>
    </row>
    <row r="353" spans="1:9">
      <c r="A353" s="5" t="s">
        <v>366</v>
      </c>
      <c r="B353" t="str">
        <f t="shared" ref="B353:H353" si="356">MID($A353,FIND(B$2,$A353)+B$1,(FIND(C$2,$A353)-2)-(FIND(B$2,$A353)+B$1))</f>
        <v>Circle Dr - S of Sandy Point Rd</v>
      </c>
      <c r="C353" t="str">
        <f t="shared" si="356"/>
        <v>HCO</v>
      </c>
      <c r="D353" t="str">
        <f t="shared" si="356"/>
        <v>Hays County</v>
      </c>
      <c r="E353" t="str">
        <f t="shared" si="356"/>
        <v>30.046593</v>
      </c>
      <c r="F353" t="str">
        <f t="shared" si="356"/>
        <v>-98.216927</v>
      </c>
      <c r="G353" t="str">
        <f t="shared" si="356"/>
        <v>on</v>
      </c>
      <c r="H353" s="2" t="str">
        <f t="shared" si="356"/>
        <v/>
      </c>
      <c r="I353" t="str">
        <f t="shared" si="327"/>
        <v>6455</v>
      </c>
    </row>
    <row r="354" spans="1:9">
      <c r="A354" s="5" t="s">
        <v>367</v>
      </c>
      <c r="B354" t="str">
        <f t="shared" ref="B354:H354" si="357">MID($A354,FIND(B$2,$A354)+B$1,(FIND(C$2,$A354)-2)-(FIND(B$2,$A354)+B$1))</f>
        <v>3700-BLK CR 255</v>
      </c>
      <c r="C354" t="str">
        <f t="shared" si="357"/>
        <v>WCO</v>
      </c>
      <c r="D354" t="str">
        <f t="shared" si="357"/>
        <v>3778 CR 255; Georgetown,TX</v>
      </c>
      <c r="E354" t="str">
        <f t="shared" si="357"/>
        <v>30.7517</v>
      </c>
      <c r="F354" t="str">
        <f t="shared" si="357"/>
        <v>-97.8543</v>
      </c>
      <c r="G354" t="str">
        <f t="shared" si="357"/>
        <v>on</v>
      </c>
      <c r="H354" s="2" t="str">
        <f t="shared" si="357"/>
        <v/>
      </c>
      <c r="I354" t="str">
        <f t="shared" si="327"/>
        <v>8563</v>
      </c>
    </row>
    <row r="355" spans="1:9">
      <c r="A355" s="5" t="s">
        <v>368</v>
      </c>
      <c r="B355" t="str">
        <f t="shared" ref="B355:H355" si="358">MID($A355,FIND(B$2,$A355)+B$1,(FIND(C$2,$A355)-2)-(FIND(B$2,$A355)+B$1))</f>
        <v>1900-BLK CR 463</v>
      </c>
      <c r="C355" t="str">
        <f t="shared" si="358"/>
        <v>WCO</v>
      </c>
      <c r="D355" t="str">
        <f t="shared" si="358"/>
        <v>1931 CR 463; Elgin,TX</v>
      </c>
      <c r="E355" t="str">
        <f t="shared" si="358"/>
        <v>30.4394</v>
      </c>
      <c r="F355" t="str">
        <f t="shared" si="358"/>
        <v>-97.3531</v>
      </c>
      <c r="G355" t="str">
        <f t="shared" si="358"/>
        <v>on</v>
      </c>
      <c r="H355" s="2" t="str">
        <f t="shared" si="358"/>
        <v/>
      </c>
      <c r="I355" t="str">
        <f t="shared" si="327"/>
        <v>8564</v>
      </c>
    </row>
    <row r="356" spans="1:9">
      <c r="A356" s="5" t="s">
        <v>369</v>
      </c>
      <c r="B356" t="str">
        <f t="shared" ref="B356:H356" si="359">MID($A356,FIND(B$2,$A356)+B$1,(FIND(C$2,$A356)-2)-(FIND(B$2,$A356)+B$1))</f>
        <v>SATTERWHITE RD - .66 MI W OF WILLIAMSON RD</v>
      </c>
      <c r="C356" t="str">
        <f t="shared" si="359"/>
        <v>HCO</v>
      </c>
      <c r="D356" t="str">
        <f t="shared" si="359"/>
        <v>Hays County</v>
      </c>
      <c r="E356" t="str">
        <f t="shared" si="359"/>
        <v>30.048773</v>
      </c>
      <c r="F356" t="str">
        <f t="shared" si="359"/>
        <v>-97.768005</v>
      </c>
      <c r="G356" t="str">
        <f t="shared" si="359"/>
        <v>on</v>
      </c>
      <c r="H356" s="2" t="str">
        <f t="shared" si="359"/>
        <v/>
      </c>
      <c r="I356" t="str">
        <f t="shared" si="327"/>
        <v>6464</v>
      </c>
    </row>
    <row r="357" spans="1:9">
      <c r="A357" s="5" t="s">
        <v>370</v>
      </c>
      <c r="B357" t="str">
        <f t="shared" ref="B357:H357" si="360">MID($A357,FIND(B$2,$A357)+B$1,(FIND(C$2,$A357)-2)-(FIND(B$2,$A357)+B$1))</f>
        <v>1100-BLK CR 418</v>
      </c>
      <c r="C357" t="str">
        <f t="shared" si="360"/>
        <v>WCO</v>
      </c>
      <c r="D357" t="str">
        <f t="shared" si="360"/>
        <v>1195 CR 418; Taylor,TX</v>
      </c>
      <c r="E357" t="str">
        <f t="shared" si="360"/>
        <v>30.6556</v>
      </c>
      <c r="F357" t="str">
        <f t="shared" si="360"/>
        <v>-97.3465</v>
      </c>
      <c r="G357" t="str">
        <f t="shared" si="360"/>
        <v>on</v>
      </c>
      <c r="H357" s="2" t="str">
        <f t="shared" si="360"/>
        <v/>
      </c>
      <c r="I357" t="str">
        <f t="shared" si="327"/>
        <v>8565</v>
      </c>
    </row>
    <row r="358" spans="1:9">
      <c r="A358" s="5" t="s">
        <v>371</v>
      </c>
      <c r="B358" t="str">
        <f t="shared" ref="B358:H358" si="361">MID($A358,FIND(B$2,$A358)+B$1,(FIND(C$2,$A358)-2)-(FIND(B$2,$A358)+B$1))</f>
        <v>MARTIN RD (CR188) - .5 MI W OF PLANT LADY LN</v>
      </c>
      <c r="C358" t="str">
        <f t="shared" si="361"/>
        <v>HCO</v>
      </c>
      <c r="D358" t="str">
        <f t="shared" si="361"/>
        <v>Hays County</v>
      </c>
      <c r="E358" t="str">
        <f t="shared" si="361"/>
        <v>30.220041</v>
      </c>
      <c r="F358" t="str">
        <f t="shared" si="361"/>
        <v>-98.179192</v>
      </c>
      <c r="G358" t="str">
        <f t="shared" si="361"/>
        <v>on</v>
      </c>
      <c r="H358" s="2" t="str">
        <f t="shared" si="361"/>
        <v/>
      </c>
      <c r="I358" t="str">
        <f t="shared" si="327"/>
        <v>6460</v>
      </c>
    </row>
    <row r="359" spans="1:9">
      <c r="A359" s="5" t="s">
        <v>372</v>
      </c>
      <c r="B359" t="str">
        <f t="shared" ref="B359:H359" si="362">MID($A359,FIND(B$2,$A359)+B$1,(FIND(C$2,$A359)-2)-(FIND(B$2,$A359)+B$1))</f>
        <v>8300 BLOCK CR 108</v>
      </c>
      <c r="C359" t="str">
        <f t="shared" si="362"/>
        <v>BURCO</v>
      </c>
      <c r="D359" t="str">
        <f t="shared" si="362"/>
        <v/>
      </c>
      <c r="E359" t="str">
        <f t="shared" si="362"/>
        <v>30.8777832358</v>
      </c>
      <c r="F359" t="str">
        <f t="shared" si="362"/>
        <v>-98.2562909646</v>
      </c>
      <c r="G359" t="str">
        <f t="shared" si="362"/>
        <v>on</v>
      </c>
      <c r="H359" s="2" t="str">
        <f t="shared" si="362"/>
        <v/>
      </c>
      <c r="I359" t="str">
        <f t="shared" si="327"/>
        <v>8156</v>
      </c>
    </row>
    <row r="360" spans="1:9">
      <c r="A360" s="5" t="s">
        <v>373</v>
      </c>
      <c r="B360" t="str">
        <f t="shared" ref="B360:H360" si="363">MID($A360,FIND(B$2,$A360)+B$1,(FIND(C$2,$A360)-2)-(FIND(B$2,$A360)+B$1))</f>
        <v>1100 Blk 4th St Bridge</v>
      </c>
      <c r="C360" t="str">
        <f t="shared" si="363"/>
        <v>MBF</v>
      </c>
      <c r="D360" t="str">
        <f t="shared" si="363"/>
        <v>Between Ave. K &amp; Ave. M</v>
      </c>
      <c r="E360" t="str">
        <f t="shared" si="363"/>
        <v>30.57453</v>
      </c>
      <c r="F360" t="str">
        <f t="shared" si="363"/>
        <v>-98.280518</v>
      </c>
      <c r="G360" t="str">
        <f t="shared" si="363"/>
        <v>on</v>
      </c>
      <c r="H360" s="2" t="str">
        <f t="shared" si="363"/>
        <v>Crossing is OPEN</v>
      </c>
      <c r="I360" t="str">
        <f t="shared" si="327"/>
        <v>6445</v>
      </c>
    </row>
    <row r="361" spans="1:9">
      <c r="A361" s="5" t="s">
        <v>374</v>
      </c>
      <c r="B361" t="str">
        <f t="shared" ref="B361:H361" si="364">MID($A361,FIND(B$2,$A361)+B$1,(FIND(C$2,$A361)-2)-(FIND(B$2,$A361)+B$1))</f>
        <v>400-BLK CR 494</v>
      </c>
      <c r="C361" t="str">
        <f t="shared" si="364"/>
        <v>WCO</v>
      </c>
      <c r="D361" t="str">
        <f t="shared" si="364"/>
        <v>469 CR 494; Taylor, TX</v>
      </c>
      <c r="E361" t="str">
        <f t="shared" si="364"/>
        <v>30.7006</v>
      </c>
      <c r="F361" t="str">
        <f t="shared" si="364"/>
        <v>-97.2596</v>
      </c>
      <c r="G361" t="str">
        <f t="shared" si="364"/>
        <v>on</v>
      </c>
      <c r="H361" s="2" t="str">
        <f t="shared" si="364"/>
        <v/>
      </c>
      <c r="I361" t="str">
        <f t="shared" si="327"/>
        <v>8566</v>
      </c>
    </row>
    <row r="362" spans="1:9">
      <c r="A362" s="5" t="s">
        <v>375</v>
      </c>
      <c r="B362" t="str">
        <f t="shared" ref="B362:H362" si="365">MID($A362,FIND(B$2,$A362)+B$1,(FIND(C$2,$A362)-2)-(FIND(B$2,$A362)+B$1))</f>
        <v>LITTLE ARKANSAS RD (CR 174) - 2 MI E OF FULTON RANCH RD (CR 213)</v>
      </c>
      <c r="C362" t="str">
        <f t="shared" si="365"/>
        <v>HCO</v>
      </c>
      <c r="D362" t="str">
        <f t="shared" si="365"/>
        <v>Hays County</v>
      </c>
      <c r="E362" t="str">
        <f t="shared" si="365"/>
        <v>29.983168</v>
      </c>
      <c r="F362" t="str">
        <f t="shared" si="365"/>
        <v>-98.031418</v>
      </c>
      <c r="G362" t="str">
        <f t="shared" si="365"/>
        <v>on</v>
      </c>
      <c r="H362" s="2" t="str">
        <f t="shared" si="365"/>
        <v/>
      </c>
      <c r="I362" t="str">
        <f t="shared" si="327"/>
        <v>6539</v>
      </c>
    </row>
    <row r="363" spans="1:9">
      <c r="A363" s="5" t="s">
        <v>376</v>
      </c>
      <c r="B363" t="str">
        <f t="shared" ref="B363:H363" si="366">MID($A363,FIND(B$2,$A363)+B$1,(FIND(C$2,$A363)-2)-(FIND(B$2,$A363)+B$1))</f>
        <v>1400-BLK CR 428</v>
      </c>
      <c r="C363" t="str">
        <f t="shared" si="366"/>
        <v>WCO</v>
      </c>
      <c r="D363" t="str">
        <f t="shared" si="366"/>
        <v>1418 CR 428; Taylor, TX</v>
      </c>
      <c r="E363" t="str">
        <f t="shared" si="366"/>
        <v>30.6948</v>
      </c>
      <c r="F363" t="str">
        <f t="shared" si="366"/>
        <v>-97.2788</v>
      </c>
      <c r="G363" t="str">
        <f t="shared" si="366"/>
        <v>on</v>
      </c>
      <c r="H363" s="2" t="str">
        <f t="shared" si="366"/>
        <v/>
      </c>
      <c r="I363" t="str">
        <f t="shared" si="327"/>
        <v>8567</v>
      </c>
    </row>
    <row r="364" spans="1:9">
      <c r="A364" s="5" t="s">
        <v>377</v>
      </c>
      <c r="B364" t="str">
        <f t="shared" ref="B364:H364" si="367">MID($A364,FIND(B$2,$A364)+B$1,(FIND(C$2,$A364)-2)-(FIND(B$2,$A364)+B$1))</f>
        <v>3700-BLK CR 426</v>
      </c>
      <c r="C364" t="str">
        <f t="shared" si="367"/>
        <v>WCO</v>
      </c>
      <c r="D364" t="str">
        <f t="shared" si="367"/>
        <v>3791 CR 426; Thrall, TX</v>
      </c>
      <c r="E364" t="str">
        <f t="shared" si="367"/>
        <v>30.6274</v>
      </c>
      <c r="F364" t="str">
        <f t="shared" si="367"/>
        <v>-97.2405</v>
      </c>
      <c r="G364" t="str">
        <f t="shared" si="367"/>
        <v>on</v>
      </c>
      <c r="H364" s="2" t="str">
        <f t="shared" si="367"/>
        <v/>
      </c>
      <c r="I364" t="str">
        <f t="shared" si="327"/>
        <v>8568</v>
      </c>
    </row>
    <row r="365" spans="1:9">
      <c r="A365" s="5" t="s">
        <v>378</v>
      </c>
      <c r="B365" t="str">
        <f t="shared" ref="B365:H365" si="368">MID($A365,FIND(B$2,$A365)+B$1,(FIND(C$2,$A365)-2)-(FIND(B$2,$A365)+B$1))</f>
        <v>PALOMA CIR - S OF DOVE HOLLOW DR</v>
      </c>
      <c r="C365" t="str">
        <f t="shared" si="368"/>
        <v>HCO</v>
      </c>
      <c r="D365" t="str">
        <f t="shared" si="368"/>
        <v>Hays County</v>
      </c>
      <c r="E365" t="str">
        <f t="shared" si="368"/>
        <v>30.019053</v>
      </c>
      <c r="F365" t="str">
        <f t="shared" si="368"/>
        <v>-97.892113</v>
      </c>
      <c r="G365" t="str">
        <f t="shared" si="368"/>
        <v>on</v>
      </c>
      <c r="H365" s="2" t="str">
        <f t="shared" si="368"/>
        <v/>
      </c>
      <c r="I365" t="str">
        <f t="shared" si="327"/>
        <v>6495</v>
      </c>
    </row>
    <row r="366" spans="1:9">
      <c r="A366" s="5" t="s">
        <v>379</v>
      </c>
      <c r="B366" t="str">
        <f t="shared" ref="B366:H366" si="369">MID($A366,FIND(B$2,$A366)+B$1,(FIND(C$2,$A366)-2)-(FIND(B$2,$A366)+B$1))</f>
        <v>E CREEK DR - .25 MI S OF UPPER BRANCH CV</v>
      </c>
      <c r="C366" t="str">
        <f t="shared" si="369"/>
        <v>HCO</v>
      </c>
      <c r="D366" t="str">
        <f t="shared" si="369"/>
        <v>Hays County</v>
      </c>
      <c r="E366" t="str">
        <f t="shared" si="369"/>
        <v>30.187426</v>
      </c>
      <c r="F366" t="str">
        <f t="shared" si="369"/>
        <v>-98.051674</v>
      </c>
      <c r="G366" t="str">
        <f t="shared" si="369"/>
        <v>on</v>
      </c>
      <c r="H366" s="2" t="str">
        <f t="shared" si="369"/>
        <v/>
      </c>
      <c r="I366" t="str">
        <f t="shared" si="327"/>
        <v>6505</v>
      </c>
    </row>
    <row r="367" spans="1:9">
      <c r="A367" s="5" t="s">
        <v>380</v>
      </c>
      <c r="B367" t="str">
        <f t="shared" ref="B367:H367" si="370">MID($A367,FIND(B$2,$A367)+B$1,(FIND(C$2,$A367)-2)-(FIND(B$2,$A367)+B$1))</f>
        <v>600-BLK FM 619</v>
      </c>
      <c r="C367" t="str">
        <f t="shared" si="370"/>
        <v>WCO</v>
      </c>
      <c r="D367" t="str">
        <f t="shared" si="370"/>
        <v>687 FM 619; Taylor, TX</v>
      </c>
      <c r="E367" t="str">
        <f t="shared" si="370"/>
        <v>30.6438</v>
      </c>
      <c r="F367" t="str">
        <f t="shared" si="370"/>
        <v>-97.3904</v>
      </c>
      <c r="G367" t="str">
        <f t="shared" si="370"/>
        <v>on</v>
      </c>
      <c r="H367" s="2" t="str">
        <f t="shared" si="370"/>
        <v/>
      </c>
      <c r="I367" t="str">
        <f t="shared" si="327"/>
        <v>8570</v>
      </c>
    </row>
    <row r="368" spans="1:9">
      <c r="A368" s="5" t="s">
        <v>381</v>
      </c>
      <c r="B368" t="str">
        <f t="shared" ref="B368:H368" si="371">MID($A368,FIND(B$2,$A368)+B$1,(FIND(C$2,$A368)-2)-(FIND(B$2,$A368)+B$1))</f>
        <v>800-BLK CR 230</v>
      </c>
      <c r="C368" t="str">
        <f t="shared" si="371"/>
        <v>WCO</v>
      </c>
      <c r="D368" t="str">
        <f t="shared" si="371"/>
        <v>890 CR 230; Florence,TX</v>
      </c>
      <c r="E368" t="str">
        <f t="shared" si="371"/>
        <v>30.8709</v>
      </c>
      <c r="F368" t="str">
        <f t="shared" si="371"/>
        <v>-97.751</v>
      </c>
      <c r="G368" t="str">
        <f t="shared" si="371"/>
        <v>on</v>
      </c>
      <c r="H368" s="2" t="str">
        <f t="shared" si="371"/>
        <v/>
      </c>
      <c r="I368" t="str">
        <f t="shared" si="327"/>
        <v>8571</v>
      </c>
    </row>
    <row r="369" spans="1:9">
      <c r="A369" s="5" t="s">
        <v>382</v>
      </c>
      <c r="B369" t="str">
        <f t="shared" ref="B369:H369" si="372">MID($A369,FIND(B$2,$A369)+B$1,(FIND(C$2,$A369)-2)-(FIND(B$2,$A369)+B$1))</f>
        <v>SCHUBERT LN - .5 MI N OF NEIDERWALD STRASSE</v>
      </c>
      <c r="C369" t="str">
        <f t="shared" si="372"/>
        <v>HCO</v>
      </c>
      <c r="D369" t="str">
        <f t="shared" si="372"/>
        <v>Hays County</v>
      </c>
      <c r="E369" t="str">
        <f t="shared" si="372"/>
        <v>30.018488</v>
      </c>
      <c r="F369" t="str">
        <f t="shared" si="372"/>
        <v>-97.729103</v>
      </c>
      <c r="G369" t="str">
        <f t="shared" si="372"/>
        <v>on</v>
      </c>
      <c r="H369" s="2" t="str">
        <f t="shared" si="372"/>
        <v/>
      </c>
      <c r="I369" t="str">
        <f t="shared" si="327"/>
        <v>6465</v>
      </c>
    </row>
    <row r="370" spans="1:9">
      <c r="A370" s="5" t="s">
        <v>383</v>
      </c>
      <c r="B370" t="str">
        <f t="shared" ref="B370:H370" si="373">MID($A370,FIND(B$2,$A370)+B$1,(FIND(C$2,$A370)-2)-(FIND(B$2,$A370)+B$1))</f>
        <v>Uhland Rd @ Low Water Crossing</v>
      </c>
      <c r="C370" t="str">
        <f t="shared" si="373"/>
        <v>HCO</v>
      </c>
      <c r="D370" t="str">
        <f t="shared" si="373"/>
        <v>San Marcos/Hays County</v>
      </c>
      <c r="E370" t="str">
        <f t="shared" si="373"/>
        <v>29.894661</v>
      </c>
      <c r="F370" t="str">
        <f t="shared" si="373"/>
        <v>-97.900597</v>
      </c>
      <c r="G370" t="str">
        <f t="shared" si="373"/>
        <v>on</v>
      </c>
      <c r="H370" s="2" t="str">
        <f t="shared" si="373"/>
        <v/>
      </c>
      <c r="I370" t="str">
        <f t="shared" si="327"/>
        <v>7433</v>
      </c>
    </row>
    <row r="371" spans="1:9">
      <c r="A371" s="5" t="s">
        <v>384</v>
      </c>
      <c r="B371" t="str">
        <f t="shared" ref="B371:H371" si="374">MID($A371,FIND(B$2,$A371)+B$1,(FIND(C$2,$A371)-2)-(FIND(B$2,$A371)+B$1))</f>
        <v>CR 337 @ CR 124</v>
      </c>
      <c r="C371" t="str">
        <f t="shared" si="374"/>
        <v>WCO</v>
      </c>
      <c r="D371" t="str">
        <f t="shared" si="374"/>
        <v>1633 CR 337; Granger,TX</v>
      </c>
      <c r="E371" t="str">
        <f t="shared" si="374"/>
        <v>30.6661</v>
      </c>
      <c r="F371" t="str">
        <f t="shared" si="374"/>
        <v>-97.4661</v>
      </c>
      <c r="G371" t="str">
        <f t="shared" si="374"/>
        <v>on</v>
      </c>
      <c r="H371" s="2" t="str">
        <f t="shared" si="374"/>
        <v/>
      </c>
      <c r="I371" t="str">
        <f t="shared" si="327"/>
        <v>8573</v>
      </c>
    </row>
    <row r="372" spans="1:9">
      <c r="A372" s="5" t="s">
        <v>385</v>
      </c>
      <c r="B372" t="str">
        <f t="shared" ref="B372:H372" si="375">MID($A372,FIND(B$2,$A372)+B$1,(FIND(C$2,$A372)-2)-(FIND(B$2,$A372)+B$1))</f>
        <v>LIME KILN RD - 1 MI W OF POST RD, JUST S OF WINDMERE RD</v>
      </c>
      <c r="C372" t="str">
        <f t="shared" si="375"/>
        <v>HCO</v>
      </c>
      <c r="D372" t="str">
        <f t="shared" si="375"/>
        <v>Hays County</v>
      </c>
      <c r="E372" t="str">
        <f t="shared" si="375"/>
        <v>29.905729</v>
      </c>
      <c r="F372" t="str">
        <f t="shared" si="375"/>
        <v>-97.930176</v>
      </c>
      <c r="G372" t="str">
        <f t="shared" si="375"/>
        <v>on</v>
      </c>
      <c r="H372" s="2" t="str">
        <f t="shared" si="375"/>
        <v/>
      </c>
      <c r="I372" t="str">
        <f t="shared" si="327"/>
        <v>6515</v>
      </c>
    </row>
    <row r="373" spans="1:9">
      <c r="A373" s="5" t="s">
        <v>386</v>
      </c>
      <c r="B373" t="str">
        <f t="shared" ref="B373:H373" si="376">MID($A373,FIND(B$2,$A373)+B$1,(FIND(C$2,$A373)-2)-(FIND(B$2,$A373)+B$1))</f>
        <v>PURGATORY RD (CR 215) JUST S OF HUGO RD (CR 214)</v>
      </c>
      <c r="C373" t="str">
        <f t="shared" si="376"/>
        <v>HCO</v>
      </c>
      <c r="D373" t="str">
        <f t="shared" si="376"/>
        <v>Hays County</v>
      </c>
      <c r="E373" t="str">
        <f t="shared" si="376"/>
        <v>29.917351</v>
      </c>
      <c r="F373" t="str">
        <f t="shared" si="376"/>
        <v>-98.121399</v>
      </c>
      <c r="G373" t="str">
        <f t="shared" si="376"/>
        <v>on</v>
      </c>
      <c r="H373" s="2" t="str">
        <f t="shared" si="376"/>
        <v/>
      </c>
      <c r="I373" t="str">
        <f t="shared" si="327"/>
        <v>6525</v>
      </c>
    </row>
    <row r="374" spans="1:9">
      <c r="A374" s="5" t="s">
        <v>387</v>
      </c>
      <c r="B374" t="str">
        <f t="shared" ref="B374:H374" si="377">MID($A374,FIND(B$2,$A374)+B$1,(FIND(C$2,$A374)-2)-(FIND(B$2,$A374)+B$1))</f>
        <v>700-BLK CR 257</v>
      </c>
      <c r="C374" t="str">
        <f t="shared" si="377"/>
        <v>WCO</v>
      </c>
      <c r="D374" t="str">
        <f t="shared" si="377"/>
        <v>772 CR 257; Liberty Hill, TX</v>
      </c>
      <c r="E374" t="str">
        <f t="shared" si="377"/>
        <v>30.6988</v>
      </c>
      <c r="F374" t="str">
        <f t="shared" si="377"/>
        <v>-97.8697</v>
      </c>
      <c r="G374" t="str">
        <f t="shared" si="377"/>
        <v>on</v>
      </c>
      <c r="H374" s="2" t="str">
        <f t="shared" si="377"/>
        <v/>
      </c>
      <c r="I374" t="str">
        <f t="shared" si="327"/>
        <v>8562</v>
      </c>
    </row>
    <row r="375" spans="1:9">
      <c r="A375" s="5" t="s">
        <v>388</v>
      </c>
      <c r="B375" t="str">
        <f t="shared" ref="B375:H375" si="378">MID($A375,FIND(B$2,$A375)+B$1,(FIND(C$2,$A375)-2)-(FIND(B$2,$A375)+B$1))</f>
        <v>CASCADE TRL - .25 MI S OF OZARK DR</v>
      </c>
      <c r="C375" t="str">
        <f t="shared" si="378"/>
        <v>HCO</v>
      </c>
      <c r="D375" t="str">
        <f t="shared" si="378"/>
        <v>Hays County</v>
      </c>
      <c r="E375" t="str">
        <f t="shared" si="378"/>
        <v>29.91873</v>
      </c>
      <c r="F375" t="str">
        <f t="shared" si="378"/>
        <v>-98.079987</v>
      </c>
      <c r="G375" t="str">
        <f t="shared" si="378"/>
        <v>on</v>
      </c>
      <c r="H375" s="2" t="str">
        <f t="shared" si="378"/>
        <v/>
      </c>
      <c r="I375" t="str">
        <f t="shared" si="327"/>
        <v>6520</v>
      </c>
    </row>
    <row r="376" spans="1:9">
      <c r="A376" s="5" t="s">
        <v>389</v>
      </c>
      <c r="B376" t="str">
        <f t="shared" ref="B376:H376" si="379">MID($A376,FIND(B$2,$A376)+B$1,(FIND(C$2,$A376)-2)-(FIND(B$2,$A376)+B$1))</f>
        <v>900 Blk FM 1431 Bridge</v>
      </c>
      <c r="C376" t="str">
        <f t="shared" si="379"/>
        <v>MBF</v>
      </c>
      <c r="D376" t="str">
        <f t="shared" si="379"/>
        <v>Between Main St. &amp; Ave. H</v>
      </c>
      <c r="E376" t="str">
        <f t="shared" si="379"/>
        <v>30.578403</v>
      </c>
      <c r="F376" t="str">
        <f t="shared" si="379"/>
        <v>-98.272041</v>
      </c>
      <c r="G376" t="str">
        <f t="shared" si="379"/>
        <v>on</v>
      </c>
      <c r="H376" s="2" t="str">
        <f t="shared" si="379"/>
        <v>Crossing is OPEN</v>
      </c>
      <c r="I376" t="str">
        <f t="shared" si="327"/>
        <v>6440</v>
      </c>
    </row>
    <row r="377" spans="1:9">
      <c r="A377" s="5" t="s">
        <v>390</v>
      </c>
      <c r="B377" t="str">
        <f t="shared" ref="B377:H377" si="380">MID($A377,FIND(B$2,$A377)+B$1,(FIND(C$2,$A377)-2)-(FIND(B$2,$A377)+B$1))</f>
        <v>CR 336 JUST SOUTH OF CR 332</v>
      </c>
      <c r="C377" t="str">
        <f t="shared" si="380"/>
        <v>BURCO</v>
      </c>
      <c r="D377" t="str">
        <f t="shared" si="380"/>
        <v/>
      </c>
      <c r="E377" t="str">
        <f t="shared" si="380"/>
        <v>30.7019461707</v>
      </c>
      <c r="F377" t="str">
        <f t="shared" si="380"/>
        <v>-98.1116416323</v>
      </c>
      <c r="G377" t="str">
        <f t="shared" si="380"/>
        <v>on</v>
      </c>
      <c r="H377" s="2" t="str">
        <f t="shared" si="380"/>
        <v/>
      </c>
      <c r="I377" t="str">
        <f t="shared" si="327"/>
        <v>8209</v>
      </c>
    </row>
    <row r="378" spans="1:9">
      <c r="A378" s="5" t="s">
        <v>391</v>
      </c>
      <c r="B378" t="str">
        <f t="shared" ref="B378:H378" si="381">MID($A378,FIND(B$2,$A378)+B$1,(FIND(C$2,$A378)-2)-(FIND(B$2,$A378)+B$1))</f>
        <v>700-BLK CR 490</v>
      </c>
      <c r="C378" t="str">
        <f t="shared" si="381"/>
        <v>WCO</v>
      </c>
      <c r="D378" t="str">
        <f t="shared" si="381"/>
        <v>723 CR 490; Elgin,TX</v>
      </c>
      <c r="E378" t="str">
        <f t="shared" si="381"/>
        <v>30.4309</v>
      </c>
      <c r="F378" t="str">
        <f t="shared" si="381"/>
        <v>-97.2745</v>
      </c>
      <c r="G378" t="str">
        <f t="shared" si="381"/>
        <v>on</v>
      </c>
      <c r="H378" s="2" t="str">
        <f t="shared" si="381"/>
        <v> </v>
      </c>
      <c r="I378" t="str">
        <f t="shared" si="327"/>
        <v>8559</v>
      </c>
    </row>
    <row r="379" spans="1:9">
      <c r="A379" s="5" t="s">
        <v>392</v>
      </c>
      <c r="B379" t="str">
        <f t="shared" ref="B379:H379" si="382">MID($A379,FIND(B$2,$A379)+B$1,(FIND(C$2,$A379)-2)-(FIND(B$2,$A379)+B$1))</f>
        <v>1800-BLK CR 340</v>
      </c>
      <c r="C379" t="str">
        <f t="shared" si="382"/>
        <v>WCO</v>
      </c>
      <c r="D379" t="str">
        <f t="shared" si="382"/>
        <v>1819 CR 340; Granger,TX</v>
      </c>
      <c r="E379" t="str">
        <f t="shared" si="382"/>
        <v>30.6904</v>
      </c>
      <c r="F379" t="str">
        <f t="shared" si="382"/>
        <v>-97.4795</v>
      </c>
      <c r="G379" t="str">
        <f t="shared" si="382"/>
        <v>on</v>
      </c>
      <c r="H379" s="2" t="str">
        <f t="shared" si="382"/>
        <v/>
      </c>
      <c r="I379" t="str">
        <f t="shared" si="327"/>
        <v>8557</v>
      </c>
    </row>
    <row r="380" spans="1:9">
      <c r="A380" s="5" t="s">
        <v>393</v>
      </c>
      <c r="B380" t="str">
        <f t="shared" ref="B380:H380" si="383">MID($A380,FIND(B$2,$A380)+B$1,(FIND(C$2,$A380)-2)-(FIND(B$2,$A380)+B$1))</f>
        <v>1500-BLK CR 356</v>
      </c>
      <c r="C380" t="str">
        <f t="shared" si="383"/>
        <v>WCO</v>
      </c>
      <c r="D380" t="str">
        <f t="shared" si="383"/>
        <v>1522 CR 356; Granger,TX</v>
      </c>
      <c r="E380" t="str">
        <f t="shared" si="383"/>
        <v>30.7438</v>
      </c>
      <c r="F380" t="str">
        <f t="shared" si="383"/>
        <v>-97.378</v>
      </c>
      <c r="G380" t="str">
        <f t="shared" si="383"/>
        <v>on</v>
      </c>
      <c r="H380" s="2" t="str">
        <f t="shared" si="383"/>
        <v/>
      </c>
      <c r="I380" t="str">
        <f t="shared" si="327"/>
        <v>8572</v>
      </c>
    </row>
    <row r="381" spans="1:9">
      <c r="A381" s="5" t="s">
        <v>394</v>
      </c>
      <c r="B381" t="str">
        <f t="shared" ref="B381:H381" si="384">MID($A381,FIND(B$2,$A381)+B$1,(FIND(C$2,$A381)-2)-(FIND(B$2,$A381)+B$1))</f>
        <v>Linden Rd @ Maha Creek</v>
      </c>
      <c r="C381" t="str">
        <f t="shared" si="384"/>
        <v>TCO</v>
      </c>
      <c r="D381" t="str">
        <f t="shared" si="384"/>
        <v>Travis County, TX</v>
      </c>
      <c r="E381" t="str">
        <f t="shared" si="384"/>
        <v>30.133886</v>
      </c>
      <c r="F381" t="str">
        <f t="shared" si="384"/>
        <v>-97.58886</v>
      </c>
      <c r="G381" t="str">
        <f t="shared" si="384"/>
        <v>on</v>
      </c>
      <c r="H381" s="2" t="str">
        <f t="shared" si="384"/>
        <v/>
      </c>
      <c r="I381" t="str">
        <f t="shared" si="327"/>
        <v>6234</v>
      </c>
    </row>
    <row r="382" spans="1:9">
      <c r="A382" s="5" t="s">
        <v>395</v>
      </c>
      <c r="B382" t="str">
        <f t="shared" ref="B382:H382" si="385">MID($A382,FIND(B$2,$A382)+B$1,(FIND(C$2,$A382)-2)-(FIND(B$2,$A382)+B$1))</f>
        <v>1200-BLK CR 314</v>
      </c>
      <c r="C382" t="str">
        <f t="shared" si="385"/>
        <v>WCO</v>
      </c>
      <c r="D382" t="str">
        <f t="shared" si="385"/>
        <v>1256 CR 314; Jarrell,TX</v>
      </c>
      <c r="E382" t="str">
        <f t="shared" si="385"/>
        <v>30.7946</v>
      </c>
      <c r="F382" t="str">
        <f t="shared" si="385"/>
        <v>-97.6019</v>
      </c>
      <c r="G382" t="str">
        <f t="shared" si="385"/>
        <v>on</v>
      </c>
      <c r="H382" s="2" t="str">
        <f t="shared" si="385"/>
        <v/>
      </c>
      <c r="I382" t="str">
        <f t="shared" si="327"/>
        <v>8569</v>
      </c>
    </row>
    <row r="383" spans="1:9">
      <c r="A383" s="5" t="s">
        <v>396</v>
      </c>
      <c r="B383" t="str">
        <f t="shared" ref="B383:H383" si="386">MID($A383,FIND(B$2,$A383)+B$1,(FIND(C$2,$A383)-2)-(FIND(B$2,$A383)+B$1))</f>
        <v>OLD MARTINDALE RD (CR 295) AT BLANCO RIVER</v>
      </c>
      <c r="C383" t="str">
        <f t="shared" si="386"/>
        <v>HCO</v>
      </c>
      <c r="D383" t="str">
        <f t="shared" si="386"/>
        <v>Hays County</v>
      </c>
      <c r="E383" t="str">
        <f t="shared" si="386"/>
        <v>29.871346</v>
      </c>
      <c r="F383" t="str">
        <f t="shared" si="386"/>
        <v>-97.915611</v>
      </c>
      <c r="G383" t="str">
        <f t="shared" si="386"/>
        <v>on</v>
      </c>
      <c r="H383" s="2" t="str">
        <f t="shared" si="386"/>
        <v/>
      </c>
      <c r="I383" t="str">
        <f t="shared" si="327"/>
        <v>6510</v>
      </c>
    </row>
    <row r="384" spans="1:9">
      <c r="A384" s="5" t="s">
        <v>397</v>
      </c>
      <c r="B384" t="str">
        <f t="shared" ref="B384:H384" si="387">MID($A384,FIND(B$2,$A384)+B$1,(FIND(C$2,$A384)-2)-(FIND(B$2,$A384)+B$1))</f>
        <v>Low Water Crossing #6</v>
      </c>
      <c r="C384" t="str">
        <f t="shared" si="387"/>
        <v>COA</v>
      </c>
      <c r="D384" t="str">
        <f t="shared" si="387"/>
        <v>7748 Spicewood Springs Rd, Austin, TX</v>
      </c>
      <c r="E384" t="str">
        <f t="shared" si="387"/>
        <v>30.416759</v>
      </c>
      <c r="F384" t="str">
        <f t="shared" si="387"/>
        <v>-97.795227</v>
      </c>
      <c r="G384" t="str">
        <f t="shared" si="387"/>
        <v>on</v>
      </c>
      <c r="H384" s="2" t="str">
        <f t="shared" si="387"/>
        <v>Crossing is open</v>
      </c>
      <c r="I384" t="str">
        <f t="shared" si="327"/>
        <v>6147</v>
      </c>
    </row>
    <row r="385" spans="1:9">
      <c r="A385" s="5" t="s">
        <v>398</v>
      </c>
      <c r="B385" t="str">
        <f t="shared" ref="B385:H385" si="388">MID($A385,FIND(B$2,$A385)+B$1,(FIND(C$2,$A385)-2)-(FIND(B$2,$A385)+B$1))</f>
        <v>CR 337 @ E SH 29</v>
      </c>
      <c r="C385" t="str">
        <f t="shared" si="388"/>
        <v>WCO</v>
      </c>
      <c r="D385" t="str">
        <f t="shared" si="388"/>
        <v>24 CR 337; Granger, TX</v>
      </c>
      <c r="E385" t="str">
        <f t="shared" si="388"/>
        <v>30.6434</v>
      </c>
      <c r="F385" t="str">
        <f t="shared" si="388"/>
        <v>-97.4568</v>
      </c>
      <c r="G385" t="str">
        <f t="shared" si="388"/>
        <v>on</v>
      </c>
      <c r="H385" s="2" t="str">
        <f t="shared" si="388"/>
        <v/>
      </c>
      <c r="I385" t="str">
        <f t="shared" si="327"/>
        <v>8574</v>
      </c>
    </row>
    <row r="386" spans="1:9">
      <c r="A386" s="5" t="s">
        <v>399</v>
      </c>
      <c r="B386" t="str">
        <f t="shared" ref="B386:H386" si="389">MID($A386,FIND(B$2,$A386)+B$1,(FIND(C$2,$A386)-2)-(FIND(B$2,$A386)+B$1))</f>
        <v>300-BLK CR 477</v>
      </c>
      <c r="C386" t="str">
        <f t="shared" si="389"/>
        <v>WCO</v>
      </c>
      <c r="D386" t="str">
        <f t="shared" si="389"/>
        <v>324 CR 477; Thrall, TX</v>
      </c>
      <c r="E386" t="str">
        <f t="shared" si="389"/>
        <v>30.4849</v>
      </c>
      <c r="F386" t="str">
        <f t="shared" si="389"/>
        <v>-97.2321</v>
      </c>
      <c r="G386" t="str">
        <f t="shared" si="389"/>
        <v>on</v>
      </c>
      <c r="H386" s="2" t="str">
        <f t="shared" si="389"/>
        <v/>
      </c>
      <c r="I386" t="str">
        <f t="shared" si="327"/>
        <v>8575</v>
      </c>
    </row>
    <row r="387" spans="1:9">
      <c r="A387" s="5" t="s">
        <v>400</v>
      </c>
      <c r="B387" t="str">
        <f t="shared" ref="B387:H387" si="390">MID($A387,FIND(B$2,$A387)+B$1,(FIND(C$2,$A387)-2)-(FIND(B$2,$A387)+B$1))</f>
        <v>100-BLK CR 324</v>
      </c>
      <c r="C387" t="str">
        <f t="shared" si="390"/>
        <v>WCO</v>
      </c>
      <c r="D387" t="str">
        <f t="shared" si="390"/>
        <v>188 CR 324; Granger,TX</v>
      </c>
      <c r="E387" t="str">
        <f t="shared" si="390"/>
        <v>30.7392</v>
      </c>
      <c r="F387" t="str">
        <f t="shared" si="390"/>
        <v>-97.4936</v>
      </c>
      <c r="G387" t="str">
        <f t="shared" si="390"/>
        <v>on</v>
      </c>
      <c r="H387" s="2" t="str">
        <f t="shared" si="390"/>
        <v/>
      </c>
      <c r="I387" t="str">
        <f t="shared" si="327"/>
        <v>8576</v>
      </c>
    </row>
    <row r="388" spans="1:9">
      <c r="A388" s="5" t="s">
        <v>401</v>
      </c>
      <c r="B388" t="str">
        <f t="shared" ref="B388:H388" si="391">MID($A388,FIND(B$2,$A388)+B$1,(FIND(C$2,$A388)-2)-(FIND(B$2,$A388)+B$1))</f>
        <v>W Colorado dr@W Lakeshore Dr</v>
      </c>
      <c r="C388" t="str">
        <f t="shared" si="391"/>
        <v>TCO</v>
      </c>
      <c r="D388" t="str">
        <f t="shared" si="391"/>
        <v>Travis County,TX</v>
      </c>
      <c r="E388" t="str">
        <f t="shared" si="391"/>
        <v>30.412069</v>
      </c>
      <c r="F388" t="str">
        <f t="shared" si="391"/>
        <v>98.021955</v>
      </c>
      <c r="G388" t="str">
        <f t="shared" si="391"/>
        <v>on</v>
      </c>
      <c r="H388" s="2" t="str">
        <f t="shared" si="391"/>
        <v>Roadway open</v>
      </c>
      <c r="I388" t="str">
        <f t="shared" ref="I388:I451" si="392">MID($A388,FIND(I$2,$A388)+I$1,4)</f>
        <v>8409</v>
      </c>
    </row>
    <row r="389" spans="1:9">
      <c r="A389" s="5" t="s">
        <v>402</v>
      </c>
      <c r="B389" t="str">
        <f t="shared" ref="B389:H389" si="393">MID($A389,FIND(B$2,$A389)+B$1,(FIND(C$2,$A389)-2)-(FIND(B$2,$A389)+B$1))</f>
        <v>50100-BLK LONG KNIFE CIR</v>
      </c>
      <c r="C389" t="str">
        <f t="shared" si="393"/>
        <v>WCO</v>
      </c>
      <c r="D389" t="str">
        <f t="shared" si="393"/>
        <v>50101 Long Knife Cir; Georgetown,TX</v>
      </c>
      <c r="E389" t="str">
        <f t="shared" si="393"/>
        <v>30.6368</v>
      </c>
      <c r="F389" t="str">
        <f t="shared" si="393"/>
        <v>-97.6344</v>
      </c>
      <c r="G389" t="str">
        <f t="shared" si="393"/>
        <v>on</v>
      </c>
      <c r="H389" s="2" t="str">
        <f t="shared" si="393"/>
        <v/>
      </c>
      <c r="I389" t="str">
        <f t="shared" si="392"/>
        <v>8577</v>
      </c>
    </row>
    <row r="390" spans="1:9">
      <c r="A390" s="5" t="s">
        <v>403</v>
      </c>
      <c r="B390" t="str">
        <f t="shared" ref="B390:H390" si="394">MID($A390,FIND(B$2,$A390)+B$1,(FIND(C$2,$A390)-2)-(FIND(B$2,$A390)+B$1))</f>
        <v>Brushy Creek Rd @ Champion Park</v>
      </c>
      <c r="C390" t="str">
        <f t="shared" si="394"/>
        <v>WCO</v>
      </c>
      <c r="D390" t="str">
        <f t="shared" si="394"/>
        <v>3830 Brushy Creek Rd; Cedar Park, TX</v>
      </c>
      <c r="E390" t="str">
        <f t="shared" si="394"/>
        <v>30.5118</v>
      </c>
      <c r="F390" t="str">
        <f t="shared" si="394"/>
        <v>-97.7628</v>
      </c>
      <c r="G390" t="str">
        <f t="shared" si="394"/>
        <v>on</v>
      </c>
      <c r="H390" s="2" t="str">
        <f t="shared" si="394"/>
        <v/>
      </c>
      <c r="I390" t="str">
        <f t="shared" si="392"/>
        <v>8578</v>
      </c>
    </row>
    <row r="391" spans="1:9">
      <c r="A391" s="5" t="s">
        <v>404</v>
      </c>
      <c r="B391" t="str">
        <f t="shared" ref="B391:H391" si="395">MID($A391,FIND(B$2,$A391)+B$1,(FIND(C$2,$A391)-2)-(FIND(B$2,$A391)+B$1))</f>
        <v>FM 1660 W of S SH 95</v>
      </c>
      <c r="C391" t="str">
        <f t="shared" si="395"/>
        <v>WCO</v>
      </c>
      <c r="D391" t="str">
        <f t="shared" si="395"/>
        <v>16480 FM 1660; Taylor, TX</v>
      </c>
      <c r="E391" t="str">
        <f t="shared" si="395"/>
        <v>30.4763</v>
      </c>
      <c r="F391" t="str">
        <f t="shared" si="395"/>
        <v>-97.4381</v>
      </c>
      <c r="G391" t="str">
        <f t="shared" si="395"/>
        <v>on</v>
      </c>
      <c r="H391" s="2" t="str">
        <f t="shared" si="395"/>
        <v/>
      </c>
      <c r="I391" t="str">
        <f t="shared" si="392"/>
        <v>8579</v>
      </c>
    </row>
    <row r="392" spans="1:9">
      <c r="A392" s="5" t="s">
        <v>405</v>
      </c>
      <c r="B392" t="str">
        <f t="shared" ref="B392:H392" si="396">MID($A392,FIND(B$2,$A392)+B$1,(FIND(C$2,$A392)-2)-(FIND(B$2,$A392)+B$1))</f>
        <v>100-BLK CR 385</v>
      </c>
      <c r="C392" t="str">
        <f t="shared" si="396"/>
        <v>WCO</v>
      </c>
      <c r="D392" t="str">
        <f t="shared" si="396"/>
        <v>168 CR 385; Granger, TX</v>
      </c>
      <c r="E392" t="str">
        <f t="shared" si="396"/>
        <v>30.7392</v>
      </c>
      <c r="F392" t="str">
        <f t="shared" si="396"/>
        <v>-97.4294</v>
      </c>
      <c r="G392" t="str">
        <f t="shared" si="396"/>
        <v>on</v>
      </c>
      <c r="H392" s="2" t="str">
        <f t="shared" si="396"/>
        <v/>
      </c>
      <c r="I392" t="str">
        <f t="shared" si="392"/>
        <v>8580</v>
      </c>
    </row>
    <row r="393" spans="1:9">
      <c r="A393" s="5" t="s">
        <v>406</v>
      </c>
      <c r="B393" t="str">
        <f t="shared" ref="B393:H393" si="397">MID($A393,FIND(B$2,$A393)+B$1,(FIND(C$2,$A393)-2)-(FIND(B$2,$A393)+B$1))</f>
        <v>700-BLK CR 256</v>
      </c>
      <c r="C393" t="str">
        <f t="shared" si="397"/>
        <v>WCO</v>
      </c>
      <c r="D393" t="str">
        <f t="shared" si="397"/>
        <v>720 CR 256; Liberty Hill, TX</v>
      </c>
      <c r="E393" t="str">
        <f t="shared" si="397"/>
        <v>30.702</v>
      </c>
      <c r="F393" t="str">
        <f t="shared" si="397"/>
        <v>-97.8636</v>
      </c>
      <c r="G393" t="str">
        <f t="shared" si="397"/>
        <v>on</v>
      </c>
      <c r="H393" s="2" t="str">
        <f t="shared" si="397"/>
        <v/>
      </c>
      <c r="I393" t="str">
        <f t="shared" si="392"/>
        <v>8581</v>
      </c>
    </row>
    <row r="394" spans="1:9">
      <c r="A394" s="5" t="s">
        <v>407</v>
      </c>
      <c r="B394" t="str">
        <f t="shared" ref="B394:H394" si="398">MID($A394,FIND(B$2,$A394)+B$1,(FIND(C$2,$A394)-2)-(FIND(B$2,$A394)+B$1))</f>
        <v>Nameless Rd @ Honeycomb Hollow</v>
      </c>
      <c r="C394" t="str">
        <f t="shared" si="398"/>
        <v>TCO</v>
      </c>
      <c r="D394" t="str">
        <f t="shared" si="398"/>
        <v>Travis County, TX</v>
      </c>
      <c r="E394" t="str">
        <f t="shared" si="398"/>
        <v>30.580591</v>
      </c>
      <c r="F394" t="str">
        <f t="shared" si="398"/>
        <v>-97.926243</v>
      </c>
      <c r="G394" t="str">
        <f t="shared" si="398"/>
        <v>on</v>
      </c>
      <c r="H394" s="2" t="str">
        <f t="shared" si="398"/>
        <v/>
      </c>
      <c r="I394" t="str">
        <f t="shared" si="392"/>
        <v>8381</v>
      </c>
    </row>
    <row r="395" spans="1:9">
      <c r="A395" s="5" t="s">
        <v>408</v>
      </c>
      <c r="B395" t="str">
        <f t="shared" ref="B395:H395" si="399">MID($A395,FIND(B$2,$A395)+B$1,(FIND(C$2,$A395)-2)-(FIND(B$2,$A395)+B$1))</f>
        <v>700-BLK CR 256</v>
      </c>
      <c r="C395" t="str">
        <f t="shared" si="399"/>
        <v>WCO</v>
      </c>
      <c r="D395" t="str">
        <f t="shared" si="399"/>
        <v>1277 CR 226; Florence TX</v>
      </c>
      <c r="E395" t="str">
        <f t="shared" si="399"/>
        <v>30.836</v>
      </c>
      <c r="F395" t="str">
        <f t="shared" si="399"/>
        <v>-97.8142</v>
      </c>
      <c r="G395" t="str">
        <f t="shared" si="399"/>
        <v>on</v>
      </c>
      <c r="H395" s="2" t="str">
        <f t="shared" si="399"/>
        <v/>
      </c>
      <c r="I395" t="str">
        <f t="shared" si="392"/>
        <v>8582</v>
      </c>
    </row>
    <row r="396" spans="1:9">
      <c r="A396" s="5" t="s">
        <v>409</v>
      </c>
      <c r="B396" t="str">
        <f t="shared" ref="B396:H396" si="400">MID($A396,FIND(B$2,$A396)+B$1,(FIND(C$2,$A396)-2)-(FIND(B$2,$A396)+B$1))</f>
        <v>CR 417 @ Pecan Creek</v>
      </c>
      <c r="C396" t="str">
        <f t="shared" si="400"/>
        <v>WCO</v>
      </c>
      <c r="D396" t="str">
        <f t="shared" si="400"/>
        <v>753 CR 417; Taylor TX</v>
      </c>
      <c r="E396" t="str">
        <f t="shared" si="400"/>
        <v>30.6535</v>
      </c>
      <c r="F396" t="str">
        <f t="shared" si="400"/>
        <v>-97.3551</v>
      </c>
      <c r="G396" t="str">
        <f t="shared" si="400"/>
        <v>on</v>
      </c>
      <c r="H396" s="2" t="str">
        <f t="shared" si="400"/>
        <v/>
      </c>
      <c r="I396" t="str">
        <f t="shared" si="392"/>
        <v>8583</v>
      </c>
    </row>
    <row r="397" spans="1:9">
      <c r="A397" s="5" t="s">
        <v>410</v>
      </c>
      <c r="B397" t="str">
        <f t="shared" ref="B397:H397" si="401">MID($A397,FIND(B$2,$A397)+B$1,(FIND(C$2,$A397)-2)-(FIND(B$2,$A397)+B$1))</f>
        <v>1200-BLK CR 349</v>
      </c>
      <c r="C397" t="str">
        <f t="shared" si="401"/>
        <v>WCO</v>
      </c>
      <c r="D397" t="str">
        <f t="shared" si="401"/>
        <v>1263 CR 349; Granger, TX</v>
      </c>
      <c r="E397" t="str">
        <f t="shared" si="401"/>
        <v>30.7143</v>
      </c>
      <c r="F397" t="str">
        <f t="shared" si="401"/>
        <v>-97.4047</v>
      </c>
      <c r="G397" t="str">
        <f t="shared" si="401"/>
        <v>on</v>
      </c>
      <c r="H397" s="2" t="str">
        <f t="shared" si="401"/>
        <v/>
      </c>
      <c r="I397" t="str">
        <f t="shared" si="392"/>
        <v>8584</v>
      </c>
    </row>
    <row r="398" spans="1:9">
      <c r="A398" s="5" t="s">
        <v>411</v>
      </c>
      <c r="B398" t="str">
        <f t="shared" ref="B398:H398" si="402">MID($A398,FIND(B$2,$A398)+B$1,(FIND(C$2,$A398)-2)-(FIND(B$2,$A398)+B$1))</f>
        <v>400-BLK COUNTY ROAD 421</v>
      </c>
      <c r="C398" t="str">
        <f t="shared" si="402"/>
        <v>WCO</v>
      </c>
      <c r="D398" t="str">
        <f t="shared" si="402"/>
        <v>431 COUNTY ROAD 421; TD</v>
      </c>
      <c r="E398" t="str">
        <f t="shared" si="402"/>
        <v>30.6934</v>
      </c>
      <c r="F398" t="str">
        <f t="shared" si="402"/>
        <v>-97.2013</v>
      </c>
      <c r="G398" t="str">
        <f t="shared" si="402"/>
        <v>on</v>
      </c>
      <c r="H398" s="2" t="str">
        <f t="shared" si="402"/>
        <v/>
      </c>
      <c r="I398" t="str">
        <f t="shared" si="392"/>
        <v>8585</v>
      </c>
    </row>
    <row r="399" spans="1:9">
      <c r="A399" s="5" t="s">
        <v>412</v>
      </c>
      <c r="B399" t="str">
        <f t="shared" ref="B399:H399" si="403">MID($A399,FIND(B$2,$A399)+B$1,(FIND(C$2,$A399)-2)-(FIND(B$2,$A399)+B$1))</f>
        <v>FITZHUGH RD EAST OF TED BURGER RD</v>
      </c>
      <c r="C399" t="str">
        <f t="shared" si="403"/>
        <v>HCO</v>
      </c>
      <c r="D399" t="str">
        <f t="shared" si="403"/>
        <v>Hays County</v>
      </c>
      <c r="E399" t="str">
        <f t="shared" si="403"/>
        <v>30.15174</v>
      </c>
      <c r="F399" t="str">
        <f t="shared" si="403"/>
        <v>-98.04576</v>
      </c>
      <c r="G399" t="str">
        <f t="shared" si="403"/>
        <v>on</v>
      </c>
      <c r="H399" s="2" t="str">
        <f t="shared" si="403"/>
        <v/>
      </c>
      <c r="I399" t="str">
        <f t="shared" si="392"/>
        <v>6500</v>
      </c>
    </row>
    <row r="400" spans="1:9">
      <c r="A400" s="5" t="s">
        <v>413</v>
      </c>
      <c r="B400" t="str">
        <f t="shared" ref="B400:H400" si="404">MID($A400,FIND(B$2,$A400)+B$1,(FIND(C$2,$A400)-2)-(FIND(B$2,$A400)+B$1))</f>
        <v>FRANCIS HARRIS LN (CR 265) - .25 MI S OF VALLEY ACRES DR</v>
      </c>
      <c r="C400" t="str">
        <f t="shared" si="404"/>
        <v>HCO</v>
      </c>
      <c r="D400" t="str">
        <f t="shared" si="404"/>
        <v>Hays County</v>
      </c>
      <c r="E400" t="str">
        <f t="shared" si="404"/>
        <v>29.756277</v>
      </c>
      <c r="F400" t="str">
        <f t="shared" si="404"/>
        <v>-97.998878</v>
      </c>
      <c r="G400" t="str">
        <f t="shared" si="404"/>
        <v>on</v>
      </c>
      <c r="H400" s="2" t="str">
        <f t="shared" si="404"/>
        <v/>
      </c>
      <c r="I400" t="str">
        <f t="shared" si="392"/>
        <v>6506</v>
      </c>
    </row>
    <row r="401" spans="1:9">
      <c r="A401" s="5" t="s">
        <v>414</v>
      </c>
      <c r="B401" t="str">
        <f t="shared" ref="B401:H401" si="405">MID($A401,FIND(B$2,$A401)+B$1,(FIND(C$2,$A401)-2)-(FIND(B$2,$A401)+B$1))</f>
        <v>HUGO RD (CR 214) - 1.5 MI W OF RR 12</v>
      </c>
      <c r="C401" t="str">
        <f t="shared" si="405"/>
        <v>HCO</v>
      </c>
      <c r="D401" t="str">
        <f t="shared" si="405"/>
        <v>Hays County</v>
      </c>
      <c r="E401" t="str">
        <f t="shared" si="405"/>
        <v>29.908873</v>
      </c>
      <c r="F401" t="str">
        <f t="shared" si="405"/>
        <v>-98.06794</v>
      </c>
      <c r="G401" t="str">
        <f t="shared" si="405"/>
        <v>on</v>
      </c>
      <c r="H401" s="2" t="str">
        <f t="shared" si="405"/>
        <v>closed for water over roadway 101421</v>
      </c>
      <c r="I401" t="str">
        <f t="shared" si="392"/>
        <v>6518</v>
      </c>
    </row>
    <row r="402" spans="1:9">
      <c r="A402" s="5" t="s">
        <v>415</v>
      </c>
      <c r="B402" t="str">
        <f t="shared" ref="B402:H402" si="406">MID($A402,FIND(B$2,$A402)+B$1,(FIND(C$2,$A402)-2)-(FIND(B$2,$A402)+B$1))</f>
        <v>3900-BLK CR 404</v>
      </c>
      <c r="C402" t="str">
        <f t="shared" si="406"/>
        <v>WCO</v>
      </c>
      <c r="D402" t="str">
        <f t="shared" si="406"/>
        <v>3952 CR 404; Taylor , TX</v>
      </c>
      <c r="E402" t="str">
        <f t="shared" si="406"/>
        <v>30.5328</v>
      </c>
      <c r="F402" t="str">
        <f t="shared" si="406"/>
        <v>-97.4387</v>
      </c>
      <c r="G402" t="str">
        <f t="shared" si="406"/>
        <v>on</v>
      </c>
      <c r="H402" s="2" t="str">
        <f t="shared" si="406"/>
        <v/>
      </c>
      <c r="I402" t="str">
        <f t="shared" si="392"/>
        <v>8587</v>
      </c>
    </row>
    <row r="403" spans="1:9">
      <c r="A403" s="5" t="s">
        <v>416</v>
      </c>
      <c r="B403" t="str">
        <f t="shared" ref="B403:H403" si="407">MID($A403,FIND(B$2,$A403)+B$1,(FIND(C$2,$A403)-2)-(FIND(B$2,$A403)+B$1))</f>
        <v>CR 407 @ CR 406</v>
      </c>
      <c r="C403" t="str">
        <f t="shared" si="407"/>
        <v>WCO</v>
      </c>
      <c r="D403" t="str">
        <f t="shared" si="407"/>
        <v>107 CR 407; Taylor, TX</v>
      </c>
      <c r="E403" t="str">
        <f t="shared" si="407"/>
        <v>30.5028</v>
      </c>
      <c r="F403" t="str">
        <f t="shared" si="407"/>
        <v>-97.4188</v>
      </c>
      <c r="G403" t="str">
        <f t="shared" si="407"/>
        <v>on</v>
      </c>
      <c r="H403" s="2" t="str">
        <f t="shared" si="407"/>
        <v/>
      </c>
      <c r="I403" t="str">
        <f t="shared" si="392"/>
        <v>8588</v>
      </c>
    </row>
    <row r="404" spans="1:9">
      <c r="A404" s="5" t="s">
        <v>417</v>
      </c>
      <c r="B404" t="str">
        <f t="shared" ref="B404:H404" si="408">MID($A404,FIND(B$2,$A404)+B$1,(FIND(C$2,$A404)-2)-(FIND(B$2,$A404)+B$1))</f>
        <v>4000-BLK CR 405</v>
      </c>
      <c r="C404" t="str">
        <f t="shared" si="408"/>
        <v>WCO</v>
      </c>
      <c r="D404" t="str">
        <f t="shared" si="408"/>
        <v>4048 CR 405; Taylor, TX</v>
      </c>
      <c r="E404" t="str">
        <f t="shared" si="408"/>
        <v>30.4781</v>
      </c>
      <c r="F404" t="str">
        <f t="shared" si="408"/>
        <v>-97.4389</v>
      </c>
      <c r="G404" t="str">
        <f t="shared" si="408"/>
        <v>on</v>
      </c>
      <c r="H404" s="2" t="str">
        <f t="shared" si="408"/>
        <v/>
      </c>
      <c r="I404" t="str">
        <f t="shared" si="392"/>
        <v>8589</v>
      </c>
    </row>
    <row r="405" spans="1:9">
      <c r="A405" s="5" t="s">
        <v>418</v>
      </c>
      <c r="B405" t="str">
        <f t="shared" ref="B405:H405" si="409">MID($A405,FIND(B$2,$A405)+B$1,(FIND(C$2,$A405)-2)-(FIND(B$2,$A405)+B$1))</f>
        <v>Loehr Rd, Fayette County</v>
      </c>
      <c r="C405" t="str">
        <f t="shared" si="409"/>
        <v>FCO</v>
      </c>
      <c r="D405" t="str">
        <f t="shared" si="409"/>
        <v>Loehr Rd between FM 155 and Guenther Rd</v>
      </c>
      <c r="E405" t="str">
        <f t="shared" si="409"/>
        <v>29.878801</v>
      </c>
      <c r="F405" t="str">
        <f t="shared" si="409"/>
        <v>-96.855837</v>
      </c>
      <c r="G405" t="str">
        <f t="shared" si="409"/>
        <v>on</v>
      </c>
      <c r="H405" s="2" t="str">
        <f t="shared" si="409"/>
        <v/>
      </c>
      <c r="I405" t="str">
        <f t="shared" si="392"/>
        <v>8697</v>
      </c>
    </row>
    <row r="406" spans="1:9">
      <c r="A406" s="5" t="s">
        <v>419</v>
      </c>
      <c r="B406" t="str">
        <f t="shared" ref="B406:H406" si="410">MID($A406,FIND(B$2,$A406)+B$1,(FIND(C$2,$A406)-2)-(FIND(B$2,$A406)+B$1))</f>
        <v>900 Blk Avenue H</v>
      </c>
      <c r="C406" t="str">
        <f t="shared" si="410"/>
        <v>MBF</v>
      </c>
      <c r="D406" t="str">
        <f t="shared" si="410"/>
        <v>Between Broadway St. &amp; RM -1431</v>
      </c>
      <c r="E406" t="str">
        <f t="shared" si="410"/>
        <v>30.577091</v>
      </c>
      <c r="F406" t="str">
        <f t="shared" si="410"/>
        <v>-98.272057</v>
      </c>
      <c r="G406" t="str">
        <f t="shared" si="410"/>
        <v>on</v>
      </c>
      <c r="H406" s="2" t="str">
        <f t="shared" si="410"/>
        <v>Crossing is OPEN</v>
      </c>
      <c r="I406" t="str">
        <f t="shared" si="392"/>
        <v>6446</v>
      </c>
    </row>
    <row r="407" spans="1:9">
      <c r="A407" s="5" t="s">
        <v>420</v>
      </c>
      <c r="B407" t="str">
        <f t="shared" ref="B407:H407" si="411">MID($A407,FIND(B$2,$A407)+B$1,(FIND(C$2,$A407)-2)-(FIND(B$2,$A407)+B$1))</f>
        <v>1100 Blk 3rd St Bridge</v>
      </c>
      <c r="C407" t="str">
        <f t="shared" si="411"/>
        <v>MBF</v>
      </c>
      <c r="D407" t="str">
        <f t="shared" si="411"/>
        <v>Between Ave. L &amp; Ave. K</v>
      </c>
      <c r="E407" t="str">
        <f t="shared" si="411"/>
        <v>30.572729</v>
      </c>
      <c r="F407" t="str">
        <f t="shared" si="411"/>
        <v>-98.27932</v>
      </c>
      <c r="G407" t="str">
        <f t="shared" si="411"/>
        <v>on</v>
      </c>
      <c r="H407" s="2" t="str">
        <f t="shared" si="411"/>
        <v>Crossing is OPEN</v>
      </c>
      <c r="I407" t="str">
        <f t="shared" si="392"/>
        <v>6436</v>
      </c>
    </row>
    <row r="408" spans="1:9">
      <c r="A408" s="5" t="s">
        <v>421</v>
      </c>
      <c r="B408" t="str">
        <f t="shared" ref="B408:H408" si="412">MID($A408,FIND(B$2,$A408)+B$1,(FIND(C$2,$A408)-2)-(FIND(B$2,$A408)+B$1))</f>
        <v>HILLSIDE TERR - .75 MI W OF FM 2001</v>
      </c>
      <c r="C408" t="str">
        <f t="shared" si="412"/>
        <v>HCO</v>
      </c>
      <c r="D408" t="str">
        <f t="shared" si="412"/>
        <v>Hays County</v>
      </c>
      <c r="E408" t="str">
        <f t="shared" si="412"/>
        <v>30.058584</v>
      </c>
      <c r="F408" t="str">
        <f t="shared" si="412"/>
        <v>-97.816498</v>
      </c>
      <c r="G408" t="str">
        <f t="shared" si="412"/>
        <v>on</v>
      </c>
      <c r="H408" s="2" t="str">
        <f t="shared" si="412"/>
        <v/>
      </c>
      <c r="I408" t="str">
        <f t="shared" si="392"/>
        <v>6476</v>
      </c>
    </row>
    <row r="409" spans="1:9">
      <c r="A409" s="5" t="s">
        <v>422</v>
      </c>
      <c r="B409" t="str">
        <f t="shared" ref="B409:H409" si="413">MID($A409,FIND(B$2,$A409)+B$1,(FIND(C$2,$A409)-2)-(FIND(B$2,$A409)+B$1))</f>
        <v>TURTLEDOVE CIR - S OF DOVE HOLLOW DR</v>
      </c>
      <c r="C409" t="str">
        <f t="shared" si="413"/>
        <v>HCO</v>
      </c>
      <c r="D409" t="str">
        <f t="shared" si="413"/>
        <v>Hays County</v>
      </c>
      <c r="E409" t="str">
        <f t="shared" si="413"/>
        <v>30.018843</v>
      </c>
      <c r="F409" t="str">
        <f t="shared" si="413"/>
        <v>-97.893333</v>
      </c>
      <c r="G409" t="str">
        <f t="shared" si="413"/>
        <v>on</v>
      </c>
      <c r="H409" s="2" t="str">
        <f t="shared" si="413"/>
        <v/>
      </c>
      <c r="I409" t="str">
        <f t="shared" si="392"/>
        <v>6496</v>
      </c>
    </row>
    <row r="410" spans="1:9">
      <c r="A410" s="5" t="s">
        <v>423</v>
      </c>
      <c r="B410" t="str">
        <f t="shared" ref="B410:H410" si="414">MID($A410,FIND(B$2,$A410)+B$1,(FIND(C$2,$A410)-2)-(FIND(B$2,$A410)+B$1))</f>
        <v>800 blk CR 139</v>
      </c>
      <c r="C410" t="str">
        <f t="shared" si="414"/>
        <v>WCO</v>
      </c>
      <c r="D410" t="str">
        <f t="shared" si="414"/>
        <v>800-BLK CR 139; Hutto, TX</v>
      </c>
      <c r="E410" t="str">
        <f t="shared" si="414"/>
        <v>30.4894</v>
      </c>
      <c r="F410" t="str">
        <f t="shared" si="414"/>
        <v>-97.5373</v>
      </c>
      <c r="G410" t="str">
        <f t="shared" si="414"/>
        <v>on</v>
      </c>
      <c r="H410" s="2" t="str">
        <f t="shared" si="414"/>
        <v/>
      </c>
      <c r="I410" t="str">
        <f t="shared" si="392"/>
        <v>8591</v>
      </c>
    </row>
    <row r="411" spans="1:9">
      <c r="A411" s="5" t="s">
        <v>424</v>
      </c>
      <c r="B411" t="str">
        <f t="shared" ref="B411:H411" si="415">MID($A411,FIND(B$2,$A411)+B$1,(FIND(C$2,$A411)-2)-(FIND(B$2,$A411)+B$1))</f>
        <v>FITZHUGH RD (CR 101) - .25 MI W OF S OAK FOREST DR</v>
      </c>
      <c r="C411" t="str">
        <f t="shared" si="415"/>
        <v>HCO</v>
      </c>
      <c r="D411" t="str">
        <f t="shared" si="415"/>
        <v>Hays County</v>
      </c>
      <c r="E411" t="str">
        <f t="shared" si="415"/>
        <v>30.255049</v>
      </c>
      <c r="F411" t="str">
        <f t="shared" si="415"/>
        <v>-98.113197</v>
      </c>
      <c r="G411" t="str">
        <f t="shared" si="415"/>
        <v>on</v>
      </c>
      <c r="H411" s="2" t="str">
        <f t="shared" si="415"/>
        <v/>
      </c>
      <c r="I411" t="str">
        <f t="shared" si="392"/>
        <v>6501</v>
      </c>
    </row>
    <row r="412" spans="1:9">
      <c r="A412" s="5" t="s">
        <v>425</v>
      </c>
      <c r="B412" t="str">
        <f t="shared" ref="B412:H412" si="416">MID($A412,FIND(B$2,$A412)+B$1,(FIND(C$2,$A412)-2)-(FIND(B$2,$A412)+B$1))</f>
        <v>COTTON GIN RD - .66 MI N OF DAIRY RD</v>
      </c>
      <c r="C412" t="str">
        <f t="shared" si="416"/>
        <v>HCO</v>
      </c>
      <c r="D412" t="str">
        <f t="shared" si="416"/>
        <v>Hays County</v>
      </c>
      <c r="E412" t="str">
        <f t="shared" si="416"/>
        <v>29.984154</v>
      </c>
      <c r="F412" t="str">
        <f t="shared" si="416"/>
        <v>-97.816856</v>
      </c>
      <c r="G412" t="str">
        <f t="shared" si="416"/>
        <v>on</v>
      </c>
      <c r="H412" s="2" t="str">
        <f t="shared" si="416"/>
        <v> </v>
      </c>
      <c r="I412" t="str">
        <f t="shared" si="392"/>
        <v>6466</v>
      </c>
    </row>
    <row r="413" spans="1:9">
      <c r="A413" s="5" t="s">
        <v>426</v>
      </c>
      <c r="B413" t="str">
        <f t="shared" ref="B413:H413" si="417">MID($A413,FIND(B$2,$A413)+B$1,(FIND(C$2,$A413)-2)-(FIND(B$2,$A413)+B$1))</f>
        <v>CR 270 @ South Gabriel Dr</v>
      </c>
      <c r="C413" t="str">
        <f t="shared" si="417"/>
        <v>WCO</v>
      </c>
      <c r="D413" t="str">
        <f t="shared" si="417"/>
        <v>1 CR 270; Leander, TX</v>
      </c>
      <c r="E413" t="str">
        <f t="shared" si="417"/>
        <v>30.6164</v>
      </c>
      <c r="F413" t="str">
        <f t="shared" si="417"/>
        <v>-97.8466</v>
      </c>
      <c r="G413" t="str">
        <f t="shared" si="417"/>
        <v>on</v>
      </c>
      <c r="H413" s="2" t="str">
        <f t="shared" si="417"/>
        <v/>
      </c>
      <c r="I413" t="str">
        <f t="shared" si="392"/>
        <v>8593</v>
      </c>
    </row>
    <row r="414" spans="1:9">
      <c r="A414" s="5" t="s">
        <v>427</v>
      </c>
      <c r="B414" t="str">
        <f t="shared" ref="B414:H414" si="418">MID($A414,FIND(B$2,$A414)+B$1,(FIND(C$2,$A414)-2)-(FIND(B$2,$A414)+B$1))</f>
        <v>200-BLK FM 1660</v>
      </c>
      <c r="C414" t="str">
        <f t="shared" si="418"/>
        <v>WCO</v>
      </c>
      <c r="D414" t="str">
        <f t="shared" si="418"/>
        <v>244 FM 1660; Georgetown, TX</v>
      </c>
      <c r="E414" t="str">
        <f t="shared" si="418"/>
        <v>30.6357</v>
      </c>
      <c r="F414" t="str">
        <f t="shared" si="418"/>
        <v>-97.5424</v>
      </c>
      <c r="G414" t="str">
        <f t="shared" si="418"/>
        <v>on</v>
      </c>
      <c r="H414" s="2" t="str">
        <f t="shared" si="418"/>
        <v/>
      </c>
      <c r="I414" t="str">
        <f t="shared" si="392"/>
        <v>8594</v>
      </c>
    </row>
    <row r="415" spans="1:9">
      <c r="A415" s="5" t="s">
        <v>428</v>
      </c>
      <c r="B415" t="str">
        <f t="shared" ref="B415:H415" si="419">MID($A415,FIND(B$2,$A415)+B$1,(FIND(C$2,$A415)-2)-(FIND(B$2,$A415)+B$1))</f>
        <v>HUGO RD (CR 214) - JUST W OF CASCADE TRL</v>
      </c>
      <c r="C415" t="str">
        <f t="shared" si="419"/>
        <v>HCO</v>
      </c>
      <c r="D415" t="str">
        <f t="shared" si="419"/>
        <v>Hays County</v>
      </c>
      <c r="E415" t="str">
        <f t="shared" si="419"/>
        <v>29.905626</v>
      </c>
      <c r="F415" t="str">
        <f t="shared" si="419"/>
        <v>-98.09449</v>
      </c>
      <c r="G415" t="str">
        <f t="shared" si="419"/>
        <v>on</v>
      </c>
      <c r="H415" s="2" t="str">
        <f t="shared" si="419"/>
        <v/>
      </c>
      <c r="I415" t="str">
        <f t="shared" si="392"/>
        <v>6521</v>
      </c>
    </row>
    <row r="416" spans="1:9">
      <c r="A416" s="5" t="s">
        <v>429</v>
      </c>
      <c r="B416" t="str">
        <f t="shared" ref="B416:H416" si="420">MID($A416,FIND(B$2,$A416)+B$1,(FIND(C$2,$A416)-2)-(FIND(B$2,$A416)+B$1))</f>
        <v>4300-BLK CR 201</v>
      </c>
      <c r="C416" t="str">
        <f t="shared" si="420"/>
        <v>WCO</v>
      </c>
      <c r="D416" t="str">
        <f t="shared" si="420"/>
        <v>4366 CR 201; Liberty Hill, TX</v>
      </c>
      <c r="E416" t="str">
        <f t="shared" si="420"/>
        <v>30.7347</v>
      </c>
      <c r="F416" t="str">
        <f t="shared" si="420"/>
        <v>-97.9791</v>
      </c>
      <c r="G416" t="str">
        <f t="shared" si="420"/>
        <v>on</v>
      </c>
      <c r="H416" s="2" t="str">
        <f t="shared" si="420"/>
        <v/>
      </c>
      <c r="I416" t="str">
        <f t="shared" si="392"/>
        <v>8595</v>
      </c>
    </row>
    <row r="417" spans="1:9">
      <c r="A417" s="5" t="s">
        <v>430</v>
      </c>
      <c r="B417" t="str">
        <f t="shared" ref="B417:H417" si="421">MID($A417,FIND(B$2,$A417)+B$1,(FIND(C$2,$A417)-2)-(FIND(B$2,$A417)+B$1))</f>
        <v>1500-BLK COUNTY ROAD 438</v>
      </c>
      <c r="C417" t="str">
        <f t="shared" si="421"/>
        <v>WCO</v>
      </c>
      <c r="D417" t="str">
        <f t="shared" si="421"/>
        <v>1592 COUNTY ROAD 438; TD</v>
      </c>
      <c r="E417" t="str">
        <f t="shared" si="421"/>
        <v>30.658</v>
      </c>
      <c r="F417" t="str">
        <f t="shared" si="421"/>
        <v>-97.2267</v>
      </c>
      <c r="G417" t="str">
        <f t="shared" si="421"/>
        <v>on</v>
      </c>
      <c r="H417" s="2" t="str">
        <f t="shared" si="421"/>
        <v/>
      </c>
      <c r="I417" t="str">
        <f t="shared" si="392"/>
        <v>8596</v>
      </c>
    </row>
    <row r="418" spans="1:9">
      <c r="A418" s="5" t="s">
        <v>431</v>
      </c>
      <c r="B418" t="str">
        <f t="shared" ref="B418:H418" si="422">MID($A418,FIND(B$2,$A418)+B$1,(FIND(C$2,$A418)-2)-(FIND(B$2,$A418)+B$1))</f>
        <v>CR 158 - 1.5 MI N OF YARRINGTON RD AT CLEAR FORK PLUM CREEK</v>
      </c>
      <c r="C418" t="str">
        <f t="shared" si="422"/>
        <v>HCO</v>
      </c>
      <c r="D418" t="str">
        <f t="shared" si="422"/>
        <v>Hays County</v>
      </c>
      <c r="E418" t="str">
        <f t="shared" si="422"/>
        <v>29.941181</v>
      </c>
      <c r="F418" t="str">
        <f t="shared" si="422"/>
        <v>-97.84668</v>
      </c>
      <c r="G418" t="str">
        <f t="shared" si="422"/>
        <v>on</v>
      </c>
      <c r="H418" s="2" t="str">
        <f t="shared" si="422"/>
        <v/>
      </c>
      <c r="I418" t="str">
        <f t="shared" si="392"/>
        <v>6531</v>
      </c>
    </row>
    <row r="419" spans="1:9">
      <c r="A419" s="5" t="s">
        <v>432</v>
      </c>
      <c r="B419" t="str">
        <f t="shared" ref="B419:H419" si="423">MID($A419,FIND(B$2,$A419)+B$1,(FIND(C$2,$A419)-2)-(FIND(B$2,$A419)+B$1))</f>
        <v>PETRAS WAY - BETWEEN MONTZ PT &amp; STEPHANIES TRL</v>
      </c>
      <c r="C419" t="str">
        <f t="shared" si="423"/>
        <v>HCO</v>
      </c>
      <c r="D419" t="str">
        <f t="shared" si="423"/>
        <v>Hays County</v>
      </c>
      <c r="E419" t="str">
        <f t="shared" si="423"/>
        <v>30.037531</v>
      </c>
      <c r="F419" t="str">
        <f t="shared" si="423"/>
        <v>-97.750755</v>
      </c>
      <c r="G419" t="str">
        <f t="shared" si="423"/>
        <v>on</v>
      </c>
      <c r="H419" s="2" t="str">
        <f t="shared" si="423"/>
        <v/>
      </c>
      <c r="I419" t="str">
        <f t="shared" si="392"/>
        <v>6456</v>
      </c>
    </row>
    <row r="420" spans="1:9">
      <c r="A420" s="5" t="s">
        <v>433</v>
      </c>
      <c r="B420" t="str">
        <f t="shared" ref="B420:H420" si="424">MID($A420,FIND(B$2,$A420)+B$1,(FIND(C$2,$A420)-2)-(FIND(B$2,$A420)+B$1))</f>
        <v>FULTON RANCH RD (CR 213) - 1.25 MI N OF RR 12</v>
      </c>
      <c r="C420" t="str">
        <f t="shared" si="424"/>
        <v>HCO</v>
      </c>
      <c r="D420" t="str">
        <f t="shared" si="424"/>
        <v>Hays County</v>
      </c>
      <c r="E420" t="str">
        <f t="shared" si="424"/>
        <v>29.924425</v>
      </c>
      <c r="F420" t="str">
        <f t="shared" si="424"/>
        <v>-98.009201</v>
      </c>
      <c r="G420" t="str">
        <f t="shared" si="424"/>
        <v>on</v>
      </c>
      <c r="H420" s="2" t="str">
        <f t="shared" si="424"/>
        <v/>
      </c>
      <c r="I420" t="str">
        <f t="shared" si="392"/>
        <v>6516</v>
      </c>
    </row>
    <row r="421" spans="1:9">
      <c r="A421" s="5" t="s">
        <v>434</v>
      </c>
      <c r="B421" t="str">
        <f t="shared" ref="B421:H421" si="425">MID($A421,FIND(B$2,$A421)+B$1,(FIND(C$2,$A421)-2)-(FIND(B$2,$A421)+B$1))</f>
        <v>CR 123 @ Twin Ridge Pkwy</v>
      </c>
      <c r="C421" t="str">
        <f t="shared" si="425"/>
        <v>WCO</v>
      </c>
      <c r="D421" t="str">
        <f t="shared" si="425"/>
        <v>4051 CR 123; Round Rock, TX</v>
      </c>
      <c r="E421" t="str">
        <f t="shared" si="425"/>
        <v>30.5289</v>
      </c>
      <c r="F421" t="str">
        <f t="shared" si="425"/>
        <v>-97.6044</v>
      </c>
      <c r="G421" t="str">
        <f t="shared" si="425"/>
        <v>on</v>
      </c>
      <c r="H421" s="2" t="str">
        <f t="shared" si="425"/>
        <v/>
      </c>
      <c r="I421" t="str">
        <f t="shared" si="392"/>
        <v>8590</v>
      </c>
    </row>
    <row r="422" spans="1:9">
      <c r="A422" s="5" t="s">
        <v>435</v>
      </c>
      <c r="B422" t="str">
        <f t="shared" ref="B422:H422" si="426">MID($A422,FIND(B$2,$A422)+B$1,(FIND(C$2,$A422)-2)-(FIND(B$2,$A422)+B$1))</f>
        <v>Thanksgiving Mountain Rd @ Tiger Creek Tributary</v>
      </c>
      <c r="C422" t="str">
        <f t="shared" si="426"/>
        <v>WLH</v>
      </c>
      <c r="D422" t="str">
        <f t="shared" si="426"/>
        <v>Thanksgiving Mountain Rd East of Range Rider</v>
      </c>
      <c r="E422" t="str">
        <f t="shared" si="426"/>
        <v>30.542349</v>
      </c>
      <c r="F422" t="str">
        <f t="shared" si="426"/>
        <v>-98.334618</v>
      </c>
      <c r="G422" t="str">
        <f t="shared" si="426"/>
        <v>on</v>
      </c>
      <c r="H422" s="2" t="str">
        <f t="shared" si="426"/>
        <v>Crossing is OPEN</v>
      </c>
      <c r="I422" t="str">
        <f t="shared" si="392"/>
        <v>7255</v>
      </c>
    </row>
    <row r="423" spans="1:9">
      <c r="A423" s="5" t="s">
        <v>436</v>
      </c>
      <c r="B423" t="str">
        <f t="shared" ref="B423:H423" si="427">MID($A423,FIND(B$2,$A423)+B$1,(FIND(C$2,$A423)-2)-(FIND(B$2,$A423)+B$1))</f>
        <v>CR 450 @ Brushy Creek</v>
      </c>
      <c r="C423" t="str">
        <f t="shared" si="427"/>
        <v>WCO</v>
      </c>
      <c r="D423" t="str">
        <f t="shared" si="427"/>
        <v>1175 CR 450; Thrall TX</v>
      </c>
      <c r="E423" t="str">
        <f t="shared" si="427"/>
        <v>30.5398</v>
      </c>
      <c r="F423" t="str">
        <f t="shared" si="427"/>
        <v>-97.293</v>
      </c>
      <c r="G423" t="str">
        <f t="shared" si="427"/>
        <v>on</v>
      </c>
      <c r="H423" s="2" t="str">
        <f t="shared" si="427"/>
        <v/>
      </c>
      <c r="I423" t="str">
        <f t="shared" si="392"/>
        <v>8592</v>
      </c>
    </row>
    <row r="424" spans="1:9">
      <c r="A424" s="5" t="s">
        <v>437</v>
      </c>
      <c r="B424" t="str">
        <f t="shared" ref="B424:H424" si="428">MID($A424,FIND(B$2,$A424)+B$1,(FIND(C$2,$A424)-2)-(FIND(B$2,$A424)+B$1))</f>
        <v>GOFORTH RD (CR 157) - JUST N OF ROHDE RD (CR 126)</v>
      </c>
      <c r="C424" t="str">
        <f t="shared" si="428"/>
        <v>HCO</v>
      </c>
      <c r="D424" t="str">
        <f t="shared" si="428"/>
        <v>Hays County</v>
      </c>
      <c r="E424" t="str">
        <f t="shared" si="428"/>
        <v>30.029179</v>
      </c>
      <c r="F424" t="str">
        <f t="shared" si="428"/>
        <v>-97.784599</v>
      </c>
      <c r="G424" t="str">
        <f t="shared" si="428"/>
        <v>on</v>
      </c>
      <c r="H424" s="2" t="str">
        <f t="shared" si="428"/>
        <v/>
      </c>
      <c r="I424" t="str">
        <f t="shared" si="392"/>
        <v>6471</v>
      </c>
    </row>
    <row r="425" spans="1:9">
      <c r="A425" s="5" t="s">
        <v>438</v>
      </c>
      <c r="B425" t="str">
        <f t="shared" ref="B425:H425" si="429">MID($A425,FIND(B$2,$A425)+B$1,(FIND(C$2,$A425)-2)-(FIND(B$2,$A425)+B$1))</f>
        <v>SATTERWHITE RD (CR 107) - BETWEEN BOTH S TURNERSVILLE RDS</v>
      </c>
      <c r="C425" t="str">
        <f t="shared" si="429"/>
        <v>HCO</v>
      </c>
      <c r="D425" t="str">
        <f t="shared" si="429"/>
        <v>Hays County</v>
      </c>
      <c r="E425" t="str">
        <f t="shared" si="429"/>
        <v>30.060678</v>
      </c>
      <c r="F425" t="str">
        <f t="shared" si="429"/>
        <v>-97.779701</v>
      </c>
      <c r="G425" t="str">
        <f t="shared" si="429"/>
        <v>on</v>
      </c>
      <c r="H425" s="2" t="str">
        <f t="shared" si="429"/>
        <v/>
      </c>
      <c r="I425" t="str">
        <f t="shared" si="392"/>
        <v>6486</v>
      </c>
    </row>
    <row r="426" spans="1:9">
      <c r="A426" s="5" t="s">
        <v>439</v>
      </c>
      <c r="B426" t="str">
        <f t="shared" ref="B426:H426" si="430">MID($A426,FIND(B$2,$A426)+B$1,(FIND(C$2,$A426)-2)-(FIND(B$2,$A426)+B$1))</f>
        <v>S TURNSERSVILLE RD (CR 212) - .5 MI S OF SATTERWHITE RD (CR 107)</v>
      </c>
      <c r="C426" t="str">
        <f t="shared" si="430"/>
        <v>HCO</v>
      </c>
      <c r="D426" t="str">
        <f t="shared" si="430"/>
        <v>Hays County</v>
      </c>
      <c r="E426" t="str">
        <f t="shared" si="430"/>
        <v>30.055243</v>
      </c>
      <c r="F426" t="str">
        <f t="shared" si="430"/>
        <v>-97.780602</v>
      </c>
      <c r="G426" t="str">
        <f t="shared" si="430"/>
        <v>on</v>
      </c>
      <c r="H426" s="2" t="str">
        <f t="shared" si="430"/>
        <v/>
      </c>
      <c r="I426" t="str">
        <f t="shared" si="392"/>
        <v>6485</v>
      </c>
    </row>
    <row r="427" spans="1:9">
      <c r="A427" s="5" t="s">
        <v>440</v>
      </c>
      <c r="B427" t="str">
        <f t="shared" ref="B427:H427" si="431">MID($A427,FIND(B$2,$A427)+B$1,(FIND(C$2,$A427)-2)-(FIND(B$2,$A427)+B$1))</f>
        <v>Texas Ave @ RR Xing</v>
      </c>
      <c r="C427" t="str">
        <f t="shared" si="431"/>
        <v>LCO</v>
      </c>
      <c r="D427" t="str">
        <f t="shared" si="431"/>
        <v>200 Block Texas Ave, Kingsland TX</v>
      </c>
      <c r="E427" t="str">
        <f t="shared" si="431"/>
        <v>30.675929</v>
      </c>
      <c r="F427" t="str">
        <f t="shared" si="431"/>
        <v>-98.455166</v>
      </c>
      <c r="G427" t="str">
        <f t="shared" si="431"/>
        <v>on</v>
      </c>
      <c r="H427" s="2" t="str">
        <f t="shared" si="431"/>
        <v/>
      </c>
      <c r="I427" t="str">
        <f t="shared" si="392"/>
        <v>8147</v>
      </c>
    </row>
    <row r="428" spans="1:9">
      <c r="A428" s="5" t="s">
        <v>441</v>
      </c>
      <c r="B428" t="str">
        <f t="shared" ref="B428:H428" si="432">MID($A428,FIND(B$2,$A428)+B$1,(FIND(C$2,$A428)-2)-(FIND(B$2,$A428)+B$1))</f>
        <v>W SH 71 @ Willow Creek</v>
      </c>
      <c r="C428" t="str">
        <f t="shared" si="432"/>
        <v>LCO</v>
      </c>
      <c r="D428" t="str">
        <f t="shared" si="432"/>
        <v/>
      </c>
      <c r="E428" t="str">
        <f t="shared" si="432"/>
        <v>30.80245</v>
      </c>
      <c r="F428" t="str">
        <f t="shared" si="432"/>
        <v>-98.76342</v>
      </c>
      <c r="G428" t="str">
        <f t="shared" si="432"/>
        <v>on</v>
      </c>
      <c r="H428" s="2" t="str">
        <f t="shared" si="432"/>
        <v/>
      </c>
      <c r="I428" t="str">
        <f t="shared" si="392"/>
        <v>8681</v>
      </c>
    </row>
    <row r="429" spans="1:9">
      <c r="A429" s="5" t="s">
        <v>442</v>
      </c>
      <c r="B429" t="str">
        <f t="shared" ref="B429:H429" si="433">MID($A429,FIND(B$2,$A429)+B$1,(FIND(C$2,$A429)-2)-(FIND(B$2,$A429)+B$1))</f>
        <v>CR 175 @ Vista Isle Dr</v>
      </c>
      <c r="C429" t="str">
        <f t="shared" si="433"/>
        <v>WCO</v>
      </c>
      <c r="D429" t="str">
        <f t="shared" si="433"/>
        <v>4126 CR 175; Leander, TX</v>
      </c>
      <c r="E429" t="str">
        <f t="shared" si="433"/>
        <v>30.5477</v>
      </c>
      <c r="F429" t="str">
        <f t="shared" si="433"/>
        <v>-97.762</v>
      </c>
      <c r="G429" t="str">
        <f t="shared" si="433"/>
        <v>on</v>
      </c>
      <c r="H429" s="2" t="str">
        <f t="shared" si="433"/>
        <v/>
      </c>
      <c r="I429" t="str">
        <f t="shared" si="392"/>
        <v>8597</v>
      </c>
    </row>
    <row r="430" spans="1:9">
      <c r="A430" s="5" t="s">
        <v>443</v>
      </c>
      <c r="B430" t="str">
        <f t="shared" ref="B430:H430" si="434">MID($A430,FIND(B$2,$A430)+B$1,(FIND(C$2,$A430)-2)-(FIND(B$2,$A430)+B$1))</f>
        <v>1600-BLK CR 467</v>
      </c>
      <c r="C430" t="str">
        <f t="shared" si="434"/>
        <v>WCO</v>
      </c>
      <c r="D430" t="str">
        <f t="shared" si="434"/>
        <v>1606 CR 467; Elgin, TX</v>
      </c>
      <c r="E430" t="str">
        <f t="shared" si="434"/>
        <v>30.4636</v>
      </c>
      <c r="F430" t="str">
        <f t="shared" si="434"/>
        <v>-97.2994</v>
      </c>
      <c r="G430" t="str">
        <f t="shared" si="434"/>
        <v>on</v>
      </c>
      <c r="H430" s="2" t="str">
        <f t="shared" si="434"/>
        <v/>
      </c>
      <c r="I430" t="str">
        <f t="shared" si="392"/>
        <v>8598</v>
      </c>
    </row>
    <row r="431" spans="1:9">
      <c r="A431" s="5" t="s">
        <v>444</v>
      </c>
      <c r="B431" t="str">
        <f t="shared" ref="B431:H431" si="435">MID($A431,FIND(B$2,$A431)+B$1,(FIND(C$2,$A431)-2)-(FIND(B$2,$A431)+B$1))</f>
        <v>1600-BLK CR 464</v>
      </c>
      <c r="C431" t="str">
        <f t="shared" si="435"/>
        <v>WCO</v>
      </c>
      <c r="D431" t="str">
        <f t="shared" si="435"/>
        <v>1662 CR 464; Elgin, TX</v>
      </c>
      <c r="E431" t="str">
        <f t="shared" si="435"/>
        <v>30.4542</v>
      </c>
      <c r="F431" t="str">
        <f t="shared" si="435"/>
        <v>-97.3268</v>
      </c>
      <c r="G431" t="str">
        <f t="shared" si="435"/>
        <v>on</v>
      </c>
      <c r="H431" s="2" t="str">
        <f t="shared" si="435"/>
        <v/>
      </c>
      <c r="I431" t="str">
        <f t="shared" si="392"/>
        <v>8599</v>
      </c>
    </row>
    <row r="432" spans="1:9">
      <c r="A432" s="5" t="s">
        <v>445</v>
      </c>
      <c r="B432" t="str">
        <f t="shared" ref="B432:H432" si="436">MID($A432,FIND(B$2,$A432)+B$1,(FIND(C$2,$A432)-2)-(FIND(B$2,$A432)+B$1))</f>
        <v>PURGATORY RD (CR 215) - .5 MI S OF RR 32</v>
      </c>
      <c r="C432" t="str">
        <f t="shared" si="436"/>
        <v>HCO</v>
      </c>
      <c r="D432" t="str">
        <f t="shared" si="436"/>
        <v>Hays County</v>
      </c>
      <c r="E432" t="str">
        <f t="shared" si="436"/>
        <v>29.924625</v>
      </c>
      <c r="F432" t="str">
        <f t="shared" si="436"/>
        <v>-98.12587</v>
      </c>
      <c r="G432" t="str">
        <f t="shared" si="436"/>
        <v>on</v>
      </c>
      <c r="H432" s="2" t="str">
        <f t="shared" si="436"/>
        <v/>
      </c>
      <c r="I432" t="str">
        <f t="shared" si="392"/>
        <v>6527</v>
      </c>
    </row>
    <row r="433" spans="1:9">
      <c r="A433" s="5" t="s">
        <v>446</v>
      </c>
      <c r="B433" t="str">
        <f t="shared" ref="B433:H433" si="437">MID($A433,FIND(B$2,$A433)+B$1,(FIND(C$2,$A433)-2)-(FIND(B$2,$A433)+B$1))</f>
        <v>600-BLK CR 442</v>
      </c>
      <c r="C433" t="str">
        <f t="shared" si="437"/>
        <v>WCO</v>
      </c>
      <c r="D433" t="str">
        <f t="shared" si="437"/>
        <v>680 CR 442; Thorndale, TX</v>
      </c>
      <c r="E433" t="str">
        <f t="shared" si="437"/>
        <v>30.5043</v>
      </c>
      <c r="F433" t="str">
        <f t="shared" si="437"/>
        <v>-97.1876</v>
      </c>
      <c r="G433" t="str">
        <f t="shared" si="437"/>
        <v>on</v>
      </c>
      <c r="H433" s="2" t="str">
        <f t="shared" si="437"/>
        <v/>
      </c>
      <c r="I433" t="str">
        <f t="shared" si="392"/>
        <v>8600</v>
      </c>
    </row>
    <row r="434" spans="1:9">
      <c r="A434" s="5" t="s">
        <v>447</v>
      </c>
      <c r="B434" t="str">
        <f t="shared" ref="B434:H434" si="438">MID($A434,FIND(B$2,$A434)+B$1,(FIND(C$2,$A434)-2)-(FIND(B$2,$A434)+B$1))</f>
        <v>Patricia Rd @ Deer Draw</v>
      </c>
      <c r="C434" t="str">
        <f t="shared" si="438"/>
        <v>WCO</v>
      </c>
      <c r="D434" t="str">
        <f t="shared" si="438"/>
        <v>100 Deer Draw; Georgetown, TX</v>
      </c>
      <c r="E434" t="str">
        <f t="shared" si="438"/>
        <v>30.5907</v>
      </c>
      <c r="F434" t="str">
        <f t="shared" si="438"/>
        <v>-97.7655</v>
      </c>
      <c r="G434" t="str">
        <f t="shared" si="438"/>
        <v>on</v>
      </c>
      <c r="H434" s="2" t="str">
        <f t="shared" si="438"/>
        <v/>
      </c>
      <c r="I434" t="str">
        <f t="shared" si="392"/>
        <v>8603</v>
      </c>
    </row>
    <row r="435" spans="1:9">
      <c r="A435" s="5" t="s">
        <v>448</v>
      </c>
      <c r="B435" t="str">
        <f t="shared" ref="B435:H435" si="439">MID($A435,FIND(B$2,$A435)+B$1,(FIND(C$2,$A435)-2)-(FIND(B$2,$A435)+B$1))</f>
        <v>CR 473 S of FM 112</v>
      </c>
      <c r="C435" t="str">
        <f t="shared" si="439"/>
        <v>WCO</v>
      </c>
      <c r="D435" t="str">
        <f t="shared" si="439"/>
        <v>827CR 473; Thrall, TX</v>
      </c>
      <c r="E435" t="str">
        <f t="shared" si="439"/>
        <v>30.5137</v>
      </c>
      <c r="F435" t="str">
        <f t="shared" si="439"/>
        <v>-97.2455</v>
      </c>
      <c r="G435" t="str">
        <f t="shared" si="439"/>
        <v>on</v>
      </c>
      <c r="H435" s="2" t="str">
        <f t="shared" si="439"/>
        <v/>
      </c>
      <c r="I435" t="str">
        <f t="shared" si="392"/>
        <v>8604</v>
      </c>
    </row>
    <row r="436" spans="1:9">
      <c r="A436" s="5" t="s">
        <v>449</v>
      </c>
      <c r="B436" t="str">
        <f t="shared" ref="B436:H436" si="440">MID($A436,FIND(B$2,$A436)+B$1,(FIND(C$2,$A436)-2)-(FIND(B$2,$A436)+B$1))</f>
        <v>CR 234 S OF CR 239</v>
      </c>
      <c r="C436" t="str">
        <f t="shared" si="440"/>
        <v>WCO</v>
      </c>
      <c r="D436" t="str">
        <f t="shared" si="440"/>
        <v>4094 CR 234; Georgetown, TX</v>
      </c>
      <c r="E436" t="str">
        <f t="shared" si="440"/>
        <v>30.782</v>
      </c>
      <c r="F436" t="str">
        <f t="shared" si="440"/>
        <v>-97.6644</v>
      </c>
      <c r="G436" t="str">
        <f t="shared" si="440"/>
        <v>on</v>
      </c>
      <c r="H436" s="2" t="str">
        <f t="shared" si="440"/>
        <v/>
      </c>
      <c r="I436" t="str">
        <f t="shared" si="392"/>
        <v>8606</v>
      </c>
    </row>
    <row r="437" spans="1:9">
      <c r="A437" s="5" t="s">
        <v>450</v>
      </c>
      <c r="B437" t="str">
        <f t="shared" ref="B437:H437" si="441">MID($A437,FIND(B$2,$A437)+B$1,(FIND(C$2,$A437)-2)-(FIND(B$2,$A437)+B$1))</f>
        <v>600-BLK CR 241</v>
      </c>
      <c r="C437" t="str">
        <f t="shared" si="441"/>
        <v>WCO</v>
      </c>
      <c r="D437" t="str">
        <f t="shared" si="441"/>
        <v>692 CR 241; Georgetown, TX</v>
      </c>
      <c r="E437" t="str">
        <f t="shared" si="441"/>
        <v>30.7832</v>
      </c>
      <c r="F437" t="str">
        <f t="shared" si="441"/>
        <v>-97.7834</v>
      </c>
      <c r="G437" t="str">
        <f t="shared" si="441"/>
        <v>on</v>
      </c>
      <c r="H437" s="2" t="str">
        <f t="shared" si="441"/>
        <v/>
      </c>
      <c r="I437" t="str">
        <f t="shared" si="392"/>
        <v>8607</v>
      </c>
    </row>
    <row r="438" spans="1:9">
      <c r="A438" s="5" t="s">
        <v>451</v>
      </c>
      <c r="B438" t="str">
        <f t="shared" ref="B438:H438" si="442">MID($A438,FIND(B$2,$A438)+B$1,(FIND(C$2,$A438)-2)-(FIND(B$2,$A438)+B$1))</f>
        <v>Cotton Gin Rd @ Porter Creek </v>
      </c>
      <c r="C438" t="str">
        <f t="shared" si="442"/>
        <v>HCO</v>
      </c>
      <c r="D438" t="str">
        <f t="shared" si="442"/>
        <v>Hays County</v>
      </c>
      <c r="E438" t="str">
        <f t="shared" si="442"/>
        <v>29.990545</v>
      </c>
      <c r="F438" t="str">
        <f t="shared" si="442"/>
        <v>-97.824341</v>
      </c>
      <c r="G438" t="str">
        <f t="shared" si="442"/>
        <v>on</v>
      </c>
      <c r="H438" s="2" t="str">
        <f t="shared" si="442"/>
        <v> </v>
      </c>
      <c r="I438" t="str">
        <f t="shared" si="392"/>
        <v>6537</v>
      </c>
    </row>
    <row r="439" spans="1:9">
      <c r="A439" s="5" t="s">
        <v>452</v>
      </c>
      <c r="B439" t="str">
        <f t="shared" ref="B439:H439" si="443">MID($A439,FIND(B$2,$A439)+B$1,(FIND(C$2,$A439)-2)-(FIND(B$2,$A439)+B$1))</f>
        <v>1300-BLK CEDAR PARK DR</v>
      </c>
      <c r="C439" t="str">
        <f t="shared" si="443"/>
        <v>WCO</v>
      </c>
      <c r="D439" t="str">
        <f t="shared" si="443"/>
        <v>1315 CEDAR PARK DR; Cedar Park, TX</v>
      </c>
      <c r="E439" t="str">
        <f t="shared" si="443"/>
        <v>30.5077</v>
      </c>
      <c r="F439" t="str">
        <f t="shared" si="443"/>
        <v>-97.8434</v>
      </c>
      <c r="G439" t="str">
        <f t="shared" si="443"/>
        <v>on</v>
      </c>
      <c r="H439" s="2" t="str">
        <f t="shared" si="443"/>
        <v/>
      </c>
      <c r="I439" t="str">
        <f t="shared" si="392"/>
        <v>8608</v>
      </c>
    </row>
    <row r="440" spans="1:9">
      <c r="A440" s="5" t="s">
        <v>453</v>
      </c>
      <c r="B440" t="str">
        <f t="shared" ref="B440:H440" si="444">MID($A440,FIND(B$2,$A440)+B$1,(FIND(C$2,$A440)-2)-(FIND(B$2,$A440)+B$1))</f>
        <v>1200 Blk Arbor Ln.</v>
      </c>
      <c r="C440" t="str">
        <f t="shared" si="444"/>
        <v>MBF</v>
      </c>
      <c r="D440" t="str">
        <f t="shared" si="444"/>
        <v>Between Arbor Ln. &amp; Lacy Dr.</v>
      </c>
      <c r="E440" t="str">
        <f t="shared" si="444"/>
        <v>30.587086</v>
      </c>
      <c r="F440" t="str">
        <f t="shared" si="444"/>
        <v>-98.282784</v>
      </c>
      <c r="G440" t="str">
        <f t="shared" si="444"/>
        <v>on</v>
      </c>
      <c r="H440" s="2" t="str">
        <f t="shared" si="444"/>
        <v>Not a Public Road</v>
      </c>
      <c r="I440" t="str">
        <f t="shared" si="392"/>
        <v>6442</v>
      </c>
    </row>
    <row r="441" spans="1:9">
      <c r="A441" s="5" t="s">
        <v>454</v>
      </c>
      <c r="B441" t="str">
        <f t="shared" ref="B441:H441" si="445">MID($A441,FIND(B$2,$A441)+B$1,(FIND(C$2,$A441)-2)-(FIND(B$2,$A441)+B$1))</f>
        <v>PAISANO TRL - WEST OF TRAIL DRIVER</v>
      </c>
      <c r="C441" t="str">
        <f t="shared" si="445"/>
        <v>HCO</v>
      </c>
      <c r="D441" t="str">
        <f t="shared" si="445"/>
        <v>Hays County</v>
      </c>
      <c r="E441" t="str">
        <f t="shared" si="445"/>
        <v>30.222067</v>
      </c>
      <c r="F441" t="str">
        <f t="shared" si="445"/>
        <v>-98.012436</v>
      </c>
      <c r="G441" t="str">
        <f t="shared" si="445"/>
        <v>on</v>
      </c>
      <c r="H441" s="2" t="str">
        <f t="shared" si="445"/>
        <v>Crossing is open</v>
      </c>
      <c r="I441" t="str">
        <f t="shared" si="392"/>
        <v>6462</v>
      </c>
    </row>
    <row r="442" spans="1:9">
      <c r="A442" s="5" t="s">
        <v>455</v>
      </c>
      <c r="B442" t="str">
        <f t="shared" ref="B442:H442" si="446">MID($A442,FIND(B$2,$A442)+B$1,(FIND(C$2,$A442)-2)-(FIND(B$2,$A442)+B$1))</f>
        <v>800 Blk Ave J</v>
      </c>
      <c r="C442" t="str">
        <f t="shared" si="446"/>
        <v>MBF</v>
      </c>
      <c r="D442" t="str">
        <f t="shared" si="446"/>
        <v>Between Broadway St., &amp; Ninth St., Marble Fall</v>
      </c>
      <c r="E442" t="str">
        <f t="shared" si="446"/>
        <v>30.577234</v>
      </c>
      <c r="F442" t="str">
        <f t="shared" si="446"/>
        <v>-98.275375</v>
      </c>
      <c r="G442" t="str">
        <f t="shared" si="446"/>
        <v>on</v>
      </c>
      <c r="H442" s="2" t="str">
        <f t="shared" si="446"/>
        <v>Crossing is OPEN </v>
      </c>
      <c r="I442" t="str">
        <f t="shared" si="392"/>
        <v>6427</v>
      </c>
    </row>
    <row r="443" spans="1:9">
      <c r="A443" s="5" t="s">
        <v>456</v>
      </c>
      <c r="B443" t="str">
        <f t="shared" ref="B443:H443" si="447">MID($A443,FIND(B$2,$A443)+B$1,(FIND(C$2,$A443)-2)-(FIND(B$2,$A443)+B$1))</f>
        <v>S QUAIL RUN - JUST S OF RED BIRD DR</v>
      </c>
      <c r="C443" t="str">
        <f t="shared" si="447"/>
        <v>HCO</v>
      </c>
      <c r="D443" t="str">
        <f t="shared" si="447"/>
        <v>Hays County</v>
      </c>
      <c r="E443" t="str">
        <f t="shared" si="447"/>
        <v>30.040094</v>
      </c>
      <c r="F443" t="str">
        <f t="shared" si="447"/>
        <v>-97.792358</v>
      </c>
      <c r="G443" t="str">
        <f t="shared" si="447"/>
        <v>on</v>
      </c>
      <c r="H443" s="2" t="str">
        <f t="shared" si="447"/>
        <v>Crossing is open</v>
      </c>
      <c r="I443" t="str">
        <f t="shared" si="392"/>
        <v>6472</v>
      </c>
    </row>
    <row r="444" spans="1:9">
      <c r="A444" s="5" t="s">
        <v>457</v>
      </c>
      <c r="B444" t="str">
        <f t="shared" ref="B444:H444" si="448">MID($A444,FIND(B$2,$A444)+B$1,(FIND(C$2,$A444)-2)-(FIND(B$2,$A444)+B$1))</f>
        <v>MARTIN RD (CR 188) - .10 MI S OF WINDY HILLS RD</v>
      </c>
      <c r="C444" t="str">
        <f t="shared" si="448"/>
        <v>HCO</v>
      </c>
      <c r="D444" t="str">
        <f t="shared" si="448"/>
        <v>Hays County</v>
      </c>
      <c r="E444" t="str">
        <f t="shared" si="448"/>
        <v>30.21129</v>
      </c>
      <c r="F444" t="str">
        <f t="shared" si="448"/>
        <v>-98.184196</v>
      </c>
      <c r="G444" t="str">
        <f t="shared" si="448"/>
        <v>on</v>
      </c>
      <c r="H444" s="2" t="str">
        <f t="shared" si="448"/>
        <v>Crossing is open</v>
      </c>
      <c r="I444" t="str">
        <f t="shared" si="392"/>
        <v>6477</v>
      </c>
    </row>
    <row r="445" spans="1:9">
      <c r="A445" s="5" t="s">
        <v>458</v>
      </c>
      <c r="B445" t="str">
        <f t="shared" ref="B445:H445" si="449">MID($A445,FIND(B$2,$A445)+B$1,(FIND(C$2,$A445)-2)-(FIND(B$2,$A445)+B$1))</f>
        <v>HARRIS HILL RD (CR 160) - .75 MI W OF SOUTHPOINT DR</v>
      </c>
      <c r="C445" t="str">
        <f t="shared" si="449"/>
        <v>HCO</v>
      </c>
      <c r="D445" t="str">
        <f t="shared" si="449"/>
        <v>Hays County</v>
      </c>
      <c r="E445" t="str">
        <f t="shared" si="449"/>
        <v>29.908024</v>
      </c>
      <c r="F445" t="str">
        <f t="shared" si="449"/>
        <v>-97.889542</v>
      </c>
      <c r="G445" t="str">
        <f t="shared" si="449"/>
        <v>on</v>
      </c>
      <c r="H445" s="2" t="str">
        <f t="shared" si="449"/>
        <v>Crossing is open</v>
      </c>
      <c r="I445" t="str">
        <f t="shared" si="392"/>
        <v>6482</v>
      </c>
    </row>
    <row r="446" spans="1:9">
      <c r="A446" s="5" t="s">
        <v>459</v>
      </c>
      <c r="B446" t="str">
        <f t="shared" ref="B446:H446" si="450">MID($A446,FIND(B$2,$A446)+B$1,(FIND(C$2,$A446)-2)-(FIND(B$2,$A446)+B$1))</f>
        <v>SATTERWHITE RD (CR 107) - 1.25 MI E OF FM 2001 (BEFORE S TURNERSVILLE)</v>
      </c>
      <c r="C446" t="str">
        <f t="shared" si="450"/>
        <v>HCO</v>
      </c>
      <c r="D446" t="str">
        <f t="shared" si="450"/>
        <v>Hays County</v>
      </c>
      <c r="E446" t="str">
        <f t="shared" si="450"/>
        <v>30.061365</v>
      </c>
      <c r="F446" t="str">
        <f t="shared" si="450"/>
        <v>-97.783516</v>
      </c>
      <c r="G446" t="str">
        <f t="shared" si="450"/>
        <v>on</v>
      </c>
      <c r="H446" s="2" t="str">
        <f t="shared" si="450"/>
        <v>Crossing is open </v>
      </c>
      <c r="I446" t="str">
        <f t="shared" si="392"/>
        <v>6487</v>
      </c>
    </row>
    <row r="447" spans="1:9">
      <c r="A447" s="5" t="s">
        <v>460</v>
      </c>
      <c r="B447" t="str">
        <f t="shared" ref="B447:H447" si="451">MID($A447,FIND(B$2,$A447)+B$1,(FIND(C$2,$A447)-2)-(FIND(B$2,$A447)+B$1))</f>
        <v>CYPRESS RD - 1.75 MI W OF OLD STAGECOACH RD</v>
      </c>
      <c r="C447" t="str">
        <f t="shared" si="451"/>
        <v>HCO</v>
      </c>
      <c r="D447" t="str">
        <f t="shared" si="451"/>
        <v>Hays County</v>
      </c>
      <c r="E447" t="str">
        <f t="shared" si="451"/>
        <v>29.992199</v>
      </c>
      <c r="F447" t="str">
        <f t="shared" si="451"/>
        <v>-97.91713</v>
      </c>
      <c r="G447" t="str">
        <f t="shared" si="451"/>
        <v>on</v>
      </c>
      <c r="H447" s="2" t="str">
        <f t="shared" si="451"/>
        <v>Crossing is open</v>
      </c>
      <c r="I447" t="str">
        <f t="shared" si="392"/>
        <v>6497</v>
      </c>
    </row>
    <row r="448" spans="1:9">
      <c r="A448" s="5" t="s">
        <v>461</v>
      </c>
      <c r="B448" t="str">
        <f t="shared" ref="B448:H448" si="452">MID($A448,FIND(B$2,$A448)+B$1,(FIND(C$2,$A448)-2)-(FIND(B$2,$A448)+B$1))</f>
        <v>OAK HOLLOW LN - JUST E OF MOURNING DOVE LN</v>
      </c>
      <c r="C448" t="str">
        <f t="shared" si="452"/>
        <v>HCO</v>
      </c>
      <c r="D448" t="str">
        <f t="shared" si="452"/>
        <v>Hays County</v>
      </c>
      <c r="E448" t="str">
        <f t="shared" si="452"/>
        <v>30.106146</v>
      </c>
      <c r="F448" t="str">
        <f t="shared" si="452"/>
        <v>-97.896545</v>
      </c>
      <c r="G448" t="str">
        <f t="shared" si="452"/>
        <v>on</v>
      </c>
      <c r="H448" s="2" t="str">
        <f t="shared" si="452"/>
        <v>Crossing is open</v>
      </c>
      <c r="I448" t="str">
        <f t="shared" si="392"/>
        <v>6502</v>
      </c>
    </row>
    <row r="449" spans="1:9">
      <c r="A449" s="5" t="s">
        <v>462</v>
      </c>
      <c r="B449" t="str">
        <f t="shared" ref="B449:H449" si="453">MID($A449,FIND(B$2,$A449)+B$1,(FIND(C$2,$A449)-2)-(FIND(B$2,$A449)+B$1))</f>
        <v>YORK CREEK RD (CR 262) - .25 MI N OF FRANCIS HARRIS LN (CR 265)</v>
      </c>
      <c r="C449" t="str">
        <f t="shared" si="453"/>
        <v>HCO</v>
      </c>
      <c r="D449" t="str">
        <f t="shared" si="453"/>
        <v>Hays County</v>
      </c>
      <c r="E449" t="str">
        <f t="shared" si="453"/>
        <v>29.762884</v>
      </c>
      <c r="F449" t="str">
        <f t="shared" si="453"/>
        <v>-97.994179</v>
      </c>
      <c r="G449" t="str">
        <f t="shared" si="453"/>
        <v>on</v>
      </c>
      <c r="H449" s="2" t="str">
        <f t="shared" si="453"/>
        <v>Crossing is open</v>
      </c>
      <c r="I449" t="str">
        <f t="shared" si="392"/>
        <v>6507</v>
      </c>
    </row>
    <row r="450" spans="1:9">
      <c r="A450" s="5" t="s">
        <v>463</v>
      </c>
      <c r="B450" t="str">
        <f t="shared" ref="B450:H450" si="454">MID($A450,FIND(B$2,$A450)+B$1,(FIND(C$2,$A450)-2)-(FIND(B$2,$A450)+B$1))</f>
        <v>HUGO RD (CR 214) - .5 MI E OF PURGATORY RD (CR 215)</v>
      </c>
      <c r="C450" t="str">
        <f t="shared" si="454"/>
        <v>HCO</v>
      </c>
      <c r="D450" t="str">
        <f t="shared" si="454"/>
        <v>Hays County</v>
      </c>
      <c r="E450" t="str">
        <f t="shared" si="454"/>
        <v>29.916311</v>
      </c>
      <c r="F450" t="str">
        <f t="shared" si="454"/>
        <v>-98.113235</v>
      </c>
      <c r="G450" t="str">
        <f t="shared" si="454"/>
        <v>on</v>
      </c>
      <c r="H450" s="2" t="str">
        <f t="shared" si="454"/>
        <v>closed for water over roadway 101421</v>
      </c>
      <c r="I450" t="str">
        <f t="shared" si="392"/>
        <v>6524</v>
      </c>
    </row>
    <row r="451" spans="1:9">
      <c r="A451" s="5" t="s">
        <v>464</v>
      </c>
      <c r="B451" t="str">
        <f t="shared" ref="B451:H451" si="455">MID($A451,FIND(B$2,$A451)+B$1,(FIND(C$2,$A451)-2)-(FIND(B$2,$A451)+B$1))</f>
        <v>HUGO RD (CR 214) - .25 MI W OF CASCADE TRL</v>
      </c>
      <c r="C451" t="str">
        <f t="shared" si="455"/>
        <v>HCO</v>
      </c>
      <c r="D451" t="str">
        <f t="shared" si="455"/>
        <v>Hays County</v>
      </c>
      <c r="E451" t="str">
        <f t="shared" si="455"/>
        <v>29.907227</v>
      </c>
      <c r="F451" t="str">
        <f t="shared" si="455"/>
        <v>-98.098701</v>
      </c>
      <c r="G451" t="str">
        <f t="shared" si="455"/>
        <v>on</v>
      </c>
      <c r="H451" s="2" t="str">
        <f t="shared" si="455"/>
        <v>Crossing is OPEN</v>
      </c>
      <c r="I451" t="str">
        <f t="shared" si="392"/>
        <v>6522</v>
      </c>
    </row>
    <row r="452" spans="1:9">
      <c r="A452" s="5" t="s">
        <v>465</v>
      </c>
      <c r="B452" t="str">
        <f t="shared" ref="B452:H452" si="456">MID($A452,FIND(B$2,$A452)+B$1,(FIND(C$2,$A452)-2)-(FIND(B$2,$A452)+B$1))</f>
        <v>E Front E OF FM 1660 S</v>
      </c>
      <c r="C452" t="str">
        <f t="shared" si="456"/>
        <v>WCO</v>
      </c>
      <c r="D452" t="str">
        <f t="shared" si="456"/>
        <v>607 E Front St; Hutto, TX</v>
      </c>
      <c r="E452" t="str">
        <f t="shared" si="456"/>
        <v>30.5438</v>
      </c>
      <c r="F452" t="str">
        <f t="shared" si="456"/>
        <v>-97.5388</v>
      </c>
      <c r="G452" t="str">
        <f t="shared" si="456"/>
        <v>on</v>
      </c>
      <c r="H452" s="2" t="str">
        <f t="shared" si="456"/>
        <v/>
      </c>
      <c r="I452" t="str">
        <f t="shared" ref="I452:I515" si="457">MID($A452,FIND(I$2,$A452)+I$1,4)</f>
        <v>8610</v>
      </c>
    </row>
    <row r="453" spans="1:9">
      <c r="A453" s="5" t="s">
        <v>466</v>
      </c>
      <c r="B453" t="str">
        <f t="shared" ref="B453:H453" si="458">MID($A453,FIND(B$2,$A453)+B$1,(FIND(C$2,$A453)-2)-(FIND(B$2,$A453)+B$1))</f>
        <v>2200-BLK Walsh Dr (Dry Creek Fork)</v>
      </c>
      <c r="C453" t="str">
        <f t="shared" si="458"/>
        <v>WCO</v>
      </c>
      <c r="D453" t="str">
        <f t="shared" si="458"/>
        <v>2247 Walsh Dr; Round Rock, TX</v>
      </c>
      <c r="E453" t="str">
        <f t="shared" si="458"/>
        <v>30.5353</v>
      </c>
      <c r="F453" t="str">
        <f t="shared" si="458"/>
        <v>-97.7488</v>
      </c>
      <c r="G453" t="str">
        <f t="shared" si="458"/>
        <v>on</v>
      </c>
      <c r="H453" s="2" t="str">
        <f t="shared" si="458"/>
        <v/>
      </c>
      <c r="I453" t="str">
        <f t="shared" si="457"/>
        <v>8611</v>
      </c>
    </row>
    <row r="454" spans="1:9">
      <c r="A454" s="5" t="s">
        <v>467</v>
      </c>
      <c r="B454" t="str">
        <f t="shared" ref="B454:H454" si="459">MID($A454,FIND(B$2,$A454)+B$1,(FIND(C$2,$A454)-2)-(FIND(B$2,$A454)+B$1))</f>
        <v>PINION TRL - 1 MI W OF CARNEY LN (CR 278)</v>
      </c>
      <c r="C454" t="str">
        <f t="shared" si="459"/>
        <v>HCO</v>
      </c>
      <c r="D454" t="str">
        <f t="shared" si="459"/>
        <v>Hays County</v>
      </c>
      <c r="E454" t="str">
        <f t="shared" si="459"/>
        <v>29.998375</v>
      </c>
      <c r="F454" t="str">
        <f t="shared" si="459"/>
        <v>-98.125969</v>
      </c>
      <c r="G454" t="str">
        <f t="shared" si="459"/>
        <v>on</v>
      </c>
      <c r="H454" s="2" t="str">
        <f t="shared" si="459"/>
        <v>Crossing is open</v>
      </c>
      <c r="I454" t="str">
        <f t="shared" si="457"/>
        <v>6542</v>
      </c>
    </row>
    <row r="455" spans="1:9">
      <c r="A455" s="5" t="s">
        <v>468</v>
      </c>
      <c r="B455" t="str">
        <f t="shared" ref="B455:H455" si="460">MID($A455,FIND(B$2,$A455)+B$1,(FIND(C$2,$A455)-2)-(FIND(B$2,$A455)+B$1))</f>
        <v>1300-BLK San Gabriel Ranch Rd</v>
      </c>
      <c r="C455" t="str">
        <f t="shared" si="460"/>
        <v>WCO</v>
      </c>
      <c r="D455" t="str">
        <f t="shared" si="460"/>
        <v>1306 San Gabriel Ranch Rd; Liberty Hill, TX</v>
      </c>
      <c r="E455" t="str">
        <f t="shared" si="460"/>
        <v>30.7193</v>
      </c>
      <c r="F455" t="str">
        <f t="shared" si="460"/>
        <v>-97.908</v>
      </c>
      <c r="G455" t="str">
        <f t="shared" si="460"/>
        <v>on</v>
      </c>
      <c r="H455" s="2" t="str">
        <f t="shared" si="460"/>
        <v/>
      </c>
      <c r="I455" t="str">
        <f t="shared" si="457"/>
        <v>8612</v>
      </c>
    </row>
    <row r="456" spans="1:9">
      <c r="A456" s="5" t="s">
        <v>469</v>
      </c>
      <c r="B456" t="str">
        <f t="shared" ref="B456:H456" si="461">MID($A456,FIND(B$2,$A456)+B$1,(FIND(C$2,$A456)-2)-(FIND(B$2,$A456)+B$1))</f>
        <v>Rancho Bueno DR @ San Gabriel River</v>
      </c>
      <c r="C456" t="str">
        <f t="shared" si="461"/>
        <v>WCO</v>
      </c>
      <c r="D456" t="str">
        <f t="shared" si="461"/>
        <v>206 Rancho Bueno Dr; Georgetown, TX</v>
      </c>
      <c r="E456" t="str">
        <f t="shared" si="461"/>
        <v>30.6466</v>
      </c>
      <c r="F456" t="str">
        <f t="shared" si="461"/>
        <v>-97.7589</v>
      </c>
      <c r="G456" t="str">
        <f t="shared" si="461"/>
        <v>on</v>
      </c>
      <c r="H456" s="2" t="str">
        <f t="shared" si="461"/>
        <v/>
      </c>
      <c r="I456" t="str">
        <f t="shared" si="457"/>
        <v>8613</v>
      </c>
    </row>
    <row r="457" spans="1:9">
      <c r="A457" s="5" t="s">
        <v>470</v>
      </c>
      <c r="B457" t="str">
        <f t="shared" ref="B457:H457" si="462">MID($A457,FIND(B$2,$A457)+B$1,(FIND(C$2,$A457)-2)-(FIND(B$2,$A457)+B$1))</f>
        <v>Bee Creek Rd @ Bee Creek</v>
      </c>
      <c r="C457" t="str">
        <f t="shared" si="462"/>
        <v>TCO</v>
      </c>
      <c r="D457" t="str">
        <f t="shared" si="462"/>
        <v>Travis County, TX</v>
      </c>
      <c r="E457" t="str">
        <f t="shared" si="462"/>
        <v>30.354773</v>
      </c>
      <c r="F457" t="str">
        <f t="shared" si="462"/>
        <v>-98.040054</v>
      </c>
      <c r="G457" t="str">
        <f t="shared" si="462"/>
        <v>on</v>
      </c>
      <c r="H457" s="2" t="str">
        <f t="shared" si="462"/>
        <v>Roadway open </v>
      </c>
      <c r="I457" t="str">
        <f t="shared" si="457"/>
        <v>6209</v>
      </c>
    </row>
    <row r="458" spans="1:9">
      <c r="A458" s="5" t="s">
        <v>471</v>
      </c>
      <c r="B458" t="str">
        <f t="shared" ref="B458:H458" si="463">MID($A458,FIND(B$2,$A458)+B$1,(FIND(C$2,$A458)-2)-(FIND(B$2,$A458)+B$1))</f>
        <v>1300-BLK CR 208</v>
      </c>
      <c r="C458" t="str">
        <f t="shared" si="463"/>
        <v>WCO</v>
      </c>
      <c r="D458" t="str">
        <f t="shared" si="463"/>
        <v>1344 CR 208; Florence,TX</v>
      </c>
      <c r="E458" t="str">
        <f t="shared" si="463"/>
        <v>30.8168</v>
      </c>
      <c r="F458" t="str">
        <f t="shared" si="463"/>
        <v>-97.9301</v>
      </c>
      <c r="G458" t="str">
        <f t="shared" si="463"/>
        <v>on</v>
      </c>
      <c r="H458" s="2" t="str">
        <f t="shared" si="463"/>
        <v/>
      </c>
      <c r="I458" t="str">
        <f t="shared" si="457"/>
        <v>8605</v>
      </c>
    </row>
    <row r="459" spans="1:9">
      <c r="A459" s="5" t="s">
        <v>472</v>
      </c>
      <c r="B459" t="str">
        <f t="shared" ref="B459:H459" si="464">MID($A459,FIND(B$2,$A459)+B$1,(FIND(C$2,$A459)-2)-(FIND(B$2,$A459)+B$1))</f>
        <v>CR 121 @ Middle Yegua Creek</v>
      </c>
      <c r="C459" t="str">
        <f t="shared" si="464"/>
        <v>LEECO</v>
      </c>
      <c r="D459" t="str">
        <f t="shared" si="464"/>
        <v>Lee County</v>
      </c>
      <c r="E459" t="str">
        <f t="shared" si="464"/>
        <v>30.309147</v>
      </c>
      <c r="F459" t="str">
        <f t="shared" si="464"/>
        <v>-96.817377</v>
      </c>
      <c r="G459" t="str">
        <f t="shared" si="464"/>
        <v>on</v>
      </c>
      <c r="H459" s="2" t="str">
        <f t="shared" si="464"/>
        <v>PRCT 2</v>
      </c>
      <c r="I459" t="str">
        <f t="shared" si="457"/>
        <v>8382</v>
      </c>
    </row>
    <row r="460" spans="1:9">
      <c r="A460" s="5" t="s">
        <v>473</v>
      </c>
      <c r="B460" t="str">
        <f t="shared" ref="B460:H460" si="465">MID($A460,FIND(B$2,$A460)+B$1,(FIND(C$2,$A460)-2)-(FIND(B$2,$A460)+B$1))</f>
        <v>Hi Mesa @ Slickrock Creek (CAMPGROUND)</v>
      </c>
      <c r="C460" t="str">
        <f t="shared" si="465"/>
        <v>WLH</v>
      </c>
      <c r="D460" t="str">
        <f t="shared" si="465"/>
        <v>Hi Mesa West of Purple Sage</v>
      </c>
      <c r="E460" t="str">
        <f t="shared" si="465"/>
        <v>30.523552</v>
      </c>
      <c r="F460" t="str">
        <f t="shared" si="465"/>
        <v>-98.368713</v>
      </c>
      <c r="G460" t="str">
        <f t="shared" si="465"/>
        <v>on</v>
      </c>
      <c r="H460" s="2" t="str">
        <f t="shared" si="465"/>
        <v>Crossing is OPEN </v>
      </c>
      <c r="I460" t="str">
        <f t="shared" si="457"/>
        <v>7251</v>
      </c>
    </row>
    <row r="461" spans="1:9">
      <c r="A461" s="5" t="s">
        <v>474</v>
      </c>
      <c r="B461" t="str">
        <f t="shared" ref="B461:H461" si="466">MID($A461,FIND(B$2,$A461)+B$1,(FIND(C$2,$A461)-2)-(FIND(B$2,$A461)+B$1))</f>
        <v>16300 BLOCK ON CR 108 NEAR CR 103</v>
      </c>
      <c r="C461" t="str">
        <f t="shared" si="466"/>
        <v>BURCO</v>
      </c>
      <c r="D461" t="str">
        <f t="shared" si="466"/>
        <v/>
      </c>
      <c r="E461" t="str">
        <f t="shared" si="466"/>
        <v>30.9738756644</v>
      </c>
      <c r="F461" t="str">
        <f t="shared" si="466"/>
        <v>-98.3063418722</v>
      </c>
      <c r="G461" t="str">
        <f t="shared" si="466"/>
        <v>on</v>
      </c>
      <c r="H461" s="2" t="str">
        <f t="shared" si="466"/>
        <v/>
      </c>
      <c r="I461" t="str">
        <f t="shared" si="457"/>
        <v>8154</v>
      </c>
    </row>
    <row r="462" spans="1:9">
      <c r="A462" s="5" t="s">
        <v>475</v>
      </c>
      <c r="B462" t="str">
        <f t="shared" ref="B462:H462" si="467">MID($A462,FIND(B$2,$A462)+B$1,(FIND(C$2,$A462)-2)-(FIND(B$2,$A462)+B$1))</f>
        <v>6900 BLOCK CR 101</v>
      </c>
      <c r="C462" t="str">
        <f t="shared" si="467"/>
        <v>BURCO</v>
      </c>
      <c r="D462" t="str">
        <f t="shared" si="467"/>
        <v/>
      </c>
      <c r="E462" t="str">
        <f t="shared" si="467"/>
        <v>31.0133185202</v>
      </c>
      <c r="F462" t="str">
        <f t="shared" si="467"/>
        <v>-98.2030985003</v>
      </c>
      <c r="G462" t="str">
        <f t="shared" si="467"/>
        <v>on</v>
      </c>
      <c r="H462" s="2" t="str">
        <f t="shared" si="467"/>
        <v/>
      </c>
      <c r="I462" t="str">
        <f t="shared" si="457"/>
        <v>8152</v>
      </c>
    </row>
    <row r="463" spans="1:9">
      <c r="A463" s="5" t="s">
        <v>476</v>
      </c>
      <c r="B463" t="str">
        <f t="shared" ref="B463:H463" si="468">MID($A463,FIND(B$2,$A463)+B$1,(FIND(C$2,$A463)-2)-(FIND(B$2,$A463)+B$1))</f>
        <v>300 BLK of League Line RD</v>
      </c>
      <c r="C463" t="str">
        <f t="shared" si="468"/>
        <v>BCO</v>
      </c>
      <c r="D463" t="str">
        <f t="shared" si="468"/>
        <v/>
      </c>
      <c r="E463" t="str">
        <f t="shared" si="468"/>
        <v>30.07622</v>
      </c>
      <c r="F463" t="str">
        <f t="shared" si="468"/>
        <v>-97.06372</v>
      </c>
      <c r="G463" t="str">
        <f t="shared" si="468"/>
        <v>on</v>
      </c>
      <c r="H463" s="2" t="str">
        <f t="shared" si="468"/>
        <v/>
      </c>
      <c r="I463" t="str">
        <f t="shared" si="457"/>
        <v>8698</v>
      </c>
    </row>
    <row r="464" spans="1:9">
      <c r="A464" s="5" t="s">
        <v>477</v>
      </c>
      <c r="B464" t="str">
        <f t="shared" ref="B464:H464" si="469">MID($A464,FIND(B$2,$A464)+B$1,(FIND(C$2,$A464)-2)-(FIND(B$2,$A464)+B$1))</f>
        <v>2900 BLOCK CR 106</v>
      </c>
      <c r="C464" t="str">
        <f t="shared" si="469"/>
        <v>BURCO</v>
      </c>
      <c r="D464" t="str">
        <f t="shared" si="469"/>
        <v/>
      </c>
      <c r="E464" t="str">
        <f t="shared" si="469"/>
        <v>31.0234183835</v>
      </c>
      <c r="F464" t="str">
        <f t="shared" si="469"/>
        <v>-98.2961217622</v>
      </c>
      <c r="G464" t="str">
        <f t="shared" si="469"/>
        <v>on</v>
      </c>
      <c r="H464" s="2" t="str">
        <f t="shared" si="469"/>
        <v/>
      </c>
      <c r="I464" t="str">
        <f t="shared" si="457"/>
        <v>8151</v>
      </c>
    </row>
    <row r="465" spans="1:9">
      <c r="A465" s="5" t="s">
        <v>478</v>
      </c>
      <c r="B465" t="str">
        <f t="shared" ref="B465:H465" si="470">MID($A465,FIND(B$2,$A465)+B$1,(FIND(C$2,$A465)-2)-(FIND(B$2,$A465)+B$1))</f>
        <v>FM 112 E OF FM 486</v>
      </c>
      <c r="C465" t="str">
        <f t="shared" si="470"/>
        <v>WCO</v>
      </c>
      <c r="D465" t="str">
        <f t="shared" si="470"/>
        <v>15781 FM 112; Thrall, TX</v>
      </c>
      <c r="E465" t="str">
        <f t="shared" si="470"/>
        <v>30.4898</v>
      </c>
      <c r="F465" t="str">
        <f t="shared" si="470"/>
        <v>-97.1939</v>
      </c>
      <c r="G465" t="str">
        <f t="shared" si="470"/>
        <v>on</v>
      </c>
      <c r="H465" s="2" t="str">
        <f t="shared" si="470"/>
        <v/>
      </c>
      <c r="I465" t="str">
        <f t="shared" si="457"/>
        <v>8602</v>
      </c>
    </row>
    <row r="466" spans="1:9">
      <c r="A466" s="5" t="s">
        <v>479</v>
      </c>
      <c r="B466" t="str">
        <f t="shared" ref="B466:H466" si="471">MID($A466,FIND(B$2,$A466)+B$1,(FIND(C$2,$A466)-2)-(FIND(B$2,$A466)+B$1))</f>
        <v>E SH 29 @ Little Llano River</v>
      </c>
      <c r="C466" t="str">
        <f t="shared" si="471"/>
        <v>LCO</v>
      </c>
      <c r="D466" t="str">
        <f t="shared" si="471"/>
        <v/>
      </c>
      <c r="E466" t="str">
        <f t="shared" si="471"/>
        <v>30.78142</v>
      </c>
      <c r="F466" t="str">
        <f t="shared" si="471"/>
        <v>-98.56837</v>
      </c>
      <c r="G466" t="str">
        <f t="shared" si="471"/>
        <v>on</v>
      </c>
      <c r="H466" s="2" t="str">
        <f t="shared" si="471"/>
        <v/>
      </c>
      <c r="I466" t="str">
        <f t="shared" si="457"/>
        <v>8682</v>
      </c>
    </row>
    <row r="467" spans="1:9">
      <c r="A467" s="5" t="s">
        <v>480</v>
      </c>
      <c r="B467" t="str">
        <f t="shared" ref="B467:H467" si="472">MID($A467,FIND(B$2,$A467)+B$1,(FIND(C$2,$A467)-2)-(FIND(B$2,$A467)+B$1))</f>
        <v>2000 Blk 7th St.</v>
      </c>
      <c r="C467" t="str">
        <f t="shared" si="472"/>
        <v>MBF</v>
      </c>
      <c r="D467" t="str">
        <f t="shared" si="472"/>
        <v>Between Ave. U &amp; Ave. T</v>
      </c>
      <c r="E467" t="str">
        <f t="shared" si="472"/>
        <v>30.581942</v>
      </c>
      <c r="F467" t="str">
        <f t="shared" si="472"/>
        <v>-98.287689</v>
      </c>
      <c r="G467" t="str">
        <f t="shared" si="472"/>
        <v>on</v>
      </c>
      <c r="H467" s="2" t="str">
        <f t="shared" si="472"/>
        <v>Crossing is OPEN</v>
      </c>
      <c r="I467" t="str">
        <f t="shared" si="457"/>
        <v>6452</v>
      </c>
    </row>
    <row r="468" spans="1:9">
      <c r="A468" s="5" t="s">
        <v>481</v>
      </c>
      <c r="B468" t="str">
        <f t="shared" ref="B468:H468" si="473">MID($A468,FIND(B$2,$A468)+B$1,(FIND(C$2,$A468)-2)-(FIND(B$2,$A468)+B$1))</f>
        <v>5800 BLOCK CR 103</v>
      </c>
      <c r="C468" t="str">
        <f t="shared" si="473"/>
        <v>BURCO</v>
      </c>
      <c r="D468" t="str">
        <f t="shared" si="473"/>
        <v/>
      </c>
      <c r="E468" t="str">
        <f t="shared" si="473"/>
        <v>30.9774573513</v>
      </c>
      <c r="F468" t="str">
        <f t="shared" si="473"/>
        <v>-98.3075375244</v>
      </c>
      <c r="G468" t="str">
        <f t="shared" si="473"/>
        <v>on</v>
      </c>
      <c r="H468" s="2" t="str">
        <f t="shared" si="473"/>
        <v/>
      </c>
      <c r="I468" t="str">
        <f t="shared" si="457"/>
        <v>8155</v>
      </c>
    </row>
    <row r="469" spans="1:9">
      <c r="A469" s="5" t="s">
        <v>482</v>
      </c>
      <c r="B469" t="str">
        <f t="shared" ref="B469:H469" si="474">MID($A469,FIND(B$2,$A469)+B$1,(FIND(C$2,$A469)-2)-(FIND(B$2,$A469)+B$1))</f>
        <v>FM 1331 E OF CR 499</v>
      </c>
      <c r="C469" t="str">
        <f t="shared" si="474"/>
        <v>WCO</v>
      </c>
      <c r="D469" t="str">
        <f t="shared" si="474"/>
        <v>7623 FM 1331; TA</v>
      </c>
      <c r="E469" t="str">
        <f t="shared" si="474"/>
        <v>30.6796</v>
      </c>
      <c r="F469" t="str">
        <f t="shared" si="474"/>
        <v>-97.3219</v>
      </c>
      <c r="G469" t="str">
        <f t="shared" si="474"/>
        <v>on</v>
      </c>
      <c r="H469" s="2" t="str">
        <f t="shared" si="474"/>
        <v/>
      </c>
      <c r="I469" t="str">
        <f t="shared" si="457"/>
        <v>8609</v>
      </c>
    </row>
    <row r="470" spans="1:9">
      <c r="A470" s="5" t="s">
        <v>483</v>
      </c>
      <c r="B470" t="str">
        <f t="shared" ref="B470:H470" si="475">MID($A470,FIND(B$2,$A470)+B$1,(FIND(C$2,$A470)-2)-(FIND(B$2,$A470)+B$1))</f>
        <v>CR 152 W of CR 140</v>
      </c>
      <c r="C470" t="str">
        <f t="shared" si="475"/>
        <v>WCO</v>
      </c>
      <c r="D470" t="str">
        <f t="shared" si="475"/>
        <v>3293 CR 152; Georgetown, TX</v>
      </c>
      <c r="E470" t="str">
        <f t="shared" si="475"/>
        <v>30.6931</v>
      </c>
      <c r="F470" t="str">
        <f t="shared" si="475"/>
        <v>-97.6291</v>
      </c>
      <c r="G470" t="str">
        <f t="shared" si="475"/>
        <v>on</v>
      </c>
      <c r="H470" s="2" t="str">
        <f t="shared" si="475"/>
        <v/>
      </c>
      <c r="I470" t="str">
        <f t="shared" si="457"/>
        <v>8601</v>
      </c>
    </row>
    <row r="471" spans="1:9">
      <c r="A471" s="5" t="s">
        <v>484</v>
      </c>
      <c r="B471" t="str">
        <f t="shared" ref="B471:H471" si="476">MID($A471,FIND(B$2,$A471)+B$1,(FIND(C$2,$A471)-2)-(FIND(B$2,$A471)+B$1))</f>
        <v>300-BLK E OAK ST</v>
      </c>
      <c r="C471" t="str">
        <f t="shared" si="476"/>
        <v>WCO</v>
      </c>
      <c r="D471" t="str">
        <f t="shared" si="476"/>
        <v>303 E Oak St; Granger, TX</v>
      </c>
      <c r="E471" t="str">
        <f t="shared" si="476"/>
        <v>30.7226</v>
      </c>
      <c r="F471" t="str">
        <f t="shared" si="476"/>
        <v>-97.4396</v>
      </c>
      <c r="G471" t="str">
        <f t="shared" si="476"/>
        <v>off</v>
      </c>
      <c r="H471" s="2" t="str">
        <f t="shared" si="476"/>
        <v/>
      </c>
      <c r="I471" t="str">
        <f t="shared" si="457"/>
        <v>8614</v>
      </c>
    </row>
    <row r="472" spans="1:9">
      <c r="A472" s="5" t="s">
        <v>485</v>
      </c>
      <c r="B472" t="str">
        <f t="shared" ref="B472:H472" si="477">MID($A472,FIND(B$2,$A472)+B$1,(FIND(C$2,$A472)-2)-(FIND(B$2,$A472)+B$1))</f>
        <v>BELL SPRINGS RD (CR 169) - JUST N OF US 290</v>
      </c>
      <c r="C472" t="str">
        <f t="shared" si="477"/>
        <v>HCO</v>
      </c>
      <c r="D472" t="str">
        <f t="shared" si="477"/>
        <v>Hays County</v>
      </c>
      <c r="E472" t="str">
        <f t="shared" si="477"/>
        <v>30.204742</v>
      </c>
      <c r="F472" t="str">
        <f t="shared" si="477"/>
        <v>-98.118294</v>
      </c>
      <c r="G472" t="str">
        <f t="shared" si="477"/>
        <v>on</v>
      </c>
      <c r="H472" s="2" t="str">
        <f t="shared" si="477"/>
        <v> </v>
      </c>
      <c r="I472" t="str">
        <f t="shared" si="457"/>
        <v>6644</v>
      </c>
    </row>
    <row r="473" spans="1:9">
      <c r="A473" s="5" t="s">
        <v>486</v>
      </c>
      <c r="B473" t="str">
        <f t="shared" ref="B473:H473" si="478">MID($A473,FIND(B$2,$A473)+B$1,(FIND(C$2,$A473)-2)-(FIND(B$2,$A473)+B$1))</f>
        <v>YORK CREEK RD (CR 376) - .25 MI W OF ROLLING OAKS DR (CR 369)</v>
      </c>
      <c r="C473" t="str">
        <f t="shared" si="478"/>
        <v>HCO</v>
      </c>
      <c r="D473" t="str">
        <f t="shared" si="478"/>
        <v>Hays County</v>
      </c>
      <c r="E473" t="str">
        <f t="shared" si="478"/>
        <v>30.070133</v>
      </c>
      <c r="F473" t="str">
        <f t="shared" si="478"/>
        <v>-98.023201</v>
      </c>
      <c r="G473" t="str">
        <f t="shared" si="478"/>
        <v>on</v>
      </c>
      <c r="H473" s="2" t="str">
        <f t="shared" si="478"/>
        <v/>
      </c>
      <c r="I473" t="str">
        <f t="shared" si="457"/>
        <v>6579</v>
      </c>
    </row>
    <row r="474" spans="1:9">
      <c r="A474" s="5" t="s">
        <v>487</v>
      </c>
      <c r="B474" t="str">
        <f t="shared" ref="B474:H474" si="479">MID($A474,FIND(B$2,$A474)+B$1,(FIND(C$2,$A474)-2)-(FIND(B$2,$A474)+B$1))</f>
        <v>WAYSIDE DR (CR 179) - BETWEEN THOMPSON RANCH RD AND RIDGE OAK DR</v>
      </c>
      <c r="C474" t="str">
        <f t="shared" si="479"/>
        <v>HCO</v>
      </c>
      <c r="D474" t="str">
        <f t="shared" si="479"/>
        <v>Hays County</v>
      </c>
      <c r="E474" t="str">
        <f t="shared" si="479"/>
        <v>29.982187</v>
      </c>
      <c r="F474" t="str">
        <f t="shared" si="479"/>
        <v>-98.156998</v>
      </c>
      <c r="G474" t="str">
        <f t="shared" si="479"/>
        <v>on</v>
      </c>
      <c r="H474" s="2" t="str">
        <f t="shared" si="479"/>
        <v/>
      </c>
      <c r="I474" t="str">
        <f t="shared" si="457"/>
        <v>6544</v>
      </c>
    </row>
    <row r="475" spans="1:9">
      <c r="A475" s="5" t="s">
        <v>488</v>
      </c>
      <c r="B475" t="str">
        <f t="shared" ref="B475:H475" si="480">MID($A475,FIND(B$2,$A475)+B$1,(FIND(C$2,$A475)-2)-(FIND(B$2,$A475)+B$1))</f>
        <v>RIVER RD (CITY OF SM) - .5 MI E OF SH 80</v>
      </c>
      <c r="C475" t="str">
        <f t="shared" si="480"/>
        <v>HCO</v>
      </c>
      <c r="D475" t="str">
        <f t="shared" si="480"/>
        <v>Hays County</v>
      </c>
      <c r="E475" t="str">
        <f t="shared" si="480"/>
        <v>29.885052</v>
      </c>
      <c r="F475" t="str">
        <f t="shared" si="480"/>
        <v>-97.906982</v>
      </c>
      <c r="G475" t="str">
        <f t="shared" si="480"/>
        <v>on</v>
      </c>
      <c r="H475" s="2" t="str">
        <f t="shared" si="480"/>
        <v>closed for water over roadway</v>
      </c>
      <c r="I475" t="str">
        <f t="shared" si="457"/>
        <v>6619</v>
      </c>
    </row>
    <row r="476" spans="1:9">
      <c r="A476" s="5" t="s">
        <v>489</v>
      </c>
      <c r="B476" t="str">
        <f t="shared" ref="B476:H476" si="481">MID($A476,FIND(B$2,$A476)+B$1,(FIND(C$2,$A476)-2)-(FIND(B$2,$A476)+B$1))</f>
        <v>Great Oaks Dr S OF Sam Bass Rd</v>
      </c>
      <c r="C476" t="str">
        <f t="shared" si="481"/>
        <v>WCO</v>
      </c>
      <c r="D476" t="str">
        <f t="shared" si="481"/>
        <v>2042 Great Oaks; Round Rock, TX</v>
      </c>
      <c r="E476" t="str">
        <f t="shared" si="481"/>
        <v>30.5318</v>
      </c>
      <c r="F476" t="str">
        <f t="shared" si="481"/>
        <v>-97.7385</v>
      </c>
      <c r="G476" t="str">
        <f t="shared" si="481"/>
        <v>on</v>
      </c>
      <c r="H476" s="2" t="str">
        <f t="shared" si="481"/>
        <v/>
      </c>
      <c r="I476" t="str">
        <f t="shared" si="457"/>
        <v>8616</v>
      </c>
    </row>
    <row r="477" spans="1:9">
      <c r="A477" s="5" t="s">
        <v>490</v>
      </c>
      <c r="B477" t="str">
        <f t="shared" ref="B477:H477" si="482">MID($A477,FIND(B$2,$A477)+B$1,(FIND(C$2,$A477)-2)-(FIND(B$2,$A477)+B$1))</f>
        <v>DEER LAKE EST (CR 291/292) - .20 MI S OF DEER LAKE RD (CR 317)</v>
      </c>
      <c r="C477" t="str">
        <f t="shared" si="482"/>
        <v>HCO</v>
      </c>
      <c r="D477" t="str">
        <f t="shared" si="482"/>
        <v>Hays County</v>
      </c>
      <c r="E477" t="str">
        <f t="shared" si="482"/>
        <v>30.028276</v>
      </c>
      <c r="F477" t="str">
        <f t="shared" si="482"/>
        <v>-98.044609</v>
      </c>
      <c r="G477" t="str">
        <f t="shared" si="482"/>
        <v>on</v>
      </c>
      <c r="H477" s="2" t="str">
        <f t="shared" si="482"/>
        <v>Crossing is open</v>
      </c>
      <c r="I477" t="str">
        <f t="shared" si="457"/>
        <v>6564</v>
      </c>
    </row>
    <row r="478" spans="1:9">
      <c r="A478" s="5" t="s">
        <v>491</v>
      </c>
      <c r="B478" t="str">
        <f t="shared" ref="B478:H478" si="483">MID($A478,FIND(B$2,$A478)+B$1,(FIND(C$2,$A478)-2)-(FIND(B$2,$A478)+B$1))</f>
        <v>PUMP STATION RD (CR 218) - 1 MI N OF RR 2325</v>
      </c>
      <c r="C478" t="str">
        <f t="shared" si="483"/>
        <v>HCO</v>
      </c>
      <c r="D478" t="str">
        <f t="shared" si="483"/>
        <v>Hays County</v>
      </c>
      <c r="E478" t="str">
        <f t="shared" si="483"/>
        <v>30.05887</v>
      </c>
      <c r="F478" t="str">
        <f t="shared" si="483"/>
        <v>-98.195297</v>
      </c>
      <c r="G478" t="str">
        <f t="shared" si="483"/>
        <v>on</v>
      </c>
      <c r="H478" s="2" t="str">
        <f t="shared" si="483"/>
        <v>Crossing is open</v>
      </c>
      <c r="I478" t="str">
        <f t="shared" si="457"/>
        <v>6569</v>
      </c>
    </row>
    <row r="479" spans="1:9">
      <c r="A479" s="5" t="s">
        <v>492</v>
      </c>
      <c r="B479" t="str">
        <f t="shared" ref="B479:H479" si="484">MID($A479,FIND(B$2,$A479)+B$1,(FIND(C$2,$A479)-2)-(FIND(B$2,$A479)+B$1))</f>
        <v>DAYS END RD - .25 MI N OF HUMMINGBIRD LN</v>
      </c>
      <c r="C479" t="str">
        <f t="shared" si="484"/>
        <v>HCO</v>
      </c>
      <c r="D479" t="str">
        <f t="shared" si="484"/>
        <v>Hays County</v>
      </c>
      <c r="E479" t="str">
        <f t="shared" si="484"/>
        <v>30.034605</v>
      </c>
      <c r="F479" t="str">
        <f t="shared" si="484"/>
        <v>-98.232292</v>
      </c>
      <c r="G479" t="str">
        <f t="shared" si="484"/>
        <v>on</v>
      </c>
      <c r="H479" s="2" t="str">
        <f t="shared" si="484"/>
        <v>Crossing is open</v>
      </c>
      <c r="I479" t="str">
        <f t="shared" si="457"/>
        <v>6574</v>
      </c>
    </row>
    <row r="480" spans="1:9">
      <c r="A480" s="5" t="s">
        <v>493</v>
      </c>
      <c r="B480" t="str">
        <f t="shared" ref="B480:H480" si="485">MID($A480,FIND(B$2,$A480)+B$1,(FIND(C$2,$A480)-2)-(FIND(B$2,$A480)+B$1))</f>
        <v>400 BLK of Paffen Rd</v>
      </c>
      <c r="C480" t="str">
        <f t="shared" si="485"/>
        <v>BCO</v>
      </c>
      <c r="D480" t="str">
        <f t="shared" si="485"/>
        <v/>
      </c>
      <c r="E480" t="str">
        <f t="shared" si="485"/>
        <v>30.15784</v>
      </c>
      <c r="F480" t="str">
        <f t="shared" si="485"/>
        <v>-97.06578</v>
      </c>
      <c r="G480" t="str">
        <f t="shared" si="485"/>
        <v>on</v>
      </c>
      <c r="H480" s="2" t="str">
        <f t="shared" si="485"/>
        <v/>
      </c>
      <c r="I480" t="str">
        <f t="shared" si="457"/>
        <v>8699</v>
      </c>
    </row>
    <row r="481" spans="1:9">
      <c r="A481" s="5" t="s">
        <v>494</v>
      </c>
      <c r="B481" t="str">
        <f t="shared" ref="B481:H481" si="486">MID($A481,FIND(B$2,$A481)+B$1,(FIND(C$2,$A481)-2)-(FIND(B$2,$A481)+B$1))</f>
        <v>PLEASANT VALLEY RD (WOODCREEK) - BETWEEN LITTLE BEND CT AND WOODACRE DR</v>
      </c>
      <c r="C481" t="str">
        <f t="shared" si="486"/>
        <v>HCO</v>
      </c>
      <c r="D481" t="str">
        <f t="shared" si="486"/>
        <v>Hays County</v>
      </c>
      <c r="E481" t="str">
        <f t="shared" si="486"/>
        <v>30.03311</v>
      </c>
      <c r="F481" t="str">
        <f t="shared" si="486"/>
        <v>-98.1306</v>
      </c>
      <c r="G481" t="str">
        <f t="shared" si="486"/>
        <v>on</v>
      </c>
      <c r="H481" s="2" t="str">
        <f t="shared" si="486"/>
        <v> </v>
      </c>
      <c r="I481" t="str">
        <f t="shared" si="457"/>
        <v>6629</v>
      </c>
    </row>
    <row r="482" spans="1:9">
      <c r="A482" s="5" t="s">
        <v>495</v>
      </c>
      <c r="B482" t="str">
        <f t="shared" ref="B482:H482" si="487">MID($A482,FIND(B$2,$A482)+B$1,(FIND(C$2,$A482)-2)-(FIND(B$2,$A482)+B$1))</f>
        <v>5800 BLOCK CR 340</v>
      </c>
      <c r="C482" t="str">
        <f t="shared" si="487"/>
        <v>BURCO</v>
      </c>
      <c r="D482" t="str">
        <f t="shared" si="487"/>
        <v/>
      </c>
      <c r="E482" t="str">
        <f t="shared" si="487"/>
        <v>30.632347787</v>
      </c>
      <c r="F482" t="str">
        <f t="shared" si="487"/>
        <v>-98.2295527219</v>
      </c>
      <c r="G482" t="str">
        <f t="shared" si="487"/>
        <v>on</v>
      </c>
      <c r="H482" s="2" t="str">
        <f t="shared" si="487"/>
        <v/>
      </c>
      <c r="I482" t="str">
        <f t="shared" si="457"/>
        <v>8240</v>
      </c>
    </row>
    <row r="483" spans="1:9">
      <c r="A483" s="5" t="s">
        <v>496</v>
      </c>
      <c r="B483" t="str">
        <f t="shared" ref="B483:H483" si="488">MID($A483,FIND(B$2,$A483)+B$1,(FIND(C$2,$A483)-2)-(FIND(B$2,$A483)+B$1))</f>
        <v>PURSLEY RD (CR 198) - .5 MI S OF CREEK RD (CR 190)</v>
      </c>
      <c r="C483" t="str">
        <f t="shared" si="488"/>
        <v>HCO</v>
      </c>
      <c r="D483" t="str">
        <f t="shared" si="488"/>
        <v>Hays County</v>
      </c>
      <c r="E483" t="str">
        <f t="shared" si="488"/>
        <v>30.173611</v>
      </c>
      <c r="F483" t="str">
        <f t="shared" si="488"/>
        <v>-98.188622</v>
      </c>
      <c r="G483" t="str">
        <f t="shared" si="488"/>
        <v>on</v>
      </c>
      <c r="H483" s="2" t="str">
        <f t="shared" si="488"/>
        <v>Crossing is open</v>
      </c>
      <c r="I483" t="str">
        <f t="shared" si="457"/>
        <v>6599</v>
      </c>
    </row>
    <row r="484" spans="1:9">
      <c r="A484" s="5" t="s">
        <v>497</v>
      </c>
      <c r="B484" t="str">
        <f t="shared" ref="B484:H484" si="489">MID($A484,FIND(B$2,$A484)+B$1,(FIND(C$2,$A484)-2)-(FIND(B$2,$A484)+B$1))</f>
        <v>OAKWOOD LN - BETWEEN COTTONWOOD CREEK DR AND WEST CREEK DR</v>
      </c>
      <c r="C484" t="str">
        <f t="shared" si="489"/>
        <v>HCO</v>
      </c>
      <c r="D484" t="str">
        <f t="shared" si="489"/>
        <v>Hays County</v>
      </c>
      <c r="E484" t="str">
        <f t="shared" si="489"/>
        <v>30.213724</v>
      </c>
      <c r="F484" t="str">
        <f t="shared" si="489"/>
        <v>-98.026657</v>
      </c>
      <c r="G484" t="str">
        <f t="shared" si="489"/>
        <v>on</v>
      </c>
      <c r="H484" s="2" t="str">
        <f t="shared" si="489"/>
        <v>Crossing is open</v>
      </c>
      <c r="I484" t="str">
        <f t="shared" si="457"/>
        <v>6604</v>
      </c>
    </row>
    <row r="485" spans="1:9">
      <c r="A485" s="5" t="s">
        <v>498</v>
      </c>
      <c r="B485" t="str">
        <f t="shared" ref="B485:H485" si="490">MID($A485,FIND(B$2,$A485)+B$1,(FIND(C$2,$A485)-2)-(FIND(B$2,$A485)+B$1))</f>
        <v>3700 Blk Mormon Mill Rd</v>
      </c>
      <c r="C485" t="str">
        <f t="shared" si="490"/>
        <v>MBF</v>
      </c>
      <c r="D485" t="str">
        <f t="shared" si="490"/>
        <v>Mormon Mill Rd &amp; Cedar Ridge Rd</v>
      </c>
      <c r="E485" t="str">
        <f t="shared" si="490"/>
        <v>30.601788</v>
      </c>
      <c r="F485" t="str">
        <f t="shared" si="490"/>
        <v>-98.2519</v>
      </c>
      <c r="G485" t="str">
        <f t="shared" si="490"/>
        <v>on</v>
      </c>
      <c r="H485" s="2" t="str">
        <f t="shared" si="490"/>
        <v>Roadway is OPEN</v>
      </c>
      <c r="I485" t="str">
        <f t="shared" si="457"/>
        <v>6684</v>
      </c>
    </row>
    <row r="486" spans="1:9">
      <c r="A486" s="5" t="s">
        <v>499</v>
      </c>
      <c r="B486" t="str">
        <f t="shared" ref="B486:H486" si="491">MID($A486,FIND(B$2,$A486)+B$1,(FIND(C$2,$A486)-2)-(FIND(B$2,$A486)+B$1))</f>
        <v>SYCAMORE CREEK DR - JUST W OF TWIN CREEK RD</v>
      </c>
      <c r="C486" t="str">
        <f t="shared" si="491"/>
        <v>HCO</v>
      </c>
      <c r="D486" t="str">
        <f t="shared" si="491"/>
        <v>Hays County</v>
      </c>
      <c r="E486" t="str">
        <f t="shared" si="491"/>
        <v>30.261024</v>
      </c>
      <c r="F486" t="str">
        <f t="shared" si="491"/>
        <v>-98.199638</v>
      </c>
      <c r="G486" t="str">
        <f t="shared" si="491"/>
        <v>on</v>
      </c>
      <c r="H486" s="2" t="str">
        <f t="shared" si="491"/>
        <v>Crossing is OPEN</v>
      </c>
      <c r="I486" t="str">
        <f t="shared" si="457"/>
        <v>6614</v>
      </c>
    </row>
    <row r="487" spans="1:9">
      <c r="A487" s="5" t="s">
        <v>500</v>
      </c>
      <c r="B487" t="str">
        <f t="shared" ref="B487:H487" si="492">MID($A487,FIND(B$2,$A487)+B$1,(FIND(C$2,$A487)-2)-(FIND(B$2,$A487)+B$1))</f>
        <v>Low Water Crossing #30</v>
      </c>
      <c r="C487" t="str">
        <f t="shared" si="492"/>
        <v>COA</v>
      </c>
      <c r="D487" t="str">
        <f t="shared" si="492"/>
        <v>3523 McNeil Dr, Austin, TX</v>
      </c>
      <c r="E487" t="str">
        <f t="shared" si="492"/>
        <v>30.433285</v>
      </c>
      <c r="F487" t="str">
        <f t="shared" si="492"/>
        <v>-97.701256</v>
      </c>
      <c r="G487" t="str">
        <f t="shared" si="492"/>
        <v>on</v>
      </c>
      <c r="H487" s="2" t="str">
        <f t="shared" si="492"/>
        <v>Crossing is open</v>
      </c>
      <c r="I487" t="str">
        <f t="shared" si="457"/>
        <v>6156</v>
      </c>
    </row>
    <row r="488" spans="1:9">
      <c r="A488" s="5" t="s">
        <v>501</v>
      </c>
      <c r="B488" t="str">
        <f t="shared" ref="B488:H488" si="493">MID($A488,FIND(B$2,$A488)+B$1,(FIND(C$2,$A488)-2)-(FIND(B$2,$A488)+B$1))</f>
        <v>Westgate Blvd @ Williamson Creek</v>
      </c>
      <c r="C488" t="str">
        <f t="shared" si="493"/>
        <v>COA</v>
      </c>
      <c r="D488" t="str">
        <f t="shared" si="493"/>
        <v>5407 West Gate Blvd, Austin, TX</v>
      </c>
      <c r="E488" t="str">
        <f t="shared" si="493"/>
        <v>30.221277</v>
      </c>
      <c r="F488" t="str">
        <f t="shared" si="493"/>
        <v>-97.804886</v>
      </c>
      <c r="G488" t="str">
        <f t="shared" si="493"/>
        <v>on</v>
      </c>
      <c r="H488" s="2" t="str">
        <f t="shared" si="493"/>
        <v>Road is open</v>
      </c>
      <c r="I488" t="str">
        <f t="shared" si="457"/>
        <v>6686</v>
      </c>
    </row>
    <row r="489" spans="1:9">
      <c r="A489" s="5" t="s">
        <v>502</v>
      </c>
      <c r="B489" t="str">
        <f t="shared" ref="B489:H489" si="494">MID($A489,FIND(B$2,$A489)+B$1,(FIND(C$2,$A489)-2)-(FIND(B$2,$A489)+B$1))</f>
        <v>NUTTY BROWN RD (CR 163) - JUST N OF WILDWOOD HILLS LN</v>
      </c>
      <c r="C489" t="str">
        <f t="shared" si="494"/>
        <v>HCO</v>
      </c>
      <c r="D489" t="str">
        <f t="shared" si="494"/>
        <v>Hays County</v>
      </c>
      <c r="E489" t="str">
        <f t="shared" si="494"/>
        <v>30.175901</v>
      </c>
      <c r="F489" t="str">
        <f t="shared" si="494"/>
        <v>-97.96386</v>
      </c>
      <c r="G489" t="str">
        <f t="shared" si="494"/>
        <v>on</v>
      </c>
      <c r="H489" s="2" t="str">
        <f t="shared" si="494"/>
        <v>Crossing is open</v>
      </c>
      <c r="I489" t="str">
        <f t="shared" si="457"/>
        <v>6634</v>
      </c>
    </row>
    <row r="490" spans="1:9">
      <c r="A490" s="5" t="s">
        <v>503</v>
      </c>
      <c r="B490" t="str">
        <f t="shared" ref="B490:H490" si="495">MID($A490,FIND(B$2,$A490)+B$1,(FIND(C$2,$A490)-2)-(FIND(B$2,$A490)+B$1))</f>
        <v>CHAPARRAL RD - .25 MI W OF CARPENTER LN</v>
      </c>
      <c r="C490" t="str">
        <f t="shared" si="495"/>
        <v>HCO</v>
      </c>
      <c r="D490" t="str">
        <f t="shared" si="495"/>
        <v>Hays County</v>
      </c>
      <c r="E490" t="str">
        <f t="shared" si="495"/>
        <v>30.137985</v>
      </c>
      <c r="F490" t="str">
        <f t="shared" si="495"/>
        <v>-97.87706</v>
      </c>
      <c r="G490" t="str">
        <f t="shared" si="495"/>
        <v>on</v>
      </c>
      <c r="H490" s="2" t="str">
        <f t="shared" si="495"/>
        <v/>
      </c>
      <c r="I490" t="str">
        <f t="shared" si="457"/>
        <v>6584</v>
      </c>
    </row>
    <row r="491" spans="1:9">
      <c r="A491" s="5" t="s">
        <v>504</v>
      </c>
      <c r="B491" t="str">
        <f t="shared" ref="B491:H491" si="496">MID($A491,FIND(B$2,$A491)+B$1,(FIND(C$2,$A491)-2)-(FIND(B$2,$A491)+B$1))</f>
        <v>CENTERPOINT RD (CR 234) - 1 MI E OF IH 35</v>
      </c>
      <c r="C491" t="str">
        <f t="shared" si="496"/>
        <v>HCO</v>
      </c>
      <c r="D491" t="str">
        <f t="shared" si="496"/>
        <v>Hays County</v>
      </c>
      <c r="E491" t="str">
        <f t="shared" si="496"/>
        <v>29.818613</v>
      </c>
      <c r="F491" t="str">
        <f t="shared" si="496"/>
        <v>-97.973999</v>
      </c>
      <c r="G491" t="str">
        <f t="shared" si="496"/>
        <v>on</v>
      </c>
      <c r="H491" s="2" t="str">
        <f t="shared" si="496"/>
        <v>Crossing is open</v>
      </c>
      <c r="I491" t="str">
        <f t="shared" si="457"/>
        <v>6649</v>
      </c>
    </row>
    <row r="492" spans="1:9">
      <c r="A492" s="5" t="s">
        <v>505</v>
      </c>
      <c r="B492" t="str">
        <f t="shared" ref="B492:H492" si="497">MID($A492,FIND(B$2,$A492)+B$1,(FIND(C$2,$A492)-2)-(FIND(B$2,$A492)+B$1))</f>
        <v>YARRINGTON RD (CR 159) - JUST W OF HARRIS HILL RD (CR 160)</v>
      </c>
      <c r="C492" t="str">
        <f t="shared" si="497"/>
        <v>HCO</v>
      </c>
      <c r="D492" t="str">
        <f t="shared" si="497"/>
        <v>Hays County</v>
      </c>
      <c r="E492" t="str">
        <f t="shared" si="497"/>
        <v>29.929462</v>
      </c>
      <c r="F492" t="str">
        <f t="shared" si="497"/>
        <v>-97.865562</v>
      </c>
      <c r="G492" t="str">
        <f t="shared" si="497"/>
        <v>on</v>
      </c>
      <c r="H492" s="2" t="str">
        <f t="shared" si="497"/>
        <v>Crossing is open</v>
      </c>
      <c r="I492" t="str">
        <f t="shared" si="457"/>
        <v>6654</v>
      </c>
    </row>
    <row r="493" spans="1:9">
      <c r="A493" s="5" t="s">
        <v>506</v>
      </c>
      <c r="B493" t="str">
        <f t="shared" ref="B493:H493" si="498">MID($A493,FIND(B$2,$A493)+B$1,(FIND(C$2,$A493)-2)-(FIND(B$2,$A493)+B$1))</f>
        <v>TWIN OAKS TRL JUST S OF MARTIN RD</v>
      </c>
      <c r="C493" t="str">
        <f t="shared" si="498"/>
        <v>HCO</v>
      </c>
      <c r="D493" t="str">
        <f t="shared" si="498"/>
        <v>Hays County</v>
      </c>
      <c r="E493" t="str">
        <f t="shared" si="498"/>
        <v>30.226315</v>
      </c>
      <c r="F493" t="str">
        <f t="shared" si="498"/>
        <v>-98.164856</v>
      </c>
      <c r="G493" t="str">
        <f t="shared" si="498"/>
        <v>on</v>
      </c>
      <c r="H493" s="2" t="str">
        <f t="shared" si="498"/>
        <v>Crossing is open</v>
      </c>
      <c r="I493" t="str">
        <f t="shared" si="457"/>
        <v>6659</v>
      </c>
    </row>
    <row r="494" spans="1:9">
      <c r="A494" s="5" t="s">
        <v>507</v>
      </c>
      <c r="B494" t="str">
        <f t="shared" ref="B494:H494" si="499">MID($A494,FIND(B$2,$A494)+B$1,(FIND(C$2,$A494)-2)-(FIND(B$2,$A494)+B$1))</f>
        <v>STEPPING STONE XING .1 MI N OF WOLF CREEK PASS</v>
      </c>
      <c r="C494" t="str">
        <f t="shared" si="499"/>
        <v>HCO</v>
      </c>
      <c r="D494" t="str">
        <f t="shared" si="499"/>
        <v>Hays County</v>
      </c>
      <c r="E494" t="str">
        <f t="shared" si="499"/>
        <v>30.060617</v>
      </c>
      <c r="F494" t="str">
        <f t="shared" si="499"/>
        <v>-98.044113</v>
      </c>
      <c r="G494" t="str">
        <f t="shared" si="499"/>
        <v>on</v>
      </c>
      <c r="H494" s="2" t="str">
        <f t="shared" si="499"/>
        <v>Crossing is open</v>
      </c>
      <c r="I494" t="str">
        <f t="shared" si="457"/>
        <v>6664</v>
      </c>
    </row>
    <row r="495" spans="1:9">
      <c r="A495" s="5" t="s">
        <v>508</v>
      </c>
      <c r="B495" t="str">
        <f t="shared" ref="B495:H495" si="500">MID($A495,FIND(B$2,$A495)+B$1,(FIND(C$2,$A495)-2)-(FIND(B$2,$A495)+B$1))</f>
        <v>CR 1492 1 MI West OF Winn Wood Rd</v>
      </c>
      <c r="C495" t="str">
        <f t="shared" si="500"/>
        <v>HCO</v>
      </c>
      <c r="D495" t="str">
        <f t="shared" si="500"/>
        <v>Hays County</v>
      </c>
      <c r="E495" t="str">
        <f t="shared" si="500"/>
        <v>29.976194</v>
      </c>
      <c r="F495" t="str">
        <f t="shared" si="500"/>
        <v>-98.097107</v>
      </c>
      <c r="G495" t="str">
        <f t="shared" si="500"/>
        <v>on</v>
      </c>
      <c r="H495" s="2" t="str">
        <f t="shared" si="500"/>
        <v>Crossing is open</v>
      </c>
      <c r="I495" t="str">
        <f t="shared" si="457"/>
        <v>6669</v>
      </c>
    </row>
    <row r="496" spans="1:9">
      <c r="A496" s="5" t="s">
        <v>509</v>
      </c>
      <c r="B496" t="str">
        <f t="shared" ref="B496:H496" si="501">MID($A496,FIND(B$2,$A496)+B$1,(FIND(C$2,$A496)-2)-(FIND(B$2,$A496)+B$1))</f>
        <v>805 Payton Gin Rd</v>
      </c>
      <c r="C496" t="str">
        <f t="shared" si="501"/>
        <v>COA</v>
      </c>
      <c r="D496" t="str">
        <f t="shared" si="501"/>
        <v>805 Payton Gin Rd</v>
      </c>
      <c r="E496" t="str">
        <f t="shared" si="501"/>
        <v>30.358139</v>
      </c>
      <c r="F496" t="str">
        <f t="shared" si="501"/>
        <v>-97.701157</v>
      </c>
      <c r="G496" t="str">
        <f t="shared" si="501"/>
        <v>on</v>
      </c>
      <c r="H496" s="2" t="str">
        <f t="shared" si="501"/>
        <v>Crossing is open</v>
      </c>
      <c r="I496" t="str">
        <f t="shared" si="457"/>
        <v>6679</v>
      </c>
    </row>
    <row r="497" spans="1:9">
      <c r="A497" s="5" t="s">
        <v>510</v>
      </c>
      <c r="B497" t="str">
        <f t="shared" ref="B497:H497" si="502">MID($A497,FIND(B$2,$A497)+B$1,(FIND(C$2,$A497)-2)-(FIND(B$2,$A497)+B$1))</f>
        <v>7000 BLOCK CR 116</v>
      </c>
      <c r="C497" t="str">
        <f t="shared" si="502"/>
        <v>BURCO</v>
      </c>
      <c r="D497" t="str">
        <f t="shared" si="502"/>
        <v/>
      </c>
      <c r="E497" t="str">
        <f t="shared" si="502"/>
        <v>30.7245096745</v>
      </c>
      <c r="F497" t="str">
        <f t="shared" si="502"/>
        <v>-98.3614271669</v>
      </c>
      <c r="G497" t="str">
        <f t="shared" si="502"/>
        <v>on</v>
      </c>
      <c r="H497" s="2" t="str">
        <f t="shared" si="502"/>
        <v/>
      </c>
      <c r="I497" t="str">
        <f t="shared" si="457"/>
        <v>8162</v>
      </c>
    </row>
    <row r="498" spans="1:9">
      <c r="A498" s="5" t="s">
        <v>511</v>
      </c>
      <c r="B498" t="str">
        <f t="shared" ref="B498:H498" si="503">MID($A498,FIND(B$2,$A498)+B$1,(FIND(C$2,$A498)-2)-(FIND(B$2,$A498)+B$1))</f>
        <v>4500 Steiner Ranch Blvd</v>
      </c>
      <c r="C498" t="str">
        <f t="shared" si="503"/>
        <v>TCO</v>
      </c>
      <c r="D498" t="str">
        <f t="shared" si="503"/>
        <v>Travis County,TX</v>
      </c>
      <c r="E498" t="str">
        <f t="shared" si="503"/>
        <v>30.383169</v>
      </c>
      <c r="F498" t="str">
        <f t="shared" si="503"/>
        <v>-97.879669</v>
      </c>
      <c r="G498" t="str">
        <f t="shared" si="503"/>
        <v>on</v>
      </c>
      <c r="H498" s="2" t="str">
        <f t="shared" si="503"/>
        <v>Roadway open</v>
      </c>
      <c r="I498" t="str">
        <f t="shared" si="457"/>
        <v>6689</v>
      </c>
    </row>
    <row r="499" spans="1:9">
      <c r="A499" s="5" t="s">
        <v>512</v>
      </c>
      <c r="B499" t="str">
        <f t="shared" ref="B499:H499" si="504">MID($A499,FIND(B$2,$A499)+B$1,(FIND(C$2,$A499)-2)-(FIND(B$2,$A499)+B$1))</f>
        <v>9100 W State Highway 71</v>
      </c>
      <c r="C499" t="str">
        <f t="shared" si="504"/>
        <v>COA</v>
      </c>
      <c r="D499" t="str">
        <f t="shared" si="504"/>
        <v>9100 W State Highway 71, Austin, TX 78736</v>
      </c>
      <c r="E499" t="str">
        <f t="shared" si="504"/>
        <v>30.257412</v>
      </c>
      <c r="F499" t="str">
        <f t="shared" si="504"/>
        <v>-97.90461</v>
      </c>
      <c r="G499" t="str">
        <f t="shared" si="504"/>
        <v>on</v>
      </c>
      <c r="H499" s="2" t="str">
        <f t="shared" si="504"/>
        <v>Crossing is open</v>
      </c>
      <c r="I499" t="str">
        <f t="shared" si="457"/>
        <v>6694</v>
      </c>
    </row>
    <row r="500" spans="1:9">
      <c r="A500" s="5" t="s">
        <v>513</v>
      </c>
      <c r="B500" t="str">
        <f t="shared" ref="B500:H500" si="505">MID($A500,FIND(B$2,$A500)+B$1,(FIND(C$2,$A500)-2)-(FIND(B$2,$A500)+B$1))</f>
        <v>2700 BLOCK CR 330</v>
      </c>
      <c r="C500" t="str">
        <f t="shared" si="505"/>
        <v>BURCO</v>
      </c>
      <c r="D500" t="str">
        <f t="shared" si="505"/>
        <v/>
      </c>
      <c r="E500" t="str">
        <f t="shared" si="505"/>
        <v>30.73166508</v>
      </c>
      <c r="F500" t="str">
        <f t="shared" si="505"/>
        <v>-98.1844648196</v>
      </c>
      <c r="G500" t="str">
        <f t="shared" si="505"/>
        <v>on</v>
      </c>
      <c r="H500" s="2" t="str">
        <f t="shared" si="505"/>
        <v/>
      </c>
      <c r="I500" t="str">
        <f t="shared" si="457"/>
        <v>8198</v>
      </c>
    </row>
    <row r="501" spans="1:9">
      <c r="A501" s="5" t="s">
        <v>514</v>
      </c>
      <c r="B501" t="str">
        <f t="shared" ref="B501:H501" si="506">MID($A501,FIND(B$2,$A501)+B$1,(FIND(C$2,$A501)-2)-(FIND(B$2,$A501)+B$1))</f>
        <v>COLE SPRINGS RD (CR 148) - 1 1/2 MI E OF FM 2770</v>
      </c>
      <c r="C501" t="str">
        <f t="shared" si="506"/>
        <v>HCO</v>
      </c>
      <c r="D501" t="str">
        <f t="shared" si="506"/>
        <v>Hays County</v>
      </c>
      <c r="E501" t="str">
        <f t="shared" si="506"/>
        <v>30.081158</v>
      </c>
      <c r="F501" t="str">
        <f t="shared" si="506"/>
        <v>-97.851006</v>
      </c>
      <c r="G501" t="str">
        <f t="shared" si="506"/>
        <v>on</v>
      </c>
      <c r="H501" s="2" t="str">
        <f t="shared" si="506"/>
        <v/>
      </c>
      <c r="I501" t="str">
        <f t="shared" si="457"/>
        <v>6624</v>
      </c>
    </row>
    <row r="502" spans="1:9">
      <c r="A502" s="5" t="s">
        <v>515</v>
      </c>
      <c r="B502" t="str">
        <f t="shared" ref="B502:H502" si="507">MID($A502,FIND(B$2,$A502)+B$1,(FIND(C$2,$A502)-2)-(FIND(B$2,$A502)+B$1))</f>
        <v>RR 2323 @ Flag Creek</v>
      </c>
      <c r="C502" t="str">
        <f t="shared" si="507"/>
        <v>LCO</v>
      </c>
      <c r="D502" t="str">
        <f t="shared" si="507"/>
        <v/>
      </c>
      <c r="E502" t="str">
        <f t="shared" si="507"/>
        <v>30.7197</v>
      </c>
      <c r="F502" t="str">
        <f t="shared" si="507"/>
        <v>-98.70393</v>
      </c>
      <c r="G502" t="str">
        <f t="shared" si="507"/>
        <v>on</v>
      </c>
      <c r="H502" s="2" t="str">
        <f t="shared" si="507"/>
        <v/>
      </c>
      <c r="I502" t="str">
        <f t="shared" si="457"/>
        <v>8683</v>
      </c>
    </row>
    <row r="503" spans="1:9">
      <c r="A503" s="5" t="s">
        <v>516</v>
      </c>
      <c r="B503" t="str">
        <f t="shared" ref="B503:H503" si="508">MID($A503,FIND(B$2,$A503)+B$1,(FIND(C$2,$A503)-2)-(FIND(B$2,$A503)+B$1))</f>
        <v>Bend of the River Drive @ Barton Creek</v>
      </c>
      <c r="C503" t="str">
        <f t="shared" si="508"/>
        <v>COA</v>
      </c>
      <c r="D503" t="str">
        <f t="shared" si="508"/>
        <v>3000 Bend of the River Drive</v>
      </c>
      <c r="E503" t="str">
        <f t="shared" si="508"/>
        <v>30.274771</v>
      </c>
      <c r="F503" t="str">
        <f t="shared" si="508"/>
        <v>-97.844936</v>
      </c>
      <c r="G503" t="str">
        <f t="shared" si="508"/>
        <v>on</v>
      </c>
      <c r="H503" s="2" t="str">
        <f t="shared" si="508"/>
        <v>Crossing is open</v>
      </c>
      <c r="I503" t="str">
        <f t="shared" si="457"/>
        <v>6674</v>
      </c>
    </row>
    <row r="504" spans="1:9">
      <c r="A504" s="5" t="s">
        <v>517</v>
      </c>
      <c r="B504" t="str">
        <f t="shared" ref="B504:H504" si="509">MID($A504,FIND(B$2,$A504)+B$1,(FIND(C$2,$A504)-2)-(FIND(B$2,$A504)+B$1))</f>
        <v>3700-blk Wyldwood Rd</v>
      </c>
      <c r="C504" t="str">
        <f t="shared" si="509"/>
        <v>TCO</v>
      </c>
      <c r="D504" t="str">
        <f t="shared" si="509"/>
        <v>Travis County, TX </v>
      </c>
      <c r="E504" t="str">
        <f t="shared" si="509"/>
        <v>32.62265</v>
      </c>
      <c r="F504" t="str">
        <f t="shared" si="509"/>
        <v>-94.835587</v>
      </c>
      <c r="G504" t="str">
        <f t="shared" si="509"/>
        <v>on</v>
      </c>
      <c r="H504" s="2" t="str">
        <f t="shared" si="509"/>
        <v/>
      </c>
      <c r="I504" t="str">
        <f t="shared" si="457"/>
        <v>7025</v>
      </c>
    </row>
    <row r="505" spans="1:9">
      <c r="A505" s="5" t="s">
        <v>518</v>
      </c>
      <c r="B505" t="str">
        <f t="shared" ref="B505:H505" si="510">MID($A505,FIND(B$2,$A505)+B$1,(FIND(C$2,$A505)-2)-(FIND(B$2,$A505)+B$1))</f>
        <v>1500 BLOCK CR 113</v>
      </c>
      <c r="C505" t="str">
        <f t="shared" si="510"/>
        <v>BURCO</v>
      </c>
      <c r="D505" t="str">
        <f t="shared" si="510"/>
        <v/>
      </c>
      <c r="E505" t="str">
        <f t="shared" si="510"/>
        <v>30.8158933913</v>
      </c>
      <c r="F505" t="str">
        <f t="shared" si="510"/>
        <v>-98.3287823127</v>
      </c>
      <c r="G505" t="str">
        <f t="shared" si="510"/>
        <v>on</v>
      </c>
      <c r="H505" s="2" t="str">
        <f t="shared" si="510"/>
        <v/>
      </c>
      <c r="I505" t="str">
        <f t="shared" si="457"/>
        <v>8158</v>
      </c>
    </row>
    <row r="506" spans="1:9">
      <c r="A506" s="5" t="s">
        <v>519</v>
      </c>
      <c r="B506" t="str">
        <f t="shared" ref="B506:H506" si="511">MID($A506,FIND(B$2,$A506)+B$1,(FIND(C$2,$A506)-2)-(FIND(B$2,$A506)+B$1))</f>
        <v>200 BLOCK DEER SPRINGS DR</v>
      </c>
      <c r="C506" t="str">
        <f t="shared" si="511"/>
        <v>BURCO</v>
      </c>
      <c r="D506" t="str">
        <f t="shared" si="511"/>
        <v/>
      </c>
      <c r="E506" t="str">
        <f t="shared" si="511"/>
        <v>30.7640181366</v>
      </c>
      <c r="F506" t="str">
        <f t="shared" si="511"/>
        <v>-98.3189260249</v>
      </c>
      <c r="G506" t="str">
        <f t="shared" si="511"/>
        <v>on</v>
      </c>
      <c r="H506" s="2" t="str">
        <f t="shared" si="511"/>
        <v/>
      </c>
      <c r="I506" t="str">
        <f t="shared" si="457"/>
        <v>8159</v>
      </c>
    </row>
    <row r="507" spans="1:9">
      <c r="A507" s="5" t="s">
        <v>520</v>
      </c>
      <c r="B507" t="str">
        <f t="shared" ref="B507:H507" si="512">MID($A507,FIND(B$2,$A507)+B$1,(FIND(C$2,$A507)-2)-(FIND(B$2,$A507)+B$1))</f>
        <v>746 CR 108</v>
      </c>
      <c r="C507" t="str">
        <f t="shared" si="512"/>
        <v>BURCO</v>
      </c>
      <c r="D507" t="str">
        <f t="shared" si="512"/>
        <v/>
      </c>
      <c r="E507" t="str">
        <f t="shared" si="512"/>
        <v>30.7817387663</v>
      </c>
      <c r="F507" t="str">
        <f t="shared" si="512"/>
        <v>-98.2382909277</v>
      </c>
      <c r="G507" t="str">
        <f t="shared" si="512"/>
        <v>on</v>
      </c>
      <c r="H507" s="2" t="str">
        <f t="shared" si="512"/>
        <v/>
      </c>
      <c r="I507" t="str">
        <f t="shared" si="457"/>
        <v>8160</v>
      </c>
    </row>
    <row r="508" spans="1:9">
      <c r="A508" s="5" t="s">
        <v>521</v>
      </c>
      <c r="B508" t="str">
        <f t="shared" ref="B508:H508" si="513">MID($A508,FIND(B$2,$A508)+B$1,(FIND(C$2,$A508)-2)-(FIND(B$2,$A508)+B$1))</f>
        <v>600 BLOCK CR 100 IN OAK VISTA</v>
      </c>
      <c r="C508" t="str">
        <f t="shared" si="513"/>
        <v>BURCO</v>
      </c>
      <c r="D508" t="str">
        <f t="shared" si="513"/>
        <v/>
      </c>
      <c r="E508" t="str">
        <f t="shared" si="513"/>
        <v>30.7281233876</v>
      </c>
      <c r="F508" t="str">
        <f t="shared" si="513"/>
        <v>-98.2558683657</v>
      </c>
      <c r="G508" t="str">
        <f t="shared" si="513"/>
        <v>on</v>
      </c>
      <c r="H508" s="2" t="str">
        <f t="shared" si="513"/>
        <v/>
      </c>
      <c r="I508" t="str">
        <f t="shared" si="457"/>
        <v>8161</v>
      </c>
    </row>
    <row r="509" spans="1:9">
      <c r="A509" s="5" t="s">
        <v>522</v>
      </c>
      <c r="B509" t="str">
        <f t="shared" ref="B509:H509" si="514">MID($A509,FIND(B$2,$A509)+B$1,(FIND(C$2,$A509)-2)-(FIND(B$2,$A509)+B$1))</f>
        <v>Hairy Man Rd @ Brushy Creek</v>
      </c>
      <c r="C509" t="str">
        <f t="shared" si="514"/>
        <v>WCO</v>
      </c>
      <c r="D509" t="str">
        <f t="shared" si="514"/>
        <v>2412 Hairy Man Rd; Round Rock, TX</v>
      </c>
      <c r="E509" t="str">
        <f t="shared" si="514"/>
        <v>30.5224</v>
      </c>
      <c r="F509" t="str">
        <f t="shared" si="514"/>
        <v>-97.715</v>
      </c>
      <c r="G509" t="str">
        <f t="shared" si="514"/>
        <v>on</v>
      </c>
      <c r="H509" s="2" t="str">
        <f t="shared" si="514"/>
        <v/>
      </c>
      <c r="I509" t="str">
        <f t="shared" si="457"/>
        <v>8615</v>
      </c>
    </row>
    <row r="510" spans="1:9">
      <c r="A510" s="5" t="s">
        <v>523</v>
      </c>
      <c r="B510" t="str">
        <f t="shared" ref="B510:H510" si="515">MID($A510,FIND(B$2,$A510)+B$1,(FIND(C$2,$A510)-2)-(FIND(B$2,$A510)+B$1))</f>
        <v>8400 BLOCK CR 116 AT PR 4</v>
      </c>
      <c r="C510" t="str">
        <f t="shared" si="515"/>
        <v>BURCO</v>
      </c>
      <c r="D510" t="str">
        <f t="shared" si="515"/>
        <v/>
      </c>
      <c r="E510" t="str">
        <f t="shared" si="515"/>
        <v>30.7155301871</v>
      </c>
      <c r="F510" t="str">
        <f t="shared" si="515"/>
        <v>-98.3806151962</v>
      </c>
      <c r="G510" t="str">
        <f t="shared" si="515"/>
        <v>on</v>
      </c>
      <c r="H510" s="2" t="str">
        <f t="shared" si="515"/>
        <v/>
      </c>
      <c r="I510" t="str">
        <f t="shared" si="457"/>
        <v>8163</v>
      </c>
    </row>
    <row r="511" spans="1:9">
      <c r="A511" s="5" t="s">
        <v>524</v>
      </c>
      <c r="B511" t="str">
        <f t="shared" ref="B511:H511" si="516">MID($A511,FIND(B$2,$A511)+B$1,(FIND(C$2,$A511)-2)-(FIND(B$2,$A511)+B$1))</f>
        <v>1500 Blk Resource Pkwy</v>
      </c>
      <c r="C511" t="str">
        <f t="shared" si="516"/>
        <v>MBF</v>
      </c>
      <c r="D511" t="str">
        <f t="shared" si="516"/>
        <v>Between US Highway 281 &amp; W Innovation Loop</v>
      </c>
      <c r="E511" t="str">
        <f t="shared" si="516"/>
        <v>30.61803</v>
      </c>
      <c r="F511" t="str">
        <f t="shared" si="516"/>
        <v>-98.26442</v>
      </c>
      <c r="G511" t="str">
        <f t="shared" si="516"/>
        <v>on</v>
      </c>
      <c r="H511" s="2" t="str">
        <f t="shared" si="516"/>
        <v>Crossing is OPEN</v>
      </c>
      <c r="I511" t="str">
        <f t="shared" si="457"/>
        <v>6447</v>
      </c>
    </row>
    <row r="512" spans="1:9">
      <c r="A512" s="5" t="s">
        <v>525</v>
      </c>
      <c r="B512" t="str">
        <f t="shared" ref="B512:H512" si="517">MID($A512,FIND(B$2,$A512)+B$1,(FIND(C$2,$A512)-2)-(FIND(B$2,$A512)+B$1))</f>
        <v>7000 BLOCK CR 108</v>
      </c>
      <c r="C512" t="str">
        <f t="shared" si="517"/>
        <v>BURCO</v>
      </c>
      <c r="D512" t="str">
        <f t="shared" si="517"/>
        <v/>
      </c>
      <c r="E512" t="str">
        <f t="shared" si="517"/>
        <v>30.8624268395</v>
      </c>
      <c r="F512" t="str">
        <f t="shared" si="517"/>
        <v>-98.2558674464</v>
      </c>
      <c r="G512" t="str">
        <f t="shared" si="517"/>
        <v>on</v>
      </c>
      <c r="H512" s="2" t="str">
        <f t="shared" si="517"/>
        <v/>
      </c>
      <c r="I512" t="str">
        <f t="shared" si="457"/>
        <v>8157</v>
      </c>
    </row>
    <row r="513" spans="1:9">
      <c r="A513" s="5" t="s">
        <v>526</v>
      </c>
      <c r="B513" t="str">
        <f t="shared" ref="B513:H513" si="518">MID($A513,FIND(B$2,$A513)+B$1,(FIND(C$2,$A513)-2)-(FIND(B$2,$A513)+B$1))</f>
        <v>CR 120 N of E SH 29</v>
      </c>
      <c r="C513" t="str">
        <f t="shared" si="518"/>
        <v>WCO</v>
      </c>
      <c r="D513" t="str">
        <f t="shared" si="518"/>
        <v>93 CR 120; Georgetown, TX</v>
      </c>
      <c r="E513" t="str">
        <f t="shared" si="518"/>
        <v>30.6479</v>
      </c>
      <c r="F513" t="str">
        <f t="shared" si="518"/>
        <v>-97.5829</v>
      </c>
      <c r="G513" t="str">
        <f t="shared" si="518"/>
        <v>on</v>
      </c>
      <c r="H513" s="2" t="str">
        <f t="shared" si="518"/>
        <v/>
      </c>
      <c r="I513" t="str">
        <f t="shared" si="457"/>
        <v>8618</v>
      </c>
    </row>
    <row r="514" spans="1:9">
      <c r="A514" s="5" t="s">
        <v>527</v>
      </c>
      <c r="B514" t="str">
        <f t="shared" ref="B514:H514" si="519">MID($A514,FIND(B$2,$A514)+B$1,(FIND(C$2,$A514)-2)-(FIND(B$2,$A514)+B$1))</f>
        <v>9800-BLK Trails End Rd</v>
      </c>
      <c r="C514" t="str">
        <f t="shared" si="519"/>
        <v>TCO</v>
      </c>
      <c r="D514" t="str">
        <f t="shared" si="519"/>
        <v>Travis County, TX</v>
      </c>
      <c r="E514" t="str">
        <f t="shared" si="519"/>
        <v>30.473829</v>
      </c>
      <c r="F514" t="str">
        <f t="shared" si="519"/>
        <v>-97.9101</v>
      </c>
      <c r="G514" t="str">
        <f t="shared" si="519"/>
        <v>on</v>
      </c>
      <c r="H514" s="2" t="str">
        <f t="shared" si="519"/>
        <v>Roadway open</v>
      </c>
      <c r="I514" t="str">
        <f t="shared" si="457"/>
        <v>8410</v>
      </c>
    </row>
    <row r="515" spans="1:9">
      <c r="A515" s="5" t="s">
        <v>528</v>
      </c>
      <c r="B515" t="str">
        <f t="shared" ref="B515:H515" si="520">MID($A515,FIND(B$2,$A515)+B$1,(FIND(C$2,$A515)-2)-(FIND(B$2,$A515)+B$1))</f>
        <v>GREEN PASTURES DR - .20 MI W OF LAKELAND DR</v>
      </c>
      <c r="C515" t="str">
        <f t="shared" si="520"/>
        <v>HCO</v>
      </c>
      <c r="D515" t="str">
        <f t="shared" si="520"/>
        <v>Hays County</v>
      </c>
      <c r="E515" t="str">
        <f t="shared" si="520"/>
        <v>30.012817</v>
      </c>
      <c r="F515" t="str">
        <f t="shared" si="520"/>
        <v>-97.801247</v>
      </c>
      <c r="G515" t="str">
        <f t="shared" si="520"/>
        <v>on</v>
      </c>
      <c r="H515" s="2" t="str">
        <f t="shared" si="520"/>
        <v>Crossing is open</v>
      </c>
      <c r="I515" t="str">
        <f t="shared" si="457"/>
        <v>6550</v>
      </c>
    </row>
    <row r="516" spans="1:9">
      <c r="A516" s="5" t="s">
        <v>529</v>
      </c>
      <c r="B516" t="str">
        <f t="shared" ref="B516:H516" si="521">MID($A516,FIND(B$2,$A516)+B$1,(FIND(C$2,$A516)-2)-(FIND(B$2,$A516)+B$1))</f>
        <v>GOFORTH RD (CR 157) - .25 MI W OF COTTON GIN RD (CR 129)</v>
      </c>
      <c r="C516" t="str">
        <f t="shared" si="521"/>
        <v>HCO</v>
      </c>
      <c r="D516" t="str">
        <f t="shared" si="521"/>
        <v>Hays County</v>
      </c>
      <c r="E516" t="str">
        <f t="shared" si="521"/>
        <v>29.997282</v>
      </c>
      <c r="F516" t="str">
        <f t="shared" si="521"/>
        <v>-97.837036</v>
      </c>
      <c r="G516" t="str">
        <f t="shared" si="521"/>
        <v>on</v>
      </c>
      <c r="H516" s="2" t="str">
        <f t="shared" si="521"/>
        <v>Crossing is open</v>
      </c>
      <c r="I516" t="str">
        <f t="shared" ref="I516:I579" si="522">MID($A516,FIND(I$2,$A516)+I$1,4)</f>
        <v>6555</v>
      </c>
    </row>
    <row r="517" spans="1:9">
      <c r="A517" s="5" t="s">
        <v>530</v>
      </c>
      <c r="B517" t="str">
        <f t="shared" ref="B517:H517" si="523">MID($A517,FIND(B$2,$A517)+B$1,(FIND(C$2,$A517)-2)-(FIND(B$2,$A517)+B$1))</f>
        <v>DEER LAKE CV - .10 MI S OF DEER LAKE RD (CR 317)</v>
      </c>
      <c r="C517" t="str">
        <f t="shared" si="523"/>
        <v>HCO</v>
      </c>
      <c r="D517" t="str">
        <f t="shared" si="523"/>
        <v>Hays County</v>
      </c>
      <c r="E517" t="str">
        <f t="shared" si="523"/>
        <v>30.034592</v>
      </c>
      <c r="F517" t="str">
        <f t="shared" si="523"/>
        <v>-98.052879</v>
      </c>
      <c r="G517" t="str">
        <f t="shared" si="523"/>
        <v>on</v>
      </c>
      <c r="H517" s="2" t="str">
        <f t="shared" si="523"/>
        <v>Crossing is open</v>
      </c>
      <c r="I517" t="str">
        <f t="shared" si="522"/>
        <v>6565</v>
      </c>
    </row>
    <row r="518" spans="1:9">
      <c r="A518" s="5" t="s">
        <v>531</v>
      </c>
      <c r="B518" t="str">
        <f t="shared" ref="B518:H518" si="524">MID($A518,FIND(B$2,$A518)+B$1,(FIND(C$2,$A518)-2)-(FIND(B$2,$A518)+B$1))</f>
        <v>HORTON PREISS RD AT LITTLE BLANCO RIVER</v>
      </c>
      <c r="C518" t="str">
        <f t="shared" si="524"/>
        <v>HCO</v>
      </c>
      <c r="D518" t="str">
        <f t="shared" si="524"/>
        <v>Hays County</v>
      </c>
      <c r="E518" t="str">
        <f t="shared" si="524"/>
        <v>30.038141</v>
      </c>
      <c r="F518" t="str">
        <f t="shared" si="524"/>
        <v>-98.297043</v>
      </c>
      <c r="G518" t="str">
        <f t="shared" si="524"/>
        <v>on</v>
      </c>
      <c r="H518" s="2" t="str">
        <f t="shared" si="524"/>
        <v>open 10/15/2021</v>
      </c>
      <c r="I518" t="str">
        <f t="shared" si="522"/>
        <v>6575</v>
      </c>
    </row>
    <row r="519" spans="1:9">
      <c r="A519" s="5" t="s">
        <v>532</v>
      </c>
      <c r="B519" t="str">
        <f t="shared" ref="B519:H519" si="525">MID($A519,FIND(B$2,$A519)+B$1,(FIND(C$2,$A519)-2)-(FIND(B$2,$A519)+B$1))</f>
        <v>MYERS CREEK RD - 1.5 MI N OF BELL SPRINGS RD (CR 169)</v>
      </c>
      <c r="C519" t="str">
        <f t="shared" si="525"/>
        <v>HCO</v>
      </c>
      <c r="D519" t="str">
        <f t="shared" si="525"/>
        <v>Hays County</v>
      </c>
      <c r="E519" t="str">
        <f t="shared" si="525"/>
        <v>30.283445</v>
      </c>
      <c r="F519" t="str">
        <f t="shared" si="525"/>
        <v>-98.134094</v>
      </c>
      <c r="G519" t="str">
        <f t="shared" si="525"/>
        <v>on</v>
      </c>
      <c r="H519" s="2" t="str">
        <f t="shared" si="525"/>
        <v/>
      </c>
      <c r="I519" t="str">
        <f t="shared" si="522"/>
        <v>6615</v>
      </c>
    </row>
    <row r="520" spans="1:9">
      <c r="A520" s="5" t="s">
        <v>533</v>
      </c>
      <c r="B520" t="str">
        <f t="shared" ref="B520:H520" si="526">MID($A520,FIND(B$2,$A520)+B$1,(FIND(C$2,$A520)-2)-(FIND(B$2,$A520)+B$1))</f>
        <v>CHAPARRAL RD - .25 MI W OF QUAIL RD</v>
      </c>
      <c r="C520" t="str">
        <f t="shared" si="526"/>
        <v>HCO</v>
      </c>
      <c r="D520" t="str">
        <f t="shared" si="526"/>
        <v>Hays County</v>
      </c>
      <c r="E520" t="str">
        <f t="shared" si="526"/>
        <v>30.137409</v>
      </c>
      <c r="F520" t="str">
        <f t="shared" si="526"/>
        <v>-97.894333</v>
      </c>
      <c r="G520" t="str">
        <f t="shared" si="526"/>
        <v>on</v>
      </c>
      <c r="H520" s="2" t="str">
        <f t="shared" si="526"/>
        <v>Crossing is open</v>
      </c>
      <c r="I520" t="str">
        <f t="shared" si="522"/>
        <v>6585</v>
      </c>
    </row>
    <row r="521" spans="1:9">
      <c r="A521" s="5" t="s">
        <v>534</v>
      </c>
      <c r="B521" t="str">
        <f t="shared" ref="B521:H521" si="527">MID($A521,FIND(B$2,$A521)+B$1,(FIND(C$2,$A521)-2)-(FIND(B$2,$A521)+B$1))</f>
        <v>CROSSCREEK DR - JUST W OF E CREEK DR</v>
      </c>
      <c r="C521" t="str">
        <f t="shared" si="527"/>
        <v>HCO</v>
      </c>
      <c r="D521" t="str">
        <f t="shared" si="527"/>
        <v>Hays County</v>
      </c>
      <c r="E521" t="str">
        <f t="shared" si="527"/>
        <v>30.178301</v>
      </c>
      <c r="F521" t="str">
        <f t="shared" si="527"/>
        <v>-98.054588</v>
      </c>
      <c r="G521" t="str">
        <f t="shared" si="527"/>
        <v>on</v>
      </c>
      <c r="H521" s="2" t="str">
        <f t="shared" si="527"/>
        <v>Crossing is open</v>
      </c>
      <c r="I521" t="str">
        <f t="shared" si="522"/>
        <v>6590</v>
      </c>
    </row>
    <row r="522" spans="1:9">
      <c r="A522" s="5" t="s">
        <v>535</v>
      </c>
      <c r="B522" t="str">
        <f t="shared" ref="B522:H522" si="528">MID($A522,FIND(B$2,$A522)+B$1,(FIND(C$2,$A522)-2)-(FIND(B$2,$A522)+B$1))</f>
        <v>LOOP 165 (CR 165) - .5 MI E OF THE S ENTRANCE OFF RR 165</v>
      </c>
      <c r="C522" t="str">
        <f t="shared" si="528"/>
        <v>HCO</v>
      </c>
      <c r="D522" t="str">
        <f t="shared" si="528"/>
        <v>Hays County</v>
      </c>
      <c r="E522" t="str">
        <f t="shared" si="528"/>
        <v>30.157591</v>
      </c>
      <c r="F522" t="str">
        <f t="shared" si="528"/>
        <v>-98.239594</v>
      </c>
      <c r="G522" t="str">
        <f t="shared" si="528"/>
        <v>on</v>
      </c>
      <c r="H522" s="2" t="str">
        <f t="shared" si="528"/>
        <v>Crossing is open</v>
      </c>
      <c r="I522" t="str">
        <f t="shared" si="522"/>
        <v>6595</v>
      </c>
    </row>
    <row r="523" spans="1:9">
      <c r="A523" s="5" t="s">
        <v>536</v>
      </c>
      <c r="B523" t="str">
        <f t="shared" ref="B523:H523" si="529">MID($A523,FIND(B$2,$A523)+B$1,(FIND(C$2,$A523)-2)-(FIND(B$2,$A523)+B$1))</f>
        <v>PURSLEY RD (CR 198) - .30 MI S OF CREEK RD (CR 190)</v>
      </c>
      <c r="C523" t="str">
        <f t="shared" si="529"/>
        <v>HCO</v>
      </c>
      <c r="D523" t="str">
        <f t="shared" si="529"/>
        <v>Hays County</v>
      </c>
      <c r="E523" t="str">
        <f t="shared" si="529"/>
        <v>30.175333</v>
      </c>
      <c r="F523" t="str">
        <f t="shared" si="529"/>
        <v>-98.188667</v>
      </c>
      <c r="G523" t="str">
        <f t="shared" si="529"/>
        <v>on</v>
      </c>
      <c r="H523" s="2" t="str">
        <f t="shared" si="529"/>
        <v>Crossing is open </v>
      </c>
      <c r="I523" t="str">
        <f t="shared" si="522"/>
        <v>6600</v>
      </c>
    </row>
    <row r="524" spans="1:9">
      <c r="A524" s="5" t="s">
        <v>537</v>
      </c>
      <c r="B524" t="str">
        <f t="shared" ref="B524:H524" si="530">MID($A524,FIND(B$2,$A524)+B$1,(FIND(C$2,$A524)-2)-(FIND(B$2,$A524)+B$1))</f>
        <v>BLUE HILLS DR - BETWEEN WEST CREEK DR AND COTTONWOOD CREEK DR</v>
      </c>
      <c r="C524" t="str">
        <f t="shared" si="530"/>
        <v>HCO</v>
      </c>
      <c r="D524" t="str">
        <f t="shared" si="530"/>
        <v>Hays County</v>
      </c>
      <c r="E524" t="str">
        <f t="shared" si="530"/>
        <v>30.219912</v>
      </c>
      <c r="F524" t="str">
        <f t="shared" si="530"/>
        <v>-98.02887</v>
      </c>
      <c r="G524" t="str">
        <f t="shared" si="530"/>
        <v>on</v>
      </c>
      <c r="H524" s="2" t="str">
        <f t="shared" si="530"/>
        <v>Crossing is open</v>
      </c>
      <c r="I524" t="str">
        <f t="shared" si="522"/>
        <v>6605</v>
      </c>
    </row>
    <row r="525" spans="1:9">
      <c r="A525" s="5" t="s">
        <v>538</v>
      </c>
      <c r="B525" t="str">
        <f t="shared" ref="B525:H525" si="531">MID($A525,FIND(B$2,$A525)+B$1,(FIND(C$2,$A525)-2)-(FIND(B$2,$A525)+B$1))</f>
        <v>MCGREGOR LN (CR 187) - 2 MI N OF US 290</v>
      </c>
      <c r="C525" t="str">
        <f t="shared" si="531"/>
        <v>HCO</v>
      </c>
      <c r="D525" t="str">
        <f t="shared" si="531"/>
        <v>Hays County</v>
      </c>
      <c r="E525" t="str">
        <f t="shared" si="531"/>
        <v>30.226864</v>
      </c>
      <c r="F525" t="str">
        <f t="shared" si="531"/>
        <v>-98.154556</v>
      </c>
      <c r="G525" t="str">
        <f t="shared" si="531"/>
        <v>on</v>
      </c>
      <c r="H525" s="2" t="str">
        <f t="shared" si="531"/>
        <v>Crossing is open</v>
      </c>
      <c r="I525" t="str">
        <f t="shared" si="522"/>
        <v>6610</v>
      </c>
    </row>
    <row r="526" spans="1:9">
      <c r="A526" s="5" t="s">
        <v>539</v>
      </c>
      <c r="B526" t="str">
        <f t="shared" ref="B526:H526" si="532">MID($A526,FIND(B$2,$A526)+B$1,(FIND(C$2,$A526)-2)-(FIND(B$2,$A526)+B$1))</f>
        <v>POST RD (CR 140) .20 MI S OF YARRINGTON RD (CR 159)</v>
      </c>
      <c r="C526" t="str">
        <f t="shared" si="532"/>
        <v>HCO</v>
      </c>
      <c r="D526" t="str">
        <f t="shared" si="532"/>
        <v>Hays County</v>
      </c>
      <c r="E526" t="str">
        <f t="shared" si="532"/>
        <v>29.948603</v>
      </c>
      <c r="F526" t="str">
        <f t="shared" si="532"/>
        <v>-97.885979</v>
      </c>
      <c r="G526" t="str">
        <f t="shared" si="532"/>
        <v>on</v>
      </c>
      <c r="H526" s="2" t="str">
        <f t="shared" si="532"/>
        <v>Crossing is open</v>
      </c>
      <c r="I526" t="str">
        <f t="shared" si="522"/>
        <v>6620</v>
      </c>
    </row>
    <row r="527" spans="1:9">
      <c r="A527" s="5" t="s">
        <v>540</v>
      </c>
      <c r="B527" t="str">
        <f t="shared" ref="B527:H527" si="533">MID($A527,FIND(B$2,$A527)+B$1,(FIND(C$2,$A527)-2)-(FIND(B$2,$A527)+B$1))</f>
        <v>PLEASANT VALLEY RD (WOODCREEK) - BETWEEN VALLEY SPRING RD AND QUIET MEADOW CIR</v>
      </c>
      <c r="C527" t="str">
        <f t="shared" si="533"/>
        <v>HCO</v>
      </c>
      <c r="D527" t="str">
        <f t="shared" si="533"/>
        <v>Hays County</v>
      </c>
      <c r="E527" t="str">
        <f t="shared" si="533"/>
        <v>30.032286</v>
      </c>
      <c r="F527" t="str">
        <f t="shared" si="533"/>
        <v>-98.133194</v>
      </c>
      <c r="G527" t="str">
        <f t="shared" si="533"/>
        <v>on</v>
      </c>
      <c r="H527" s="2" t="str">
        <f t="shared" si="533"/>
        <v/>
      </c>
      <c r="I527" t="str">
        <f t="shared" si="522"/>
        <v>6630</v>
      </c>
    </row>
    <row r="528" spans="1:9">
      <c r="A528" s="5" t="s">
        <v>541</v>
      </c>
      <c r="B528" t="str">
        <f t="shared" ref="B528:H528" si="534">MID($A528,FIND(B$2,$A528)+B$1,(FIND(C$2,$A528)-2)-(FIND(B$2,$A528)+B$1))</f>
        <v>CR 207 S OF Brizendine Rd</v>
      </c>
      <c r="C528" t="str">
        <f t="shared" si="534"/>
        <v>WCO</v>
      </c>
      <c r="D528" t="str">
        <f t="shared" si="534"/>
        <v>4833 CR 207; Liberty Hill, TX</v>
      </c>
      <c r="E528" t="str">
        <f t="shared" si="534"/>
        <v>30.7715</v>
      </c>
      <c r="F528" t="str">
        <f t="shared" si="534"/>
        <v>-97.9065</v>
      </c>
      <c r="G528" t="str">
        <f t="shared" si="534"/>
        <v>on</v>
      </c>
      <c r="H528" s="2" t="str">
        <f t="shared" si="534"/>
        <v/>
      </c>
      <c r="I528" t="str">
        <f t="shared" si="522"/>
        <v>8620</v>
      </c>
    </row>
    <row r="529" spans="1:9">
      <c r="A529" s="5" t="s">
        <v>542</v>
      </c>
      <c r="B529" t="str">
        <f t="shared" ref="B529:H529" si="535">MID($A529,FIND(B$2,$A529)+B$1,(FIND(C$2,$A529)-2)-(FIND(B$2,$A529)+B$1))</f>
        <v>E MCCARTY LN (CR 233) - .5 MI E OF IH 35</v>
      </c>
      <c r="C529" t="str">
        <f t="shared" si="535"/>
        <v>HCO</v>
      </c>
      <c r="D529" t="str">
        <f t="shared" si="535"/>
        <v>Hays County</v>
      </c>
      <c r="E529" t="str">
        <f t="shared" si="535"/>
        <v>29.8339</v>
      </c>
      <c r="F529" t="str">
        <f t="shared" si="535"/>
        <v>-97.965286</v>
      </c>
      <c r="G529" t="str">
        <f t="shared" si="535"/>
        <v>on</v>
      </c>
      <c r="H529" s="2" t="str">
        <f t="shared" si="535"/>
        <v>Crossing is open</v>
      </c>
      <c r="I529" t="str">
        <f t="shared" si="522"/>
        <v>6635</v>
      </c>
    </row>
    <row r="530" spans="1:9">
      <c r="A530" s="5" t="s">
        <v>543</v>
      </c>
      <c r="B530" t="str">
        <f t="shared" ref="B530:H530" si="536">MID($A530,FIND(B$2,$A530)+B$1,(FIND(C$2,$A530)-2)-(FIND(B$2,$A530)+B$1))</f>
        <v>4800-BLK RM 1869 (Potts Branch)</v>
      </c>
      <c r="C530" t="str">
        <f t="shared" si="536"/>
        <v>WCO</v>
      </c>
      <c r="D530" t="str">
        <f t="shared" si="536"/>
        <v>4877 RM 1869; Liberty Hill, TX</v>
      </c>
      <c r="E530" t="str">
        <f t="shared" si="536"/>
        <v>30.6602</v>
      </c>
      <c r="F530" t="str">
        <f t="shared" si="536"/>
        <v>-97.9489</v>
      </c>
      <c r="G530" t="str">
        <f t="shared" si="536"/>
        <v>on</v>
      </c>
      <c r="H530" s="2" t="str">
        <f t="shared" si="536"/>
        <v/>
      </c>
      <c r="I530" t="str">
        <f t="shared" si="522"/>
        <v>8621</v>
      </c>
    </row>
    <row r="531" spans="1:9">
      <c r="A531" s="5" t="s">
        <v>544</v>
      </c>
      <c r="B531" t="str">
        <f t="shared" ref="B531:H531" si="537">MID($A531,FIND(B$2,$A531)+B$1,(FIND(C$2,$A531)-2)-(FIND(B$2,$A531)+B$1))</f>
        <v>1000-blk S Webberwood Way</v>
      </c>
      <c r="C531" t="str">
        <f t="shared" si="537"/>
        <v>TCO</v>
      </c>
      <c r="D531" t="str">
        <f t="shared" si="537"/>
        <v>Travis County, TX</v>
      </c>
      <c r="E531" t="str">
        <f t="shared" si="537"/>
        <v>30.228727</v>
      </c>
      <c r="F531" t="str">
        <f t="shared" si="537"/>
        <v>-97.484314</v>
      </c>
      <c r="G531" t="str">
        <f t="shared" si="537"/>
        <v>on</v>
      </c>
      <c r="H531" s="2" t="str">
        <f t="shared" si="537"/>
        <v>roadway open</v>
      </c>
      <c r="I531" t="str">
        <f t="shared" si="522"/>
        <v>8717</v>
      </c>
    </row>
    <row r="532" spans="1:9">
      <c r="A532" s="5" t="s">
        <v>545</v>
      </c>
      <c r="B532" t="str">
        <f t="shared" ref="B532:H532" si="538">MID($A532,FIND(B$2,$A532)+B$1,(FIND(C$2,$A532)-2)-(FIND(B$2,$A532)+B$1))</f>
        <v>W VALLEY SPRING RD (WOODCREEK N) - BETWEEN RAVINE TRL AND BASSWOOD CIR</v>
      </c>
      <c r="C532" t="str">
        <f t="shared" si="538"/>
        <v>HCO</v>
      </c>
      <c r="D532" t="str">
        <f t="shared" si="538"/>
        <v>Hays County</v>
      </c>
      <c r="E532" t="str">
        <f t="shared" si="538"/>
        <v>30.043716</v>
      </c>
      <c r="F532" t="str">
        <f t="shared" si="538"/>
        <v>-98.148209</v>
      </c>
      <c r="G532" t="str">
        <f t="shared" si="538"/>
        <v>on</v>
      </c>
      <c r="H532" s="2" t="str">
        <f t="shared" si="538"/>
        <v>Crossing is open</v>
      </c>
      <c r="I532" t="str">
        <f t="shared" si="522"/>
        <v>6650</v>
      </c>
    </row>
    <row r="533" spans="1:9">
      <c r="A533" s="5" t="s">
        <v>546</v>
      </c>
      <c r="B533" t="str">
        <f t="shared" ref="B533:H533" si="539">MID($A533,FIND(B$2,$A533)+B$1,(FIND(C$2,$A533)-2)-(FIND(B$2,$A533)+B$1))</f>
        <v>Manchaca Rd &amp; Jones Rd</v>
      </c>
      <c r="C533" t="str">
        <f t="shared" si="539"/>
        <v>COA</v>
      </c>
      <c r="D533" t="str">
        <f t="shared" si="539"/>
        <v>Manchaca Rd &amp; Jones Rd Austin, TX 78745 </v>
      </c>
      <c r="E533" t="str">
        <f t="shared" si="539"/>
        <v>30.220797</v>
      </c>
      <c r="F533" t="str">
        <f t="shared" si="539"/>
        <v>-97.794067</v>
      </c>
      <c r="G533" t="str">
        <f t="shared" si="539"/>
        <v>on</v>
      </c>
      <c r="H533" s="2" t="str">
        <f t="shared" si="539"/>
        <v>Crossing is open</v>
      </c>
      <c r="I533" t="str">
        <f t="shared" si="522"/>
        <v>6690</v>
      </c>
    </row>
    <row r="534" spans="1:9">
      <c r="A534" s="5" t="s">
        <v>547</v>
      </c>
      <c r="B534" t="str">
        <f t="shared" ref="B534:H534" si="540">MID($A534,FIND(B$2,$A534)+B$1,(FIND(C$2,$A534)-2)-(FIND(B$2,$A534)+B$1))</f>
        <v>E MT GAINOR RD 2 MI W OF RR 12</v>
      </c>
      <c r="C534" t="str">
        <f t="shared" si="540"/>
        <v>HCO</v>
      </c>
      <c r="D534" t="str">
        <f t="shared" si="540"/>
        <v>Hays County</v>
      </c>
      <c r="E534" t="str">
        <f t="shared" si="540"/>
        <v>30.146551</v>
      </c>
      <c r="F534" t="str">
        <f t="shared" si="540"/>
        <v>-98.121033</v>
      </c>
      <c r="G534" t="str">
        <f t="shared" si="540"/>
        <v>on</v>
      </c>
      <c r="H534" s="2" t="str">
        <f t="shared" si="540"/>
        <v>Crossing is open</v>
      </c>
      <c r="I534" t="str">
        <f t="shared" si="522"/>
        <v>6660</v>
      </c>
    </row>
    <row r="535" spans="1:9">
      <c r="A535" s="5" t="s">
        <v>548</v>
      </c>
      <c r="B535" t="str">
        <f t="shared" ref="B535:H535" si="541">MID($A535,FIND(B$2,$A535)+B$1,(FIND(C$2,$A535)-2)-(FIND(B$2,$A535)+B$1))</f>
        <v>Pedernales Canyon Trail LWC</v>
      </c>
      <c r="C535" t="str">
        <f t="shared" si="541"/>
        <v>COA</v>
      </c>
      <c r="D535" t="str">
        <f t="shared" si="541"/>
        <v>Pedernales Canyon Trail &amp; Canyon Ranch Trail S</v>
      </c>
      <c r="E535" t="str">
        <f t="shared" si="541"/>
        <v>30.369465</v>
      </c>
      <c r="F535" t="str">
        <f t="shared" si="541"/>
        <v>-98.086914</v>
      </c>
      <c r="G535" t="str">
        <f t="shared" si="541"/>
        <v>on</v>
      </c>
      <c r="H535" s="2" t="str">
        <f t="shared" si="541"/>
        <v>Crossing is open</v>
      </c>
      <c r="I535" t="str">
        <f t="shared" si="522"/>
        <v>6695</v>
      </c>
    </row>
    <row r="536" spans="1:9">
      <c r="A536" s="5" t="s">
        <v>549</v>
      </c>
      <c r="B536" t="str">
        <f t="shared" ref="B536:H536" si="542">MID($A536,FIND(B$2,$A536)+B$1,(FIND(C$2,$A536)-2)-(FIND(B$2,$A536)+B$1))</f>
        <v>Mopac at Steck</v>
      </c>
      <c r="C536" t="str">
        <f t="shared" si="542"/>
        <v>COA</v>
      </c>
      <c r="D536" t="str">
        <f t="shared" si="542"/>
        <v>7500 N Mopac Expy</v>
      </c>
      <c r="E536" t="str">
        <f t="shared" si="542"/>
        <v>30.367212</v>
      </c>
      <c r="F536" t="str">
        <f t="shared" si="542"/>
        <v>-97.742874</v>
      </c>
      <c r="G536" t="str">
        <f t="shared" si="542"/>
        <v>on</v>
      </c>
      <c r="H536" s="2" t="str">
        <f t="shared" si="542"/>
        <v>Crossing is open</v>
      </c>
      <c r="I536" t="str">
        <f t="shared" si="522"/>
        <v>6680</v>
      </c>
    </row>
    <row r="537" spans="1:9">
      <c r="A537" s="5" t="s">
        <v>550</v>
      </c>
      <c r="B537" t="str">
        <f t="shared" ref="B537:H537" si="543">MID($A537,FIND(B$2,$A537)+B$1,(FIND(C$2,$A537)-2)-(FIND(B$2,$A537)+B$1))</f>
        <v>700 Blk 12th St Bridge</v>
      </c>
      <c r="C537" t="str">
        <f t="shared" si="543"/>
        <v>MBF</v>
      </c>
      <c r="D537" t="str">
        <f t="shared" si="543"/>
        <v>Between Ave. G &amp; Main St.</v>
      </c>
      <c r="E537" t="str">
        <f t="shared" si="543"/>
        <v>30.579365</v>
      </c>
      <c r="F537" t="str">
        <f t="shared" si="543"/>
        <v>-98.270065</v>
      </c>
      <c r="G537" t="str">
        <f t="shared" si="543"/>
        <v>on</v>
      </c>
      <c r="H537" s="2" t="str">
        <f t="shared" si="543"/>
        <v>Crossing is OPEN</v>
      </c>
      <c r="I537" t="str">
        <f t="shared" si="522"/>
        <v>6441</v>
      </c>
    </row>
    <row r="538" spans="1:9">
      <c r="A538" s="5" t="s">
        <v>551</v>
      </c>
      <c r="B538" t="str">
        <f t="shared" ref="B538:H538" si="544">MID($A538,FIND(B$2,$A538)+B$1,(FIND(C$2,$A538)-2)-(FIND(B$2,$A538)+B$1))</f>
        <v>Hamilton Pool @ Pedernales River</v>
      </c>
      <c r="C538" t="str">
        <f t="shared" si="544"/>
        <v>TCO</v>
      </c>
      <c r="D538" t="str">
        <f t="shared" si="544"/>
        <v>Travis County, TX</v>
      </c>
      <c r="E538" t="str">
        <f t="shared" si="544"/>
        <v>30.34001</v>
      </c>
      <c r="F538" t="str">
        <f t="shared" si="544"/>
        <v>-98.138939</v>
      </c>
      <c r="G538" t="str">
        <f t="shared" si="544"/>
        <v>on</v>
      </c>
      <c r="H538" s="2" t="str">
        <f t="shared" si="544"/>
        <v>roadway open</v>
      </c>
      <c r="I538" t="str">
        <f t="shared" si="522"/>
        <v>6220</v>
      </c>
    </row>
    <row r="539" spans="1:9">
      <c r="A539" s="5" t="s">
        <v>552</v>
      </c>
      <c r="B539" t="str">
        <f t="shared" ref="B539:H539" si="545">MID($A539,FIND(B$2,$A539)+B$1,(FIND(C$2,$A539)-2)-(FIND(B$2,$A539)+B$1))</f>
        <v>7100-blk Ross Rd </v>
      </c>
      <c r="C539" t="str">
        <f t="shared" si="545"/>
        <v>TCO</v>
      </c>
      <c r="D539" t="str">
        <f t="shared" si="545"/>
        <v>Travis County, TX</v>
      </c>
      <c r="E539" t="str">
        <f t="shared" si="545"/>
        <v>30.169382</v>
      </c>
      <c r="F539" t="str">
        <f t="shared" si="545"/>
        <v>-97.633141</v>
      </c>
      <c r="G539" t="str">
        <f t="shared" si="545"/>
        <v>on</v>
      </c>
      <c r="H539" s="2" t="str">
        <f t="shared" si="545"/>
        <v>Road is Open </v>
      </c>
      <c r="I539" t="str">
        <f t="shared" si="522"/>
        <v>7361</v>
      </c>
    </row>
    <row r="540" spans="1:9">
      <c r="A540" s="5" t="s">
        <v>553</v>
      </c>
      <c r="B540" t="str">
        <f t="shared" ref="B540:H540" si="546">MID($A540,FIND(B$2,$A540)+B$1,(FIND(C$2,$A540)-2)-(FIND(B$2,$A540)+B$1))</f>
        <v>CR 469 S OF CR 470</v>
      </c>
      <c r="C540" t="str">
        <f t="shared" si="546"/>
        <v>WCO</v>
      </c>
      <c r="D540" t="str">
        <f t="shared" si="546"/>
        <v>553 CR 469; Coupland, TX</v>
      </c>
      <c r="E540" t="str">
        <f t="shared" si="546"/>
        <v>30.4754</v>
      </c>
      <c r="F540" t="str">
        <f t="shared" si="546"/>
        <v>-97.3141</v>
      </c>
      <c r="G540" t="str">
        <f t="shared" si="546"/>
        <v>on</v>
      </c>
      <c r="H540" s="2" t="str">
        <f t="shared" si="546"/>
        <v/>
      </c>
      <c r="I540" t="str">
        <f t="shared" si="522"/>
        <v>8619</v>
      </c>
    </row>
    <row r="541" spans="1:9">
      <c r="A541" s="5" t="s">
        <v>554</v>
      </c>
      <c r="B541" t="str">
        <f t="shared" ref="B541:H541" si="547">MID($A541,FIND(B$2,$A541)+B$1,(FIND(C$2,$A541)-2)-(FIND(B$2,$A541)+B$1))</f>
        <v>Low Water Crossing #11</v>
      </c>
      <c r="C541" t="str">
        <f t="shared" si="547"/>
        <v>COA</v>
      </c>
      <c r="D541" t="str">
        <f t="shared" si="547"/>
        <v>Old Spicewood Springs</v>
      </c>
      <c r="E541" t="str">
        <f t="shared" si="547"/>
        <v>30.383081</v>
      </c>
      <c r="F541" t="str">
        <f t="shared" si="547"/>
        <v>-97.768349</v>
      </c>
      <c r="G541" t="str">
        <f t="shared" si="547"/>
        <v>on</v>
      </c>
      <c r="H541" s="2" t="str">
        <f t="shared" si="547"/>
        <v>Crossing is open</v>
      </c>
      <c r="I541" t="str">
        <f t="shared" si="522"/>
        <v>6150</v>
      </c>
    </row>
    <row r="542" spans="1:9">
      <c r="A542" s="5" t="s">
        <v>555</v>
      </c>
      <c r="B542" t="str">
        <f t="shared" ref="B542:H542" si="548">MID($A542,FIND(B$2,$A542)+B$1,(FIND(C$2,$A542)-2)-(FIND(B$2,$A542)+B$1))</f>
        <v>KELLY SMITH LN (CR 149) - .75 MI W OF DACY LN (CR 205)</v>
      </c>
      <c r="C542" t="str">
        <f t="shared" si="548"/>
        <v>HCO</v>
      </c>
      <c r="D542" t="str">
        <f t="shared" si="548"/>
        <v>Hays County</v>
      </c>
      <c r="E542" t="str">
        <f t="shared" si="548"/>
        <v>30.0408</v>
      </c>
      <c r="F542" t="str">
        <f t="shared" si="548"/>
        <v>-97.840714</v>
      </c>
      <c r="G542" t="str">
        <f t="shared" si="548"/>
        <v>on</v>
      </c>
      <c r="H542" s="2" t="str">
        <f t="shared" si="548"/>
        <v/>
      </c>
      <c r="I542" t="str">
        <f t="shared" si="522"/>
        <v>6560</v>
      </c>
    </row>
    <row r="543" spans="1:9">
      <c r="A543" s="5" t="s">
        <v>556</v>
      </c>
      <c r="B543" t="str">
        <f t="shared" ref="B543:H543" si="549">MID($A543,FIND(B$2,$A543)+B$1,(FIND(C$2,$A543)-2)-(FIND(B$2,$A543)+B$1))</f>
        <v>SPOKE HOLLOW RD (CR 314) - .25 MI W OF HIDDEN VALLEY RD (CR 217)</v>
      </c>
      <c r="C543" t="str">
        <f t="shared" si="549"/>
        <v>HCO</v>
      </c>
      <c r="D543" t="str">
        <f t="shared" si="549"/>
        <v>Hays County</v>
      </c>
      <c r="E543" t="str">
        <f t="shared" si="549"/>
        <v>29.983879</v>
      </c>
      <c r="F543" t="str">
        <f t="shared" si="549"/>
        <v>-98.069832</v>
      </c>
      <c r="G543" t="str">
        <f t="shared" si="549"/>
        <v>on</v>
      </c>
      <c r="H543" s="2" t="str">
        <f t="shared" si="549"/>
        <v/>
      </c>
      <c r="I543" t="str">
        <f t="shared" si="522"/>
        <v>6540</v>
      </c>
    </row>
    <row r="544" spans="1:9">
      <c r="A544" s="5" t="s">
        <v>557</v>
      </c>
      <c r="B544" t="str">
        <f t="shared" ref="B544:H544" si="550">MID($A544,FIND(B$2,$A544)+B$1,(FIND(C$2,$A544)-2)-(FIND(B$2,$A544)+B$1))</f>
        <v>RIDGE OAK DR - .75 MI S OF WAYSIDE DR (CR 179)</v>
      </c>
      <c r="C544" t="str">
        <f t="shared" si="550"/>
        <v>HCO</v>
      </c>
      <c r="D544" t="str">
        <f t="shared" si="550"/>
        <v>Hays County</v>
      </c>
      <c r="E544" t="str">
        <f t="shared" si="550"/>
        <v>29.972404</v>
      </c>
      <c r="F544" t="str">
        <f t="shared" si="550"/>
        <v>-98.157166</v>
      </c>
      <c r="G544" t="str">
        <f t="shared" si="550"/>
        <v>on</v>
      </c>
      <c r="H544" s="2" t="str">
        <f t="shared" si="550"/>
        <v>Crossing is open</v>
      </c>
      <c r="I544" t="str">
        <f t="shared" si="522"/>
        <v>6545</v>
      </c>
    </row>
    <row r="545" spans="1:9">
      <c r="A545" s="5" t="s">
        <v>558</v>
      </c>
      <c r="B545" t="str">
        <f t="shared" ref="B545:H545" si="551">MID($A545,FIND(B$2,$A545)+B$1,(FIND(C$2,$A545)-2)-(FIND(B$2,$A545)+B$1))</f>
        <v>CLIMBING WAY - BETWEEN BLANCO DR AND BRINKLEY DR</v>
      </c>
      <c r="C545" t="str">
        <f t="shared" si="551"/>
        <v>HCO</v>
      </c>
      <c r="D545" t="str">
        <f t="shared" si="551"/>
        <v>Hays County</v>
      </c>
      <c r="E545" t="str">
        <f t="shared" si="551"/>
        <v>29.985308</v>
      </c>
      <c r="F545" t="str">
        <f t="shared" si="551"/>
        <v>-98.081856</v>
      </c>
      <c r="G545" t="str">
        <f t="shared" si="551"/>
        <v>on</v>
      </c>
      <c r="H545" s="2" t="str">
        <f t="shared" si="551"/>
        <v/>
      </c>
      <c r="I545" t="str">
        <f t="shared" si="522"/>
        <v>6655</v>
      </c>
    </row>
    <row r="546" spans="1:9">
      <c r="A546" s="5" t="s">
        <v>559</v>
      </c>
      <c r="B546" t="str">
        <f t="shared" ref="B546:H546" si="552">MID($A546,FIND(B$2,$A546)+B$1,(FIND(C$2,$A546)-2)-(FIND(B$2,$A546)+B$1))</f>
        <v>G W Haschke Ln .8 MI S OF Fischer Store Rd </v>
      </c>
      <c r="C546" t="str">
        <f t="shared" si="552"/>
        <v>HCO</v>
      </c>
      <c r="D546" t="str">
        <f t="shared" si="552"/>
        <v>Hays County</v>
      </c>
      <c r="E546" t="str">
        <f t="shared" si="552"/>
        <v>29.990133</v>
      </c>
      <c r="F546" t="str">
        <f t="shared" si="552"/>
        <v>-98.199738</v>
      </c>
      <c r="G546" t="str">
        <f t="shared" si="552"/>
        <v>on</v>
      </c>
      <c r="H546" s="2" t="str">
        <f t="shared" si="552"/>
        <v> </v>
      </c>
      <c r="I546" t="str">
        <f t="shared" si="522"/>
        <v>6665</v>
      </c>
    </row>
    <row r="547" spans="1:9">
      <c r="A547" s="5" t="s">
        <v>560</v>
      </c>
      <c r="B547" t="str">
        <f t="shared" ref="B547:H547" si="553">MID($A547,FIND(B$2,$A547)+B$1,(FIND(C$2,$A547)-2)-(FIND(B$2,$A547)+B$1))</f>
        <v>MATHIAS LN (CR 123) - .25 MI E OF WINDY HILL RD (CR 131)</v>
      </c>
      <c r="C547" t="str">
        <f t="shared" si="553"/>
        <v>HCO</v>
      </c>
      <c r="D547" t="str">
        <f t="shared" si="553"/>
        <v>Hays County</v>
      </c>
      <c r="E547" t="str">
        <f t="shared" si="553"/>
        <v>30.033113</v>
      </c>
      <c r="F547" t="str">
        <f t="shared" si="553"/>
        <v>-97.801361</v>
      </c>
      <c r="G547" t="str">
        <f t="shared" si="553"/>
        <v>on</v>
      </c>
      <c r="H547" s="2" t="str">
        <f t="shared" si="553"/>
        <v/>
      </c>
      <c r="I547" t="str">
        <f t="shared" si="522"/>
        <v>6625</v>
      </c>
    </row>
    <row r="548" spans="1:9">
      <c r="A548" s="5" t="s">
        <v>561</v>
      </c>
      <c r="B548" t="str">
        <f t="shared" ref="B548:H548" si="554">MID($A548,FIND(B$2,$A548)+B$1,(FIND(C$2,$A548)-2)-(FIND(B$2,$A548)+B$1))</f>
        <v>Albert Voelker Rd @ Dry Creek</v>
      </c>
      <c r="C548" t="str">
        <f t="shared" si="554"/>
        <v>TCO</v>
      </c>
      <c r="D548" t="str">
        <f t="shared" si="554"/>
        <v>Travis County, TX</v>
      </c>
      <c r="E548" t="str">
        <f t="shared" si="554"/>
        <v>30.335573</v>
      </c>
      <c r="F548" t="str">
        <f t="shared" si="554"/>
        <v>-97.440056</v>
      </c>
      <c r="G548" t="str">
        <f t="shared" si="554"/>
        <v>on</v>
      </c>
      <c r="H548" s="2" t="str">
        <f t="shared" si="554"/>
        <v>rdwy open</v>
      </c>
      <c r="I548" t="str">
        <f t="shared" si="522"/>
        <v>6196</v>
      </c>
    </row>
    <row r="549" spans="1:9">
      <c r="A549" s="5" t="s">
        <v>562</v>
      </c>
      <c r="B549" t="str">
        <f t="shared" ref="B549:H549" si="555">MID($A549,FIND(B$2,$A549)+B$1,(FIND(C$2,$A549)-2)-(FIND(B$2,$A549)+B$1))</f>
        <v>FM 150 @ DRUE LN</v>
      </c>
      <c r="C549" t="str">
        <f t="shared" si="555"/>
        <v>HCO</v>
      </c>
      <c r="D549" t="str">
        <f t="shared" si="555"/>
        <v>Hays County</v>
      </c>
      <c r="E549" t="str">
        <f t="shared" si="555"/>
        <v>29.952993</v>
      </c>
      <c r="F549" t="str">
        <f t="shared" si="555"/>
        <v>-97.83786</v>
      </c>
      <c r="G549" t="str">
        <f t="shared" si="555"/>
        <v>on</v>
      </c>
      <c r="H549" s="2" t="str">
        <f t="shared" si="555"/>
        <v/>
      </c>
      <c r="I549" t="str">
        <f t="shared" si="522"/>
        <v>6656</v>
      </c>
    </row>
    <row r="550" spans="1:9">
      <c r="A550" s="5" t="s">
        <v>563</v>
      </c>
      <c r="B550" t="str">
        <f t="shared" ref="B550:H550" si="556">MID($A550,FIND(B$2,$A550)+B$1,(FIND(C$2,$A550)-2)-(FIND(B$2,$A550)+B$1))</f>
        <v>GREEN ACRES DR (CR 279) - .25 MI N OF WAYSIDE DR (CR 179)</v>
      </c>
      <c r="C550" t="str">
        <f t="shared" si="556"/>
        <v>HCO</v>
      </c>
      <c r="D550" t="str">
        <f t="shared" si="556"/>
        <v>Hays County</v>
      </c>
      <c r="E550" t="str">
        <f t="shared" si="556"/>
        <v>29.991013</v>
      </c>
      <c r="F550" t="str">
        <f t="shared" si="556"/>
        <v>-98.111191</v>
      </c>
      <c r="G550" t="str">
        <f t="shared" si="556"/>
        <v>on</v>
      </c>
      <c r="H550" s="2" t="str">
        <f t="shared" si="556"/>
        <v>Crossing is open</v>
      </c>
      <c r="I550" t="str">
        <f t="shared" si="522"/>
        <v>6541</v>
      </c>
    </row>
    <row r="551" spans="1:9">
      <c r="A551" s="5" t="s">
        <v>564</v>
      </c>
      <c r="B551" t="str">
        <f t="shared" ref="B551:H551" si="557">MID($A551,FIND(B$2,$A551)+B$1,(FIND(C$2,$A551)-2)-(FIND(B$2,$A551)+B$1))</f>
        <v>THOMAS OAKS DR - .5 MI W OF RIDGE OAKS DR</v>
      </c>
      <c r="C551" t="str">
        <f t="shared" si="557"/>
        <v>HCO</v>
      </c>
      <c r="D551" t="str">
        <f t="shared" si="557"/>
        <v>Hays County</v>
      </c>
      <c r="E551" t="str">
        <f t="shared" si="557"/>
        <v>29.976562</v>
      </c>
      <c r="F551" t="str">
        <f t="shared" si="557"/>
        <v>-98.162575</v>
      </c>
      <c r="G551" t="str">
        <f t="shared" si="557"/>
        <v>on</v>
      </c>
      <c r="H551" s="2" t="str">
        <f t="shared" si="557"/>
        <v>Crossing is open</v>
      </c>
      <c r="I551" t="str">
        <f t="shared" si="522"/>
        <v>6546</v>
      </c>
    </row>
    <row r="552" spans="1:9">
      <c r="A552" s="5" t="s">
        <v>565</v>
      </c>
      <c r="B552" t="str">
        <f t="shared" ref="B552:H552" si="558">MID($A552,FIND(B$2,$A552)+B$1,(FIND(C$2,$A552)-2)-(FIND(B$2,$A552)+B$1))</f>
        <v>DICKERSON RD - .20 MI W OF LAKELAND DR</v>
      </c>
      <c r="C552" t="str">
        <f t="shared" si="558"/>
        <v>HCO</v>
      </c>
      <c r="D552" t="str">
        <f t="shared" si="558"/>
        <v>Hays County</v>
      </c>
      <c r="E552" t="str">
        <f t="shared" si="558"/>
        <v>30.012138</v>
      </c>
      <c r="F552" t="str">
        <f t="shared" si="558"/>
        <v>-97.799591</v>
      </c>
      <c r="G552" t="str">
        <f t="shared" si="558"/>
        <v>on</v>
      </c>
      <c r="H552" s="2" t="str">
        <f t="shared" si="558"/>
        <v>Crossing is open</v>
      </c>
      <c r="I552" t="str">
        <f t="shared" si="522"/>
        <v>6551</v>
      </c>
    </row>
    <row r="553" spans="1:9">
      <c r="A553" s="5" t="s">
        <v>566</v>
      </c>
      <c r="B553" t="str">
        <f t="shared" ref="B553:H553" si="559">MID($A553,FIND(B$2,$A553)+B$1,(FIND(C$2,$A553)-2)-(FIND(B$2,$A553)+B$1))</f>
        <v>4500-BLK FM 1869 (Little Creek)</v>
      </c>
      <c r="C553" t="str">
        <f t="shared" si="559"/>
        <v>WCO</v>
      </c>
      <c r="D553" t="str">
        <f t="shared" si="559"/>
        <v>4514 RM 1869; Liberty Hill, TX</v>
      </c>
      <c r="E553" t="str">
        <f t="shared" si="559"/>
        <v>30.6602</v>
      </c>
      <c r="F553" t="str">
        <f t="shared" si="559"/>
        <v>-97.9426</v>
      </c>
      <c r="G553" t="str">
        <f t="shared" si="559"/>
        <v>on</v>
      </c>
      <c r="H553" s="2" t="str">
        <f t="shared" si="559"/>
        <v/>
      </c>
      <c r="I553" t="str">
        <f t="shared" si="522"/>
        <v>8622</v>
      </c>
    </row>
    <row r="554" spans="1:9">
      <c r="A554" s="5" t="s">
        <v>567</v>
      </c>
      <c r="B554" t="str">
        <f t="shared" ref="B554:H554" si="560">MID($A554,FIND(B$2,$A554)+B$1,(FIND(C$2,$A554)-2)-(FIND(B$2,$A554)+B$1))</f>
        <v>DACY LN (CR 205) - .75 MI W OF BEBEE RD (CR 122)</v>
      </c>
      <c r="C554" t="str">
        <f t="shared" si="560"/>
        <v>HCO</v>
      </c>
      <c r="D554" t="str">
        <f t="shared" si="560"/>
        <v>Hays County</v>
      </c>
      <c r="E554" t="str">
        <f t="shared" si="560"/>
        <v>30.010157</v>
      </c>
      <c r="F554" t="str">
        <f t="shared" si="560"/>
        <v>-97.845947</v>
      </c>
      <c r="G554" t="str">
        <f t="shared" si="560"/>
        <v>on</v>
      </c>
      <c r="H554" s="2" t="str">
        <f t="shared" si="560"/>
        <v/>
      </c>
      <c r="I554" t="str">
        <f t="shared" si="522"/>
        <v>6556</v>
      </c>
    </row>
    <row r="555" spans="1:9">
      <c r="A555" s="5" t="s">
        <v>568</v>
      </c>
      <c r="B555" t="str">
        <f t="shared" ref="B555:H555" si="561">MID($A555,FIND(B$2,$A555)+B$1,(FIND(C$2,$A555)-2)-(FIND(B$2,$A555)+B$1))</f>
        <v>ARROWLAKE RD (CR 304) - .20 MI S OF RR 3237</v>
      </c>
      <c r="C555" t="str">
        <f t="shared" si="561"/>
        <v>HCO</v>
      </c>
      <c r="D555" t="str">
        <f t="shared" si="561"/>
        <v>Hays County</v>
      </c>
      <c r="E555" t="str">
        <f t="shared" si="561"/>
        <v>30.010078</v>
      </c>
      <c r="F555" t="str">
        <f t="shared" si="561"/>
        <v>-98.060272</v>
      </c>
      <c r="G555" t="str">
        <f t="shared" si="561"/>
        <v>on</v>
      </c>
      <c r="H555" s="2" t="str">
        <f t="shared" si="561"/>
        <v>Crossing is open</v>
      </c>
      <c r="I555" t="str">
        <f t="shared" si="522"/>
        <v>6566</v>
      </c>
    </row>
    <row r="556" spans="1:9">
      <c r="A556" s="5" t="s">
        <v>569</v>
      </c>
      <c r="B556" t="str">
        <f t="shared" ref="B556:H556" si="562">MID($A556,FIND(B$2,$A556)+B$1,(FIND(C$2,$A556)-2)-(FIND(B$2,$A556)+B$1))</f>
        <v>FISCHER STORE RD (CR 181) - 1.75 MI W OF SACHTLEBEN RD (CR 180)</v>
      </c>
      <c r="C556" t="str">
        <f t="shared" si="562"/>
        <v>HCO</v>
      </c>
      <c r="D556" t="str">
        <f t="shared" si="562"/>
        <v>Hays County</v>
      </c>
      <c r="E556" t="str">
        <f t="shared" si="562"/>
        <v>30.000616</v>
      </c>
      <c r="F556" t="str">
        <f t="shared" si="562"/>
        <v>-98.200104</v>
      </c>
      <c r="G556" t="str">
        <f t="shared" si="562"/>
        <v>on</v>
      </c>
      <c r="H556" s="2" t="str">
        <f t="shared" si="562"/>
        <v>Crossing is open</v>
      </c>
      <c r="I556" t="str">
        <f t="shared" si="522"/>
        <v>6571</v>
      </c>
    </row>
    <row r="557" spans="1:9">
      <c r="A557" s="5" t="s">
        <v>570</v>
      </c>
      <c r="B557" t="str">
        <f t="shared" ref="B557:H557" si="563">MID($A557,FIND(B$2,$A557)+B$1,(FIND(C$2,$A557)-2)-(FIND(B$2,$A557)+B$1))</f>
        <v>MAYBROOK DR - .25 MI W OF N FM 1626</v>
      </c>
      <c r="C557" t="str">
        <f t="shared" si="563"/>
        <v>HCO</v>
      </c>
      <c r="D557" t="str">
        <f t="shared" si="563"/>
        <v>Hays County</v>
      </c>
      <c r="E557" t="str">
        <f t="shared" si="563"/>
        <v>30.104568</v>
      </c>
      <c r="F557" t="str">
        <f t="shared" si="563"/>
        <v>-97.879143</v>
      </c>
      <c r="G557" t="str">
        <f t="shared" si="563"/>
        <v>on</v>
      </c>
      <c r="H557" s="2" t="str">
        <f t="shared" si="563"/>
        <v>Crossing is open</v>
      </c>
      <c r="I557" t="str">
        <f t="shared" si="522"/>
        <v>6576</v>
      </c>
    </row>
    <row r="558" spans="1:9">
      <c r="A558" s="5" t="s">
        <v>571</v>
      </c>
      <c r="B558" t="str">
        <f t="shared" ref="B558:H558" si="564">MID($A558,FIND(B$2,$A558)+B$1,(FIND(C$2,$A558)-2)-(FIND(B$2,$A558)+B$1))</f>
        <v>MT GAINOR RD (CR 220) - .25 MI S OF PURSLEY RD (CR 198)</v>
      </c>
      <c r="C558" t="str">
        <f t="shared" si="564"/>
        <v>HCO</v>
      </c>
      <c r="D558" t="str">
        <f t="shared" si="564"/>
        <v>Hays County</v>
      </c>
      <c r="E558" t="str">
        <f t="shared" si="564"/>
        <v>30.123949</v>
      </c>
      <c r="F558" t="str">
        <f t="shared" si="564"/>
        <v>-98.167938</v>
      </c>
      <c r="G558" t="str">
        <f t="shared" si="564"/>
        <v>on</v>
      </c>
      <c r="H558" s="2" t="str">
        <f t="shared" si="564"/>
        <v>Crossing is open</v>
      </c>
      <c r="I558" t="str">
        <f t="shared" si="522"/>
        <v>6581</v>
      </c>
    </row>
    <row r="559" spans="1:9">
      <c r="A559" s="5" t="s">
        <v>572</v>
      </c>
      <c r="B559" t="str">
        <f t="shared" ref="B559:H559" si="565">MID($A559,FIND(B$2,$A559)+B$1,(FIND(C$2,$A559)-2)-(FIND(B$2,$A559)+B$1))</f>
        <v>4200-BLK RM 1869 (South Fork San Gabriel River)</v>
      </c>
      <c r="C559" t="str">
        <f t="shared" si="565"/>
        <v>WCO</v>
      </c>
      <c r="D559" t="str">
        <f t="shared" si="565"/>
        <v>4251 RM 1869; Liberty Hill, TX</v>
      </c>
      <c r="E559" t="str">
        <f t="shared" si="565"/>
        <v>30.6601</v>
      </c>
      <c r="F559" t="str">
        <f t="shared" si="565"/>
        <v>-97.9378</v>
      </c>
      <c r="G559" t="str">
        <f t="shared" si="565"/>
        <v>on</v>
      </c>
      <c r="H559" s="2" t="str">
        <f t="shared" si="565"/>
        <v/>
      </c>
      <c r="I559" t="str">
        <f t="shared" si="522"/>
        <v>8623</v>
      </c>
    </row>
    <row r="560" spans="1:9">
      <c r="A560" s="5" t="s">
        <v>573</v>
      </c>
      <c r="B560" t="str">
        <f t="shared" ref="B560:H560" si="566">MID($A560,FIND(B$2,$A560)+B$1,(FIND(C$2,$A560)-2)-(FIND(B$2,$A560)+B$1))</f>
        <v>Jacobson Rd b/w Alpine Dr &amp; Linden Rd</v>
      </c>
      <c r="C560" t="str">
        <f t="shared" si="566"/>
        <v>TCO</v>
      </c>
      <c r="D560" t="str">
        <f t="shared" si="566"/>
        <v>Travis County, TX</v>
      </c>
      <c r="E560" t="str">
        <f t="shared" si="566"/>
        <v>30.132555</v>
      </c>
      <c r="F560" t="str">
        <f t="shared" si="566"/>
        <v>-97.609001</v>
      </c>
      <c r="G560" t="str">
        <f t="shared" si="566"/>
        <v>on</v>
      </c>
      <c r="H560" s="2" t="str">
        <f t="shared" si="566"/>
        <v>Roadway is open </v>
      </c>
      <c r="I560" t="str">
        <f t="shared" si="522"/>
        <v>6233</v>
      </c>
    </row>
    <row r="561" spans="1:9">
      <c r="A561" s="5" t="s">
        <v>574</v>
      </c>
      <c r="B561" t="str">
        <f t="shared" ref="B561:H561" si="567">MID($A561,FIND(B$2,$A561)+B$1,(FIND(C$2,$A561)-2)-(FIND(B$2,$A561)+B$1))</f>
        <v>LOOP 165 (CR 165) - 2 MI E OF S ENTRANCE OFF RR 165</v>
      </c>
      <c r="C561" t="str">
        <f t="shared" si="567"/>
        <v>HCO</v>
      </c>
      <c r="D561" t="str">
        <f t="shared" si="567"/>
        <v>Hays County</v>
      </c>
      <c r="E561" t="str">
        <f t="shared" si="567"/>
        <v>30.166075</v>
      </c>
      <c r="F561" t="str">
        <f t="shared" si="567"/>
        <v>-98.226524</v>
      </c>
      <c r="G561" t="str">
        <f t="shared" si="567"/>
        <v>on</v>
      </c>
      <c r="H561" s="2" t="str">
        <f t="shared" si="567"/>
        <v>Crossing is open</v>
      </c>
      <c r="I561" t="str">
        <f t="shared" si="522"/>
        <v>6596</v>
      </c>
    </row>
    <row r="562" spans="1:9">
      <c r="A562" s="5" t="s">
        <v>575</v>
      </c>
      <c r="B562" t="str">
        <f t="shared" ref="B562:H562" si="568">MID($A562,FIND(B$2,$A562)+B$1,(FIND(C$2,$A562)-2)-(FIND(B$2,$A562)+B$1))</f>
        <v>CREEK RD (CR 190) - .75 MI E OF PURSLEY RD (CR 198)</v>
      </c>
      <c r="C562" t="str">
        <f t="shared" si="568"/>
        <v>HCO</v>
      </c>
      <c r="D562" t="str">
        <f t="shared" si="568"/>
        <v>Hays County</v>
      </c>
      <c r="E562" t="str">
        <f t="shared" si="568"/>
        <v>30.181561</v>
      </c>
      <c r="F562" t="str">
        <f t="shared" si="568"/>
        <v>-98.18116</v>
      </c>
      <c r="G562" t="str">
        <f t="shared" si="568"/>
        <v>on</v>
      </c>
      <c r="H562" s="2" t="str">
        <f t="shared" si="568"/>
        <v>Crossing is open</v>
      </c>
      <c r="I562" t="str">
        <f t="shared" si="522"/>
        <v>6601</v>
      </c>
    </row>
    <row r="563" spans="1:9">
      <c r="A563" s="5" t="s">
        <v>576</v>
      </c>
      <c r="B563" t="str">
        <f t="shared" ref="B563:H563" si="569">MID($A563,FIND(B$2,$A563)+B$1,(FIND(C$2,$A563)-2)-(FIND(B$2,$A563)+B$1))</f>
        <v>WINDYS HILL RD - .25 MI S OF GLENN CV</v>
      </c>
      <c r="C563" t="str">
        <f t="shared" si="569"/>
        <v>HCO</v>
      </c>
      <c r="D563" t="str">
        <f t="shared" si="569"/>
        <v>Hays County</v>
      </c>
      <c r="E563" t="str">
        <f t="shared" si="569"/>
        <v>30.222597</v>
      </c>
      <c r="F563" t="str">
        <f t="shared" si="569"/>
        <v>-98.201553</v>
      </c>
      <c r="G563" t="str">
        <f t="shared" si="569"/>
        <v>on</v>
      </c>
      <c r="H563" s="2" t="str">
        <f t="shared" si="569"/>
        <v>Crossing is open</v>
      </c>
      <c r="I563" t="str">
        <f t="shared" si="522"/>
        <v>6611</v>
      </c>
    </row>
    <row r="564" spans="1:9">
      <c r="A564" s="5" t="s">
        <v>577</v>
      </c>
      <c r="B564" t="str">
        <f t="shared" ref="B564:H564" si="570">MID($A564,FIND(B$2,$A564)+B$1,(FIND(C$2,$A564)-2)-(FIND(B$2,$A564)+B$1))</f>
        <v>POSEY RD (CR 235) - JUST E OF FM 2439 (HUNTER RD)</v>
      </c>
      <c r="C564" t="str">
        <f t="shared" si="570"/>
        <v>HCO</v>
      </c>
      <c r="D564" t="str">
        <f t="shared" si="570"/>
        <v>Hays County</v>
      </c>
      <c r="E564" t="str">
        <f t="shared" si="570"/>
        <v>29.823009</v>
      </c>
      <c r="F564" t="str">
        <f t="shared" si="570"/>
        <v>-98.004517</v>
      </c>
      <c r="G564" t="str">
        <f t="shared" si="570"/>
        <v>on</v>
      </c>
      <c r="H564" s="2" t="str">
        <f t="shared" si="570"/>
        <v>Crossing is open</v>
      </c>
      <c r="I564" t="str">
        <f t="shared" si="522"/>
        <v>6616</v>
      </c>
    </row>
    <row r="565" spans="1:9">
      <c r="A565" s="5" t="s">
        <v>578</v>
      </c>
      <c r="B565" t="str">
        <f t="shared" ref="B565:H565" si="571">MID($A565,FIND(B$2,$A565)+B$1,(FIND(C$2,$A565)-2)-(FIND(B$2,$A565)+B$1))</f>
        <v>S LOOP 4 (BUDA) - .20 MI S OF W GOFORTH RD (CR 228)</v>
      </c>
      <c r="C565" t="str">
        <f t="shared" si="571"/>
        <v>HCO</v>
      </c>
      <c r="D565" t="str">
        <f t="shared" si="571"/>
        <v>Hays County</v>
      </c>
      <c r="E565" t="str">
        <f t="shared" si="571"/>
        <v>30.074629</v>
      </c>
      <c r="F565" t="str">
        <f t="shared" si="571"/>
        <v>-97.84478</v>
      </c>
      <c r="G565" t="str">
        <f t="shared" si="571"/>
        <v>on</v>
      </c>
      <c r="H565" s="2" t="str">
        <f t="shared" si="571"/>
        <v>Crossing is open</v>
      </c>
      <c r="I565" t="str">
        <f t="shared" si="522"/>
        <v>6621</v>
      </c>
    </row>
    <row r="566" spans="1:9">
      <c r="A566" s="5" t="s">
        <v>579</v>
      </c>
      <c r="B566" t="str">
        <f t="shared" ref="B566:H566" si="572">MID($A566,FIND(B$2,$A566)+B$1,(FIND(C$2,$A566)-2)-(FIND(B$2,$A566)+B$1))</f>
        <v>VALLEY SPRING RD (WOODCREEK) - BETWEEN GREEN GLADE CT AND TRINKET CT</v>
      </c>
      <c r="C566" t="str">
        <f t="shared" si="572"/>
        <v>HCO</v>
      </c>
      <c r="D566" t="str">
        <f t="shared" si="572"/>
        <v>Hays County</v>
      </c>
      <c r="E566" t="str">
        <f t="shared" si="572"/>
        <v>30.034092</v>
      </c>
      <c r="F566" t="str">
        <f t="shared" si="572"/>
        <v>-98.134087</v>
      </c>
      <c r="G566" t="str">
        <f t="shared" si="572"/>
        <v>on</v>
      </c>
      <c r="H566" s="2" t="str">
        <f t="shared" si="572"/>
        <v>Crossing is open</v>
      </c>
      <c r="I566" t="str">
        <f t="shared" si="522"/>
        <v>6631</v>
      </c>
    </row>
    <row r="567" spans="1:9">
      <c r="A567" s="5" t="s">
        <v>580</v>
      </c>
      <c r="B567" t="str">
        <f t="shared" ref="B567:H567" si="573">MID($A567,FIND(B$2,$A567)+B$1,(FIND(C$2,$A567)-2)-(FIND(B$2,$A567)+B$1))</f>
        <v>N OLD BASTROP HWY (CR 266) - .20 MI S OF AIRPORT HWY 21 (SH 21)</v>
      </c>
      <c r="C567" t="str">
        <f t="shared" si="573"/>
        <v>HCO</v>
      </c>
      <c r="D567" t="str">
        <f t="shared" si="573"/>
        <v>Hays County</v>
      </c>
      <c r="E567" t="str">
        <f t="shared" si="573"/>
        <v>29.881516</v>
      </c>
      <c r="F567" t="str">
        <f t="shared" si="573"/>
        <v>-97.894524</v>
      </c>
      <c r="G567" t="str">
        <f t="shared" si="573"/>
        <v>on</v>
      </c>
      <c r="H567" s="2" t="str">
        <f t="shared" si="573"/>
        <v>Crossing is open</v>
      </c>
      <c r="I567" t="str">
        <f t="shared" si="522"/>
        <v>6636</v>
      </c>
    </row>
    <row r="568" spans="1:9">
      <c r="A568" s="5" t="s">
        <v>581</v>
      </c>
      <c r="B568" t="str">
        <f t="shared" ref="B568:H568" si="574">MID($A568,FIND(B$2,$A568)+B$1,(FIND(C$2,$A568)-2)-(FIND(B$2,$A568)+B$1))</f>
        <v>Old Kelly Road</v>
      </c>
      <c r="C568" t="str">
        <f t="shared" si="574"/>
        <v>CCO</v>
      </c>
      <c r="D568" t="str">
        <f t="shared" si="574"/>
        <v>29.8820083,-97.63033055555555</v>
      </c>
      <c r="E568" t="str">
        <f t="shared" si="574"/>
        <v>29.882029</v>
      </c>
      <c r="F568" t="str">
        <f t="shared" si="574"/>
        <v>-97.630348</v>
      </c>
      <c r="G568" t="str">
        <f t="shared" si="574"/>
        <v>on</v>
      </c>
      <c r="H568" s="2" t="str">
        <f t="shared" si="574"/>
        <v>Roadway Open</v>
      </c>
      <c r="I568" t="str">
        <f t="shared" si="522"/>
        <v>6701</v>
      </c>
    </row>
    <row r="569" spans="1:9">
      <c r="A569" s="5" t="s">
        <v>582</v>
      </c>
      <c r="B569" t="str">
        <f t="shared" ref="B569:H569" si="575">MID($A569,FIND(B$2,$A569)+B$1,(FIND(C$2,$A569)-2)-(FIND(B$2,$A569)+B$1))</f>
        <v>YARRINGTON RD (CR 159) - 0.75 MILE EAST OF IH 35</v>
      </c>
      <c r="C569" t="str">
        <f t="shared" si="575"/>
        <v>HCO</v>
      </c>
      <c r="D569" t="str">
        <f t="shared" si="575"/>
        <v>Hays County</v>
      </c>
      <c r="E569" t="str">
        <f t="shared" si="575"/>
        <v>29.939224</v>
      </c>
      <c r="F569" t="str">
        <f t="shared" si="575"/>
        <v>-97.877205</v>
      </c>
      <c r="G569" t="str">
        <f t="shared" si="575"/>
        <v>on</v>
      </c>
      <c r="H569" s="2" t="str">
        <f t="shared" si="575"/>
        <v>Crossing is open</v>
      </c>
      <c r="I569" t="str">
        <f t="shared" si="522"/>
        <v>6651</v>
      </c>
    </row>
    <row r="570" spans="1:9">
      <c r="A570" s="5" t="s">
        <v>583</v>
      </c>
      <c r="B570" t="str">
        <f t="shared" ref="B570:H570" si="576">MID($A570,FIND(B$2,$A570)+B$1,(FIND(C$2,$A570)-2)-(FIND(B$2,$A570)+B$1))</f>
        <v>COVERED BRIDGE DR .2 MI S OF RANCHERS CLUB LN</v>
      </c>
      <c r="C570" t="str">
        <f t="shared" si="576"/>
        <v>HCO</v>
      </c>
      <c r="D570" t="str">
        <f t="shared" si="576"/>
        <v>Hays County</v>
      </c>
      <c r="E570" t="str">
        <f t="shared" si="576"/>
        <v>30.088882</v>
      </c>
      <c r="F570" t="str">
        <f t="shared" si="576"/>
        <v>-98.045303</v>
      </c>
      <c r="G570" t="str">
        <f t="shared" si="576"/>
        <v>on</v>
      </c>
      <c r="H570" s="2" t="str">
        <f t="shared" si="576"/>
        <v>Crossing is open</v>
      </c>
      <c r="I570" t="str">
        <f t="shared" si="522"/>
        <v>6661</v>
      </c>
    </row>
    <row r="571" spans="1:9">
      <c r="A571" s="5" t="s">
        <v>584</v>
      </c>
      <c r="B571" t="str">
        <f t="shared" ref="B571:H571" si="577">MID($A571,FIND(B$2,$A571)+B$1,(FIND(C$2,$A571)-2)-(FIND(B$2,$A571)+B$1))</f>
        <v>Winn Valley Dr @ CR 1492</v>
      </c>
      <c r="C571" t="str">
        <f t="shared" si="577"/>
        <v>HCO</v>
      </c>
      <c r="D571" t="str">
        <f t="shared" si="577"/>
        <v>Hays County</v>
      </c>
      <c r="E571" t="str">
        <f t="shared" si="577"/>
        <v>29.96986</v>
      </c>
      <c r="F571" t="str">
        <f t="shared" si="577"/>
        <v>-98.102959</v>
      </c>
      <c r="G571" t="str">
        <f t="shared" si="577"/>
        <v>on</v>
      </c>
      <c r="H571" s="2" t="str">
        <f t="shared" si="577"/>
        <v>Crossing is open</v>
      </c>
      <c r="I571" t="str">
        <f t="shared" si="522"/>
        <v>6666</v>
      </c>
    </row>
    <row r="572" spans="1:9">
      <c r="A572" s="5" t="s">
        <v>585</v>
      </c>
      <c r="B572" t="str">
        <f t="shared" ref="B572:H572" si="578">MID($A572,FIND(B$2,$A572)+B$1,(FIND(C$2,$A572)-2)-(FIND(B$2,$A572)+B$1))</f>
        <v>1124 Rutland Drive</v>
      </c>
      <c r="C572" t="str">
        <f t="shared" si="578"/>
        <v>COA</v>
      </c>
      <c r="D572" t="str">
        <f t="shared" si="578"/>
        <v>1124 Rutland Drive</v>
      </c>
      <c r="E572" t="str">
        <f t="shared" si="578"/>
        <v>30.369398</v>
      </c>
      <c r="F572" t="str">
        <f t="shared" si="578"/>
        <v>-97.703384</v>
      </c>
      <c r="G572" t="str">
        <f t="shared" si="578"/>
        <v>on</v>
      </c>
      <c r="H572" s="2" t="str">
        <f t="shared" si="578"/>
        <v>Crossing is open</v>
      </c>
      <c r="I572" t="str">
        <f t="shared" si="522"/>
        <v>6676</v>
      </c>
    </row>
    <row r="573" spans="1:9">
      <c r="A573" s="5" t="s">
        <v>586</v>
      </c>
      <c r="B573" t="str">
        <f t="shared" ref="B573:H573" si="579">MID($A573,FIND(B$2,$A573)+B$1,(FIND(C$2,$A573)-2)-(FIND(B$2,$A573)+B$1))</f>
        <v>W SH 29 @ Johnson Creek</v>
      </c>
      <c r="C573" t="str">
        <f t="shared" si="579"/>
        <v>LCO</v>
      </c>
      <c r="D573" t="str">
        <f t="shared" si="579"/>
        <v/>
      </c>
      <c r="E573" t="str">
        <f t="shared" si="579"/>
        <v>30.76816</v>
      </c>
      <c r="F573" t="str">
        <f t="shared" si="579"/>
        <v>-98.76149</v>
      </c>
      <c r="G573" t="str">
        <f t="shared" si="579"/>
        <v>on</v>
      </c>
      <c r="H573" s="2" t="str">
        <f t="shared" si="579"/>
        <v/>
      </c>
      <c r="I573" t="str">
        <f t="shared" si="522"/>
        <v>8680</v>
      </c>
    </row>
    <row r="574" spans="1:9">
      <c r="A574" s="5" t="s">
        <v>587</v>
      </c>
      <c r="B574" t="str">
        <f t="shared" ref="B574:H574" si="580">MID($A574,FIND(B$2,$A574)+B$1,(FIND(C$2,$A574)-2)-(FIND(B$2,$A574)+B$1))</f>
        <v>6600 Silvermine Drive</v>
      </c>
      <c r="C574" t="str">
        <f t="shared" si="580"/>
        <v>COA</v>
      </c>
      <c r="D574" t="str">
        <f t="shared" si="580"/>
        <v>6600 Silvermine Drive, Austin, TX</v>
      </c>
      <c r="E574" t="str">
        <f t="shared" si="580"/>
        <v>30.247019</v>
      </c>
      <c r="F574" t="str">
        <f t="shared" si="580"/>
        <v>-97.888397</v>
      </c>
      <c r="G574" t="str">
        <f t="shared" si="580"/>
        <v>on</v>
      </c>
      <c r="H574" s="2" t="str">
        <f t="shared" si="580"/>
        <v>Road is open</v>
      </c>
      <c r="I574" t="str">
        <f t="shared" si="522"/>
        <v>6681</v>
      </c>
    </row>
    <row r="575" spans="1:9">
      <c r="A575" s="5" t="s">
        <v>588</v>
      </c>
      <c r="B575" t="str">
        <f t="shared" ref="B575:H575" si="581">MID($A575,FIND(B$2,$A575)+B$1,(FIND(C$2,$A575)-2)-(FIND(B$2,$A575)+B$1))</f>
        <v>Fitzhugh Rd @ Barton Creek</v>
      </c>
      <c r="C575" t="str">
        <f t="shared" si="581"/>
        <v>TCO</v>
      </c>
      <c r="D575" t="str">
        <f t="shared" si="581"/>
        <v>Travis County, TX</v>
      </c>
      <c r="E575" t="str">
        <f t="shared" si="581"/>
        <v>30.242487</v>
      </c>
      <c r="F575" t="str">
        <f t="shared" si="581"/>
        <v>-98.011162</v>
      </c>
      <c r="G575" t="str">
        <f t="shared" si="581"/>
        <v>on</v>
      </c>
      <c r="H575" s="2" t="str">
        <f t="shared" si="581"/>
        <v>Roadway open </v>
      </c>
      <c r="I575" t="str">
        <f t="shared" si="522"/>
        <v>6216</v>
      </c>
    </row>
    <row r="576" spans="1:9">
      <c r="A576" s="5" t="s">
        <v>589</v>
      </c>
      <c r="B576" t="str">
        <f t="shared" ref="B576:H576" si="582">MID($A576,FIND(B$2,$A576)+B$1,(FIND(C$2,$A576)-2)-(FIND(B$2,$A576)+B$1))</f>
        <v>P1006 - Lovers Ln</v>
      </c>
      <c r="C576" t="str">
        <f t="shared" si="582"/>
        <v>BCO</v>
      </c>
      <c r="D576" t="str">
        <f t="shared" si="582"/>
        <v>1275 Lovers Ln</v>
      </c>
      <c r="E576" t="str">
        <f t="shared" si="582"/>
        <v>30.09199</v>
      </c>
      <c r="F576" t="str">
        <f t="shared" si="582"/>
        <v>-97.327667</v>
      </c>
      <c r="G576" t="str">
        <f t="shared" si="582"/>
        <v>on</v>
      </c>
      <c r="H576" s="2" t="str">
        <f t="shared" si="582"/>
        <v/>
      </c>
      <c r="I576" t="str">
        <f t="shared" si="522"/>
        <v>6736</v>
      </c>
    </row>
    <row r="577" spans="1:9">
      <c r="A577" s="5" t="s">
        <v>590</v>
      </c>
      <c r="B577" t="str">
        <f t="shared" ref="B577:H577" si="583">MID($A577,FIND(B$2,$A577)+B$1,(FIND(C$2,$A577)-2)-(FIND(B$2,$A577)+B$1))</f>
        <v>Convict Hill and Brush Country (near Mopac underpass)</v>
      </c>
      <c r="C577" t="str">
        <f t="shared" si="583"/>
        <v>COA</v>
      </c>
      <c r="D577" t="str">
        <f t="shared" si="583"/>
        <v>Convict Hill Rd and Brush Country, Austin, TX</v>
      </c>
      <c r="E577" t="str">
        <f t="shared" si="583"/>
        <v>30.216908</v>
      </c>
      <c r="F577" t="str">
        <f t="shared" si="583"/>
        <v>-97.845901</v>
      </c>
      <c r="G577" t="str">
        <f t="shared" si="583"/>
        <v>on</v>
      </c>
      <c r="H577" s="2" t="str">
        <f t="shared" si="583"/>
        <v>Crossing is open</v>
      </c>
      <c r="I577" t="str">
        <f t="shared" si="522"/>
        <v>6696</v>
      </c>
    </row>
    <row r="578" spans="1:9">
      <c r="A578" s="5" t="s">
        <v>591</v>
      </c>
      <c r="B578" t="str">
        <f t="shared" ref="B578:H578" si="584">MID($A578,FIND(B$2,$A578)+B$1,(FIND(C$2,$A578)-2)-(FIND(B$2,$A578)+B$1))</f>
        <v>Doyle Rd @ Tributary to Maha Creek</v>
      </c>
      <c r="C578" t="str">
        <f t="shared" si="584"/>
        <v>TCO</v>
      </c>
      <c r="D578" t="str">
        <f t="shared" si="584"/>
        <v>Travis County, TX</v>
      </c>
      <c r="E578" t="str">
        <f t="shared" si="584"/>
        <v>30.094563</v>
      </c>
      <c r="F578" t="str">
        <f t="shared" si="584"/>
        <v>-97.620811</v>
      </c>
      <c r="G578" t="str">
        <f t="shared" si="584"/>
        <v>on</v>
      </c>
      <c r="H578" s="2" t="str">
        <f t="shared" si="584"/>
        <v>Roadway open</v>
      </c>
      <c r="I578" t="str">
        <f t="shared" si="522"/>
        <v>6250</v>
      </c>
    </row>
    <row r="579" spans="1:9">
      <c r="A579" s="5" t="s">
        <v>592</v>
      </c>
      <c r="B579" t="str">
        <f t="shared" ref="B579:H579" si="585">MID($A579,FIND(B$2,$A579)+B$1,(FIND(C$2,$A579)-2)-(FIND(B$2,$A579)+B$1))</f>
        <v>700 BLOCK CR 118 PETERS CREEK</v>
      </c>
      <c r="C579" t="str">
        <f t="shared" si="585"/>
        <v>BURCO</v>
      </c>
      <c r="D579" t="str">
        <f t="shared" si="585"/>
        <v/>
      </c>
      <c r="E579" t="str">
        <f t="shared" si="585"/>
        <v>30.7164536193</v>
      </c>
      <c r="F579" t="str">
        <f t="shared" si="585"/>
        <v>-98.3892270807</v>
      </c>
      <c r="G579" t="str">
        <f t="shared" si="585"/>
        <v>on</v>
      </c>
      <c r="H579" s="2" t="str">
        <f t="shared" si="585"/>
        <v/>
      </c>
      <c r="I579" t="str">
        <f t="shared" si="522"/>
        <v>8164</v>
      </c>
    </row>
    <row r="580" spans="1:9">
      <c r="A580" s="5" t="s">
        <v>593</v>
      </c>
      <c r="B580" t="str">
        <f t="shared" ref="B580:H580" si="586">MID($A580,FIND(B$2,$A580)+B$1,(FIND(C$2,$A580)-2)-(FIND(B$2,$A580)+B$1))</f>
        <v>1300 BLOCK CR 119</v>
      </c>
      <c r="C580" t="str">
        <f t="shared" si="586"/>
        <v>BURCO</v>
      </c>
      <c r="D580" t="str">
        <f t="shared" si="586"/>
        <v/>
      </c>
      <c r="E580" t="str">
        <f t="shared" si="586"/>
        <v>30.7041220199</v>
      </c>
      <c r="F580" t="str">
        <f t="shared" si="586"/>
        <v>-98.4000217799</v>
      </c>
      <c r="G580" t="str">
        <f t="shared" si="586"/>
        <v>on</v>
      </c>
      <c r="H580" s="2" t="str">
        <f t="shared" si="586"/>
        <v/>
      </c>
      <c r="I580" t="str">
        <f t="shared" ref="I580:I643" si="587">MID($A580,FIND(I$2,$A580)+I$1,4)</f>
        <v>8165</v>
      </c>
    </row>
    <row r="581" spans="1:9">
      <c r="A581" s="5" t="s">
        <v>594</v>
      </c>
      <c r="B581" t="str">
        <f t="shared" ref="B581:H581" si="588">MID($A581,FIND(B$2,$A581)+B$1,(FIND(C$2,$A581)-2)-(FIND(B$2,$A581)+B$1))</f>
        <v>900 BLOCK CR 119</v>
      </c>
      <c r="C581" t="str">
        <f t="shared" si="588"/>
        <v>BURCO</v>
      </c>
      <c r="D581" t="str">
        <f t="shared" si="588"/>
        <v/>
      </c>
      <c r="E581" t="str">
        <f t="shared" si="588"/>
        <v>30.7041372737</v>
      </c>
      <c r="F581" t="str">
        <f t="shared" si="588"/>
        <v>-98.3959227344</v>
      </c>
      <c r="G581" t="str">
        <f t="shared" si="588"/>
        <v>on</v>
      </c>
      <c r="H581" s="2" t="str">
        <f t="shared" si="588"/>
        <v/>
      </c>
      <c r="I581" t="str">
        <f t="shared" si="587"/>
        <v>8166</v>
      </c>
    </row>
    <row r="582" spans="1:9">
      <c r="A582" s="5" t="s">
        <v>595</v>
      </c>
      <c r="B582" t="str">
        <f t="shared" ref="B582:H582" si="589">MID($A582,FIND(B$2,$A582)+B$1,(FIND(C$2,$A582)-2)-(FIND(B$2,$A582)+B$1))</f>
        <v>CR 305 S OF SPEARS RANCH RD</v>
      </c>
      <c r="C582" t="str">
        <f t="shared" si="589"/>
        <v>WCO</v>
      </c>
      <c r="D582" t="str">
        <f t="shared" si="589"/>
        <v>3647 CR 305; JARRELL</v>
      </c>
      <c r="E582" t="str">
        <f t="shared" si="589"/>
        <v>30.8266</v>
      </c>
      <c r="F582" t="str">
        <f t="shared" si="589"/>
        <v>-97.6438</v>
      </c>
      <c r="G582" t="str">
        <f t="shared" si="589"/>
        <v>on</v>
      </c>
      <c r="H582" s="2" t="str">
        <f t="shared" si="589"/>
        <v/>
      </c>
      <c r="I582" t="str">
        <f t="shared" si="587"/>
        <v>8649</v>
      </c>
    </row>
    <row r="583" spans="1:9">
      <c r="A583" s="5" t="s">
        <v>596</v>
      </c>
      <c r="B583" t="str">
        <f t="shared" ref="B583:H583" si="590">MID($A583,FIND(B$2,$A583)+B$1,(FIND(C$2,$A583)-2)-(FIND(B$2,$A583)+B$1))</f>
        <v>CR 251 @ South Berry Creek</v>
      </c>
      <c r="C583" t="str">
        <f t="shared" si="590"/>
        <v>WCO</v>
      </c>
      <c r="D583" t="str">
        <f t="shared" si="590"/>
        <v>692 CR 251; Georgetown, TX</v>
      </c>
      <c r="E583" t="str">
        <f t="shared" si="590"/>
        <v>30.7815</v>
      </c>
      <c r="F583" t="str">
        <f t="shared" si="590"/>
        <v>-97.8317</v>
      </c>
      <c r="G583" t="str">
        <f t="shared" si="590"/>
        <v>on</v>
      </c>
      <c r="H583" s="2" t="str">
        <f t="shared" si="590"/>
        <v/>
      </c>
      <c r="I583" t="str">
        <f t="shared" si="587"/>
        <v>8437</v>
      </c>
    </row>
    <row r="584" spans="1:9">
      <c r="A584" s="5" t="s">
        <v>597</v>
      </c>
      <c r="B584" t="str">
        <f t="shared" ref="B584:H584" si="591">MID($A584,FIND(B$2,$A584)+B$1,(FIND(C$2,$A584)-2)-(FIND(B$2,$A584)+B$1))</f>
        <v>MATHIAS LN (CR 123) - .75 MI E OF WINDY HILL RD (CR131)</v>
      </c>
      <c r="C584" t="str">
        <f t="shared" si="591"/>
        <v>HCO</v>
      </c>
      <c r="D584" t="str">
        <f t="shared" si="591"/>
        <v>Hays County</v>
      </c>
      <c r="E584" t="str">
        <f t="shared" si="591"/>
        <v>30.028946</v>
      </c>
      <c r="F584" t="str">
        <f t="shared" si="591"/>
        <v>-97.796097</v>
      </c>
      <c r="G584" t="str">
        <f t="shared" si="591"/>
        <v>on</v>
      </c>
      <c r="H584" s="2" t="str">
        <f t="shared" si="591"/>
        <v/>
      </c>
      <c r="I584" t="str">
        <f t="shared" si="587"/>
        <v>6626</v>
      </c>
    </row>
    <row r="585" spans="1:9">
      <c r="A585" s="5" t="s">
        <v>598</v>
      </c>
      <c r="B585" t="str">
        <f t="shared" ref="B585:H585" si="592">MID($A585,FIND(B$2,$A585)+B$1,(FIND(C$2,$A585)-2)-(FIND(B$2,$A585)+B$1))</f>
        <v>COE1001 - Hwy 290 and 1880 County Line Road</v>
      </c>
      <c r="C585" t="str">
        <f t="shared" si="592"/>
        <v>BCO</v>
      </c>
      <c r="D585" t="str">
        <f t="shared" si="592"/>
        <v>Bastrop County</v>
      </c>
      <c r="E585" t="str">
        <f t="shared" si="592"/>
        <v>30.352619</v>
      </c>
      <c r="F585" t="str">
        <f t="shared" si="592"/>
        <v>-97.411682</v>
      </c>
      <c r="G585" t="str">
        <f t="shared" si="592"/>
        <v>on</v>
      </c>
      <c r="H585" s="2" t="str">
        <f t="shared" si="592"/>
        <v/>
      </c>
      <c r="I585" t="str">
        <f t="shared" si="587"/>
        <v>6857</v>
      </c>
    </row>
    <row r="586" spans="1:9">
      <c r="A586" s="5" t="s">
        <v>599</v>
      </c>
      <c r="B586" t="str">
        <f t="shared" ref="B586:H586" si="593">MID($A586,FIND(B$2,$A586)+B$1,(FIND(C$2,$A586)-2)-(FIND(B$2,$A586)+B$1))</f>
        <v>FM 1626 - BETWEEN LAKEWOOD DR &amp; EAGLE NEST DR (CITY OF HAYS)</v>
      </c>
      <c r="C586" t="str">
        <f t="shared" si="593"/>
        <v>HCO</v>
      </c>
      <c r="D586" t="str">
        <f t="shared" si="593"/>
        <v>Hays County</v>
      </c>
      <c r="E586" t="str">
        <f t="shared" si="593"/>
        <v>30.12554</v>
      </c>
      <c r="F586" t="str">
        <f t="shared" si="593"/>
        <v>-97.862167</v>
      </c>
      <c r="G586" t="str">
        <f t="shared" si="593"/>
        <v>on</v>
      </c>
      <c r="H586" s="2" t="str">
        <f t="shared" si="593"/>
        <v>Crossing is open</v>
      </c>
      <c r="I586" t="str">
        <f t="shared" si="587"/>
        <v>6503</v>
      </c>
    </row>
    <row r="587" spans="1:9">
      <c r="A587" s="5" t="s">
        <v>600</v>
      </c>
      <c r="B587" t="str">
        <f t="shared" ref="B587:H587" si="594">MID($A587,FIND(B$2,$A587)+B$1,(FIND(C$2,$A587)-2)-(FIND(B$2,$A587)+B$1))</f>
        <v>WAYSIDE DR (CR 179) - .25 MI E OF THOMPSON RANCH RD</v>
      </c>
      <c r="C587" t="str">
        <f t="shared" si="594"/>
        <v>HCO</v>
      </c>
      <c r="D587" t="str">
        <f t="shared" si="594"/>
        <v>Hays County</v>
      </c>
      <c r="E587" t="str">
        <f t="shared" si="594"/>
        <v>29.98221</v>
      </c>
      <c r="F587" t="str">
        <f t="shared" si="594"/>
        <v>-98.152466</v>
      </c>
      <c r="G587" t="str">
        <f t="shared" si="594"/>
        <v>on</v>
      </c>
      <c r="H587" s="2" t="str">
        <f t="shared" si="594"/>
        <v>Crossing is open</v>
      </c>
      <c r="I587" t="str">
        <f t="shared" si="587"/>
        <v>6543</v>
      </c>
    </row>
    <row r="588" spans="1:9">
      <c r="A588" s="5" t="s">
        <v>601</v>
      </c>
      <c r="B588" t="str">
        <f t="shared" ref="B588:H588" si="595">MID($A588,FIND(B$2,$A588)+B$1,(FIND(C$2,$A588)-2)-(FIND(B$2,$A588)+B$1))</f>
        <v>THOMPSON RANCH RD - .20 MI N OF BIG BEND DR</v>
      </c>
      <c r="C588" t="str">
        <f t="shared" si="595"/>
        <v>HCO</v>
      </c>
      <c r="D588" t="str">
        <f t="shared" si="595"/>
        <v>Hays County</v>
      </c>
      <c r="E588" t="str">
        <f t="shared" si="595"/>
        <v>29.995731</v>
      </c>
      <c r="F588" t="str">
        <f t="shared" si="595"/>
        <v>-98.15052</v>
      </c>
      <c r="G588" t="str">
        <f t="shared" si="595"/>
        <v>on</v>
      </c>
      <c r="H588" s="2" t="str">
        <f t="shared" si="595"/>
        <v>Crossing is open</v>
      </c>
      <c r="I588" t="str">
        <f t="shared" si="587"/>
        <v>6548</v>
      </c>
    </row>
    <row r="589" spans="1:9">
      <c r="A589" s="5" t="s">
        <v>602</v>
      </c>
      <c r="B589" t="str">
        <f t="shared" ref="B589:H589" si="596">MID($A589,FIND(B$2,$A589)+B$1,(FIND(C$2,$A589)-2)-(FIND(B$2,$A589)+B$1))</f>
        <v>GOFORTH RD (CR 157) - .25 MI E OF JANZET DR</v>
      </c>
      <c r="C589" t="str">
        <f t="shared" si="596"/>
        <v>HCO</v>
      </c>
      <c r="D589" t="str">
        <f t="shared" si="596"/>
        <v>Hays County</v>
      </c>
      <c r="E589" t="str">
        <f t="shared" si="596"/>
        <v>30.020409</v>
      </c>
      <c r="F589" t="str">
        <f t="shared" si="596"/>
        <v>-97.805763</v>
      </c>
      <c r="G589" t="str">
        <f t="shared" si="596"/>
        <v>on</v>
      </c>
      <c r="H589" s="2" t="str">
        <f t="shared" si="596"/>
        <v>Crossing is Open </v>
      </c>
      <c r="I589" t="str">
        <f t="shared" si="587"/>
        <v>6553</v>
      </c>
    </row>
    <row r="590" spans="1:9">
      <c r="A590" s="5" t="s">
        <v>603</v>
      </c>
      <c r="B590" t="str">
        <f t="shared" ref="B590:H590" si="597">MID($A590,FIND(B$2,$A590)+B$1,(FIND(C$2,$A590)-2)-(FIND(B$2,$A590)+B$1))</f>
        <v>1100 BLOCK CR 407</v>
      </c>
      <c r="C590" t="str">
        <f t="shared" si="597"/>
        <v>BURCO</v>
      </c>
      <c r="D590" t="str">
        <f t="shared" si="597"/>
        <v/>
      </c>
      <c r="E590" t="str">
        <f t="shared" si="597"/>
        <v>30.5071553277</v>
      </c>
      <c r="F590" t="str">
        <f t="shared" si="597"/>
        <v>-98.1715681366</v>
      </c>
      <c r="G590" t="str">
        <f t="shared" si="597"/>
        <v>on</v>
      </c>
      <c r="H590" s="2" t="str">
        <f t="shared" si="597"/>
        <v/>
      </c>
      <c r="I590" t="str">
        <f t="shared" si="587"/>
        <v>8279</v>
      </c>
    </row>
    <row r="591" spans="1:9">
      <c r="A591" s="5" t="s">
        <v>604</v>
      </c>
      <c r="B591" t="str">
        <f t="shared" ref="B591:H591" si="598">MID($A591,FIND(B$2,$A591)+B$1,(FIND(C$2,$A591)-2)-(FIND(B$2,$A591)+B$1))</f>
        <v>HILLSIDE TERR - 1 MI W OF FM 2001</v>
      </c>
      <c r="C591" t="str">
        <f t="shared" si="598"/>
        <v>HCO</v>
      </c>
      <c r="D591" t="str">
        <f t="shared" si="598"/>
        <v>Hays County</v>
      </c>
      <c r="E591" t="str">
        <f t="shared" si="598"/>
        <v>30.058546</v>
      </c>
      <c r="F591" t="str">
        <f t="shared" si="598"/>
        <v>-97.818481</v>
      </c>
      <c r="G591" t="str">
        <f t="shared" si="598"/>
        <v>on</v>
      </c>
      <c r="H591" s="2" t="str">
        <f t="shared" si="598"/>
        <v>Crossing is open</v>
      </c>
      <c r="I591" t="str">
        <f t="shared" si="587"/>
        <v>6563</v>
      </c>
    </row>
    <row r="592" spans="1:9">
      <c r="A592" s="5" t="s">
        <v>605</v>
      </c>
      <c r="B592" t="str">
        <f t="shared" ref="B592:H592" si="599">MID($A592,FIND(B$2,$A592)+B$1,(FIND(C$2,$A592)-2)-(FIND(B$2,$A592)+B$1))</f>
        <v>LEDGEROCK RD (CR 244) - .25 MI N OF VALLEY RIDGE RD</v>
      </c>
      <c r="C592" t="str">
        <f t="shared" si="599"/>
        <v>HCO</v>
      </c>
      <c r="D592" t="str">
        <f t="shared" si="599"/>
        <v>Hays County</v>
      </c>
      <c r="E592" t="str">
        <f t="shared" si="599"/>
        <v>30.056936</v>
      </c>
      <c r="F592" t="str">
        <f t="shared" si="599"/>
        <v>-98.166893</v>
      </c>
      <c r="G592" t="str">
        <f t="shared" si="599"/>
        <v>on</v>
      </c>
      <c r="H592" s="2" t="str">
        <f t="shared" si="599"/>
        <v>Crossing is open </v>
      </c>
      <c r="I592" t="str">
        <f t="shared" si="587"/>
        <v>6568</v>
      </c>
    </row>
    <row r="593" spans="1:9">
      <c r="A593" s="5" t="s">
        <v>606</v>
      </c>
      <c r="B593" t="str">
        <f t="shared" ref="B593:H593" si="600">MID($A593,FIND(B$2,$A593)+B$1,(FIND(C$2,$A593)-2)-(FIND(B$2,$A593)+B$1))</f>
        <v>COTTONWOOD RD - 4 MI N OF FISCHER STORE RD (CR 181)</v>
      </c>
      <c r="C593" t="str">
        <f t="shared" si="600"/>
        <v>HCO</v>
      </c>
      <c r="D593" t="str">
        <f t="shared" si="600"/>
        <v>Hays County</v>
      </c>
      <c r="E593" t="str">
        <f t="shared" si="600"/>
        <v>30.023846</v>
      </c>
      <c r="F593" t="str">
        <f t="shared" si="600"/>
        <v>-98.234566</v>
      </c>
      <c r="G593" t="str">
        <f t="shared" si="600"/>
        <v>on</v>
      </c>
      <c r="H593" s="2" t="str">
        <f t="shared" si="600"/>
        <v>Crossing is open</v>
      </c>
      <c r="I593" t="str">
        <f t="shared" si="587"/>
        <v>6573</v>
      </c>
    </row>
    <row r="594" spans="1:9">
      <c r="A594" s="5" t="s">
        <v>607</v>
      </c>
      <c r="B594" t="str">
        <f t="shared" ref="B594:H594" si="601">MID($A594,FIND(B$2,$A594)+B$1,(FIND(C$2,$A594)-2)-(FIND(B$2,$A594)+B$1))</f>
        <v>HIDDEN VALLEY RD (CR 217) - .25 MI E OF SPOKE HOLLOW RD (CR 314)</v>
      </c>
      <c r="C594" t="str">
        <f t="shared" si="601"/>
        <v>HCO</v>
      </c>
      <c r="D594" t="str">
        <f t="shared" si="601"/>
        <v>Hays County</v>
      </c>
      <c r="E594" t="str">
        <f t="shared" si="601"/>
        <v>29.982872</v>
      </c>
      <c r="F594" t="str">
        <f t="shared" si="601"/>
        <v>-98.062141</v>
      </c>
      <c r="G594" t="str">
        <f t="shared" si="601"/>
        <v>on</v>
      </c>
      <c r="H594" s="2" t="str">
        <f t="shared" si="601"/>
        <v/>
      </c>
      <c r="I594" t="str">
        <f t="shared" si="587"/>
        <v>6628</v>
      </c>
    </row>
    <row r="595" spans="1:9">
      <c r="A595" s="5" t="s">
        <v>608</v>
      </c>
      <c r="B595" t="str">
        <f t="shared" ref="B595:H595" si="602">MID($A595,FIND(B$2,$A595)+B$1,(FIND(C$2,$A595)-2)-(FIND(B$2,$A595)+B$1))</f>
        <v>5200-BLK FM 973 (Avery Branch)</v>
      </c>
      <c r="C595" t="str">
        <f t="shared" si="602"/>
        <v>WCO</v>
      </c>
      <c r="D595" t="str">
        <f t="shared" si="602"/>
        <v>5203 FM 973; Taylor, TX</v>
      </c>
      <c r="E595" t="str">
        <f t="shared" si="602"/>
        <v>30.4868</v>
      </c>
      <c r="F595" t="str">
        <f t="shared" si="602"/>
        <v>-97.4579</v>
      </c>
      <c r="G595" t="str">
        <f t="shared" si="602"/>
        <v>on</v>
      </c>
      <c r="H595" s="2" t="str">
        <f t="shared" si="602"/>
        <v/>
      </c>
      <c r="I595" t="str">
        <f t="shared" si="587"/>
        <v>8624</v>
      </c>
    </row>
    <row r="596" spans="1:9">
      <c r="A596" s="5" t="s">
        <v>609</v>
      </c>
      <c r="B596" t="str">
        <f t="shared" ref="B596:H596" si="603">MID($A596,FIND(B$2,$A596)+B$1,(FIND(C$2,$A596)-2)-(FIND(B$2,$A596)+B$1))</f>
        <v>DARDEN HILL RD (CR 162) - 1 MI W OF SAWYER RANCH RD (CR 164)</v>
      </c>
      <c r="C596" t="str">
        <f t="shared" si="603"/>
        <v>HCO</v>
      </c>
      <c r="D596" t="str">
        <f t="shared" si="603"/>
        <v>Hays County</v>
      </c>
      <c r="E596" t="str">
        <f t="shared" si="603"/>
        <v>30.153227</v>
      </c>
      <c r="F596" t="str">
        <f t="shared" si="603"/>
        <v>-98.021889</v>
      </c>
      <c r="G596" t="str">
        <f t="shared" si="603"/>
        <v>on</v>
      </c>
      <c r="H596" s="2" t="str">
        <f t="shared" si="603"/>
        <v>Crossing is open</v>
      </c>
      <c r="I596" t="str">
        <f t="shared" si="587"/>
        <v>6588</v>
      </c>
    </row>
    <row r="597" spans="1:9">
      <c r="A597" s="5" t="s">
        <v>610</v>
      </c>
      <c r="B597" t="str">
        <f t="shared" ref="B597:H597" si="604">MID($A597,FIND(B$2,$A597)+B$1,(FIND(C$2,$A597)-2)-(FIND(B$2,$A597)+B$1))</f>
        <v>MT GAINOR RD (CR 220) - 1 MI E OF PURSLEY RD (CR 198)</v>
      </c>
      <c r="C597" t="str">
        <f t="shared" si="604"/>
        <v>HCO</v>
      </c>
      <c r="D597" t="str">
        <f t="shared" si="604"/>
        <v>Hays County</v>
      </c>
      <c r="E597" t="str">
        <f t="shared" si="604"/>
        <v>30.137257</v>
      </c>
      <c r="F597" t="str">
        <f t="shared" si="604"/>
        <v>-98.158455</v>
      </c>
      <c r="G597" t="str">
        <f t="shared" si="604"/>
        <v>on</v>
      </c>
      <c r="H597" s="2" t="str">
        <f t="shared" si="604"/>
        <v>Crossing is open</v>
      </c>
      <c r="I597" t="str">
        <f t="shared" si="587"/>
        <v>6593</v>
      </c>
    </row>
    <row r="598" spans="1:9">
      <c r="A598" s="5" t="s">
        <v>611</v>
      </c>
      <c r="B598" t="str">
        <f t="shared" ref="B598:H598" si="605">MID($A598,FIND(B$2,$A598)+B$1,(FIND(C$2,$A598)-2)-(FIND(B$2,$A598)+B$1))</f>
        <v>PURSLEY RD (CR 198) -C 1.75 MI N OF MT GAINOR RD (CR 220)</v>
      </c>
      <c r="C598" t="str">
        <f t="shared" si="605"/>
        <v>HCO</v>
      </c>
      <c r="D598" t="str">
        <f t="shared" si="605"/>
        <v>Hays County</v>
      </c>
      <c r="E598" t="str">
        <f t="shared" si="605"/>
        <v>30.146482</v>
      </c>
      <c r="F598" t="str">
        <f t="shared" si="605"/>
        <v>-98.175346</v>
      </c>
      <c r="G598" t="str">
        <f t="shared" si="605"/>
        <v>on</v>
      </c>
      <c r="H598" s="2" t="str">
        <f t="shared" si="605"/>
        <v>Crossing is open</v>
      </c>
      <c r="I598" t="str">
        <f t="shared" si="587"/>
        <v>6598</v>
      </c>
    </row>
    <row r="599" spans="1:9">
      <c r="A599" s="5" t="s">
        <v>612</v>
      </c>
      <c r="B599" t="str">
        <f t="shared" ref="B599:H599" si="606">MID($A599,FIND(B$2,$A599)+B$1,(FIND(C$2,$A599)-2)-(FIND(B$2,$A599)+B$1))</f>
        <v>FITZHUGH RD (CR 101) - .5 MI E OF TED BURGER RD</v>
      </c>
      <c r="C599" t="str">
        <f t="shared" si="606"/>
        <v>HCO</v>
      </c>
      <c r="D599" t="str">
        <f t="shared" si="606"/>
        <v>Hays County</v>
      </c>
      <c r="E599" t="str">
        <f t="shared" si="606"/>
        <v>30.254898</v>
      </c>
      <c r="F599" t="str">
        <f t="shared" si="606"/>
        <v>-98.082695</v>
      </c>
      <c r="G599" t="str">
        <f t="shared" si="606"/>
        <v>on</v>
      </c>
      <c r="H599" s="2" t="str">
        <f t="shared" si="606"/>
        <v>Crossing is open</v>
      </c>
      <c r="I599" t="str">
        <f t="shared" si="587"/>
        <v>6613</v>
      </c>
    </row>
    <row r="600" spans="1:9">
      <c r="A600" s="5" t="s">
        <v>613</v>
      </c>
      <c r="B600" t="str">
        <f t="shared" ref="B600:H600" si="607">MID($A600,FIND(B$2,$A600)+B$1,(FIND(C$2,$A600)-2)-(FIND(B$2,$A600)+B$1))</f>
        <v>POSEY RD (CR 235) - E OF IH 35</v>
      </c>
      <c r="C600" t="str">
        <f t="shared" si="607"/>
        <v>HCO</v>
      </c>
      <c r="D600" t="str">
        <f t="shared" si="607"/>
        <v>Hays County</v>
      </c>
      <c r="E600" t="str">
        <f t="shared" si="607"/>
        <v>29.815346</v>
      </c>
      <c r="F600" t="str">
        <f t="shared" si="607"/>
        <v>-97.995407</v>
      </c>
      <c r="G600" t="str">
        <f t="shared" si="607"/>
        <v>on</v>
      </c>
      <c r="H600" s="2" t="str">
        <f t="shared" si="607"/>
        <v>Crossing is open</v>
      </c>
      <c r="I600" t="str">
        <f t="shared" si="587"/>
        <v>6618</v>
      </c>
    </row>
    <row r="601" spans="1:9">
      <c r="A601" s="5" t="s">
        <v>614</v>
      </c>
      <c r="B601" t="str">
        <f t="shared" ref="B601:H601" si="608">MID($A601,FIND(B$2,$A601)+B$1,(FIND(C$2,$A601)-2)-(FIND(B$2,$A601)+B$1))</f>
        <v>SCHUBERT LN - JUST E OF NIEDERWALD STRASSE</v>
      </c>
      <c r="C601" t="str">
        <f t="shared" si="608"/>
        <v>HCO</v>
      </c>
      <c r="D601" t="str">
        <f t="shared" si="608"/>
        <v>Hays County</v>
      </c>
      <c r="E601" t="str">
        <f t="shared" si="608"/>
        <v>30.014273</v>
      </c>
      <c r="F601" t="str">
        <f t="shared" si="608"/>
        <v>-97.733757</v>
      </c>
      <c r="G601" t="str">
        <f t="shared" si="608"/>
        <v>on</v>
      </c>
      <c r="H601" s="2" t="str">
        <f t="shared" si="608"/>
        <v/>
      </c>
      <c r="I601" t="str">
        <f t="shared" si="587"/>
        <v>6623</v>
      </c>
    </row>
    <row r="602" spans="1:9">
      <c r="A602" s="5" t="s">
        <v>615</v>
      </c>
      <c r="B602" t="str">
        <f t="shared" ref="B602:H602" si="609">MID($A602,FIND(B$2,$A602)+B$1,(FIND(C$2,$A602)-2)-(FIND(B$2,$A602)+B$1))</f>
        <v>RR 2323 @ Bullhead Creek</v>
      </c>
      <c r="C602" t="str">
        <f t="shared" si="609"/>
        <v>LCO</v>
      </c>
      <c r="D602" t="str">
        <f t="shared" si="609"/>
        <v/>
      </c>
      <c r="E602" t="str">
        <f t="shared" si="609"/>
        <v>30.62317</v>
      </c>
      <c r="F602" t="str">
        <f t="shared" si="609"/>
        <v>-98.84382</v>
      </c>
      <c r="G602" t="str">
        <f t="shared" si="609"/>
        <v>on</v>
      </c>
      <c r="H602" s="2" t="str">
        <f t="shared" si="609"/>
        <v/>
      </c>
      <c r="I602" t="str">
        <f t="shared" si="587"/>
        <v>8686</v>
      </c>
    </row>
    <row r="603" spans="1:9">
      <c r="A603" s="5" t="s">
        <v>616</v>
      </c>
      <c r="B603" t="str">
        <f t="shared" ref="B603:H603" si="610">MID($A603,FIND(B$2,$A603)+B$1,(FIND(C$2,$A603)-2)-(FIND(B$2,$A603)+B$1))</f>
        <v>FRANCIS HARRIS LN (CR 265) - .25 MI S OF OLD BASTROP HWY (CR 266)</v>
      </c>
      <c r="C603" t="str">
        <f t="shared" si="610"/>
        <v>HCO</v>
      </c>
      <c r="D603" t="str">
        <f t="shared" si="610"/>
        <v>Hays County</v>
      </c>
      <c r="E603" t="str">
        <f t="shared" si="610"/>
        <v>29.79821</v>
      </c>
      <c r="F603" t="str">
        <f t="shared" si="610"/>
        <v>-97.994667</v>
      </c>
      <c r="G603" t="str">
        <f t="shared" si="610"/>
        <v>on</v>
      </c>
      <c r="H603" s="2" t="str">
        <f t="shared" si="610"/>
        <v>Crossing is open</v>
      </c>
      <c r="I603" t="str">
        <f t="shared" si="587"/>
        <v>6633</v>
      </c>
    </row>
    <row r="604" spans="1:9">
      <c r="A604" s="5" t="s">
        <v>617</v>
      </c>
      <c r="B604" t="str">
        <f t="shared" ref="B604:H604" si="611">MID($A604,FIND(B$2,$A604)+B$1,(FIND(C$2,$A604)-2)-(FIND(B$2,$A604)+B$1))</f>
        <v>RR 1826 - 1 MI E OF RR 150</v>
      </c>
      <c r="C604" t="str">
        <f t="shared" si="611"/>
        <v>HCO</v>
      </c>
      <c r="D604" t="str">
        <f t="shared" si="611"/>
        <v>Hays County</v>
      </c>
      <c r="E604" t="str">
        <f t="shared" si="611"/>
        <v>30.131485</v>
      </c>
      <c r="F604" t="str">
        <f t="shared" si="611"/>
        <v>-98.016365</v>
      </c>
      <c r="G604" t="str">
        <f t="shared" si="611"/>
        <v>on</v>
      </c>
      <c r="H604" s="2" t="str">
        <f t="shared" si="611"/>
        <v>Crossing is open</v>
      </c>
      <c r="I604" t="str">
        <f t="shared" si="587"/>
        <v>6638</v>
      </c>
    </row>
    <row r="605" spans="1:9">
      <c r="A605" s="5" t="s">
        <v>618</v>
      </c>
      <c r="B605" t="str">
        <f t="shared" ref="B605:H605" si="612">MID($A605,FIND(B$2,$A605)+B$1,(FIND(C$2,$A605)-2)-(FIND(B$2,$A605)+B$1))</f>
        <v>N MADRONE TR (BEAR CREEK) - .5 MI W OF CEDAR CV</v>
      </c>
      <c r="C605" t="str">
        <f t="shared" si="612"/>
        <v>HCO</v>
      </c>
      <c r="D605" t="str">
        <f t="shared" si="612"/>
        <v>Hays County</v>
      </c>
      <c r="E605" t="str">
        <f t="shared" si="612"/>
        <v>30.18598</v>
      </c>
      <c r="F605" t="str">
        <f t="shared" si="612"/>
        <v>-97.938202</v>
      </c>
      <c r="G605" t="str">
        <f t="shared" si="612"/>
        <v>on</v>
      </c>
      <c r="H605" s="2" t="str">
        <f t="shared" si="612"/>
        <v>Crossing is open</v>
      </c>
      <c r="I605" t="str">
        <f t="shared" si="587"/>
        <v>6643</v>
      </c>
    </row>
    <row r="606" spans="1:9">
      <c r="A606" s="5" t="s">
        <v>619</v>
      </c>
      <c r="B606" t="str">
        <f t="shared" ref="B606:H606" si="613">MID($A606,FIND(B$2,$A606)+B$1,(FIND(C$2,$A606)-2)-(FIND(B$2,$A606)+B$1))</f>
        <v>HILLIARD RD (CR 222) - JUST E OF VALLEY VIEW WEST DR</v>
      </c>
      <c r="C606" t="str">
        <f t="shared" si="613"/>
        <v>HCO</v>
      </c>
      <c r="D606" t="str">
        <f t="shared" si="613"/>
        <v>Hays County</v>
      </c>
      <c r="E606" t="str">
        <f t="shared" si="613"/>
        <v>29.948168</v>
      </c>
      <c r="F606" t="str">
        <f t="shared" si="613"/>
        <v>-97.960548</v>
      </c>
      <c r="G606" t="str">
        <f t="shared" si="613"/>
        <v>on</v>
      </c>
      <c r="H606" s="2" t="str">
        <f t="shared" si="613"/>
        <v>Crossing is open</v>
      </c>
      <c r="I606" t="str">
        <f t="shared" si="587"/>
        <v>6653</v>
      </c>
    </row>
    <row r="607" spans="1:9">
      <c r="A607" s="5" t="s">
        <v>620</v>
      </c>
      <c r="B607" t="str">
        <f t="shared" ref="B607:H607" si="614">MID($A607,FIND(B$2,$A607)+B$1,(FIND(C$2,$A607)-2)-(FIND(B$2,$A607)+B$1))</f>
        <v>3600-BLK FM 973 (Boggy Creek)</v>
      </c>
      <c r="C607" t="str">
        <f t="shared" si="614"/>
        <v>WCO</v>
      </c>
      <c r="D607" t="str">
        <f t="shared" si="614"/>
        <v>3615 FM 973; Taylor, TX</v>
      </c>
      <c r="E607" t="str">
        <f t="shared" si="614"/>
        <v>30.5091</v>
      </c>
      <c r="F607" t="str">
        <f t="shared" si="614"/>
        <v>-97.4538</v>
      </c>
      <c r="G607" t="str">
        <f t="shared" si="614"/>
        <v>on</v>
      </c>
      <c r="H607" s="2" t="str">
        <f t="shared" si="614"/>
        <v/>
      </c>
      <c r="I607" t="str">
        <f t="shared" si="587"/>
        <v>8625</v>
      </c>
    </row>
    <row r="608" spans="1:9">
      <c r="A608" s="5" t="s">
        <v>621</v>
      </c>
      <c r="B608" t="str">
        <f t="shared" ref="B608:H608" si="615">MID($A608,FIND(B$2,$A608)+B$1,(FIND(C$2,$A608)-2)-(FIND(B$2,$A608)+B$1))</f>
        <v>OLD OAKS RANCH RD .25 MI W OF BRUNSON LN</v>
      </c>
      <c r="C608" t="str">
        <f t="shared" si="615"/>
        <v>HCO</v>
      </c>
      <c r="D608" t="str">
        <f t="shared" si="615"/>
        <v>Hays County</v>
      </c>
      <c r="E608" t="str">
        <f t="shared" si="615"/>
        <v>30.058887</v>
      </c>
      <c r="F608" t="str">
        <f t="shared" si="615"/>
        <v>-98.081787</v>
      </c>
      <c r="G608" t="str">
        <f t="shared" si="615"/>
        <v>on</v>
      </c>
      <c r="H608" s="2" t="str">
        <f t="shared" si="615"/>
        <v>Crossing is open</v>
      </c>
      <c r="I608" t="str">
        <f t="shared" si="587"/>
        <v>6663</v>
      </c>
    </row>
    <row r="609" spans="1:9">
      <c r="A609" s="5" t="s">
        <v>622</v>
      </c>
      <c r="B609" t="str">
        <f t="shared" ref="B609:H609" si="616">MID($A609,FIND(B$2,$A609)+B$1,(FIND(C$2,$A609)-2)-(FIND(B$2,$A609)+B$1))</f>
        <v>Rancho Grande Dr .2 MI W OF FM 3237</v>
      </c>
      <c r="C609" t="str">
        <f t="shared" si="616"/>
        <v>HCO</v>
      </c>
      <c r="D609" t="str">
        <f t="shared" si="616"/>
        <v>Hays County</v>
      </c>
      <c r="E609" t="str">
        <f t="shared" si="616"/>
        <v>30.016235</v>
      </c>
      <c r="F609" t="str">
        <f t="shared" si="616"/>
        <v>-98.047096</v>
      </c>
      <c r="G609" t="str">
        <f t="shared" si="616"/>
        <v>on</v>
      </c>
      <c r="H609" s="2" t="str">
        <f t="shared" si="616"/>
        <v>Crossing is open</v>
      </c>
      <c r="I609" t="str">
        <f t="shared" si="587"/>
        <v>6668</v>
      </c>
    </row>
    <row r="610" spans="1:9">
      <c r="A610" s="5" t="s">
        <v>623</v>
      </c>
      <c r="B610" t="str">
        <f t="shared" ref="B610:H610" si="617">MID($A610,FIND(B$2,$A610)+B$1,(FIND(C$2,$A610)-2)-(FIND(B$2,$A610)+B$1))</f>
        <v>Borchert Loop</v>
      </c>
      <c r="C610" t="str">
        <f t="shared" si="617"/>
        <v>CCO</v>
      </c>
      <c r="D610" t="str">
        <f t="shared" si="617"/>
        <v>29.8694083,-97.73108611111111</v>
      </c>
      <c r="E610" t="str">
        <f t="shared" si="617"/>
        <v>29.869385</v>
      </c>
      <c r="F610" t="str">
        <f t="shared" si="617"/>
        <v>-97.731071</v>
      </c>
      <c r="G610" t="str">
        <f t="shared" si="617"/>
        <v>on</v>
      </c>
      <c r="H610" s="2" t="str">
        <f t="shared" si="617"/>
        <v>Roadway Open</v>
      </c>
      <c r="I610" t="str">
        <f t="shared" si="587"/>
        <v>6698</v>
      </c>
    </row>
    <row r="611" spans="1:9">
      <c r="A611" s="5" t="s">
        <v>624</v>
      </c>
      <c r="B611" t="str">
        <f t="shared" ref="B611:H611" si="618">MID($A611,FIND(B$2,$A611)+B$1,(FIND(C$2,$A611)-2)-(FIND(B$2,$A611)+B$1))</f>
        <v>RR 2323 @ Sixmile Creek</v>
      </c>
      <c r="C611" t="str">
        <f t="shared" si="618"/>
        <v>LCO</v>
      </c>
      <c r="D611" t="str">
        <f t="shared" si="618"/>
        <v/>
      </c>
      <c r="E611" t="str">
        <f t="shared" si="618"/>
        <v>30.66797</v>
      </c>
      <c r="F611" t="str">
        <f t="shared" si="618"/>
        <v>-98.77741</v>
      </c>
      <c r="G611" t="str">
        <f t="shared" si="618"/>
        <v>on</v>
      </c>
      <c r="H611" s="2" t="str">
        <f t="shared" si="618"/>
        <v/>
      </c>
      <c r="I611" t="str">
        <f t="shared" si="587"/>
        <v>8684</v>
      </c>
    </row>
    <row r="612" spans="1:9">
      <c r="A612" s="5" t="s">
        <v>625</v>
      </c>
      <c r="B612" t="str">
        <f t="shared" ref="B612:H612" si="619">MID($A612,FIND(B$2,$A612)+B$1,(FIND(C$2,$A612)-2)-(FIND(B$2,$A612)+B$1))</f>
        <v>BELL SPRING RD (CR 169) - 2 MI S OF FITZHUGH RD (CR 101)</v>
      </c>
      <c r="C612" t="str">
        <f t="shared" si="619"/>
        <v>HCO</v>
      </c>
      <c r="D612" t="str">
        <f t="shared" si="619"/>
        <v>Hays County</v>
      </c>
      <c r="E612" t="str">
        <f t="shared" si="619"/>
        <v>30.234697</v>
      </c>
      <c r="F612" t="str">
        <f t="shared" si="619"/>
        <v>-98.12487</v>
      </c>
      <c r="G612" t="str">
        <f t="shared" si="619"/>
        <v>on</v>
      </c>
      <c r="H612" s="2" t="str">
        <f t="shared" si="619"/>
        <v/>
      </c>
      <c r="I612" t="str">
        <f t="shared" si="587"/>
        <v>6608</v>
      </c>
    </row>
    <row r="613" spans="1:9">
      <c r="A613" s="5" t="s">
        <v>626</v>
      </c>
      <c r="B613" t="str">
        <f t="shared" ref="B613:H613" si="620">MID($A613,FIND(B$2,$A613)+B$1,(FIND(C$2,$A613)-2)-(FIND(B$2,$A613)+B$1))</f>
        <v>Frate Barker and Brodie</v>
      </c>
      <c r="C613" t="str">
        <f t="shared" si="620"/>
        <v>COA</v>
      </c>
      <c r="D613" t="str">
        <f t="shared" si="620"/>
        <v>Frate Barker and Brodie Lane, Austin, TX</v>
      </c>
      <c r="E613" t="str">
        <f t="shared" si="620"/>
        <v>30.148464</v>
      </c>
      <c r="F613" t="str">
        <f t="shared" si="620"/>
        <v>-97.854881</v>
      </c>
      <c r="G613" t="str">
        <f t="shared" si="620"/>
        <v>on</v>
      </c>
      <c r="H613" s="2" t="str">
        <f t="shared" si="620"/>
        <v>Crossing is open</v>
      </c>
      <c r="I613" t="str">
        <f t="shared" si="587"/>
        <v>6693</v>
      </c>
    </row>
    <row r="614" spans="1:9">
      <c r="A614" s="5" t="s">
        <v>627</v>
      </c>
      <c r="B614" t="str">
        <f t="shared" ref="B614:H614" si="621">MID($A614,FIND(B$2,$A614)+B$1,(FIND(C$2,$A614)-2)-(FIND(B$2,$A614)+B$1))</f>
        <v>6900 Pleasant Valley, Austin, TX</v>
      </c>
      <c r="C614" t="str">
        <f t="shared" si="621"/>
        <v>COA</v>
      </c>
      <c r="D614" t="str">
        <f t="shared" si="621"/>
        <v>6900 Pleasant Valley, Austin, TX</v>
      </c>
      <c r="E614" t="str">
        <f t="shared" si="621"/>
        <v>30.176132</v>
      </c>
      <c r="F614" t="str">
        <f t="shared" si="621"/>
        <v>-97.749519</v>
      </c>
      <c r="G614" t="str">
        <f t="shared" si="621"/>
        <v>on</v>
      </c>
      <c r="H614" s="2" t="str">
        <f t="shared" si="621"/>
        <v>Crossing is open</v>
      </c>
      <c r="I614" t="str">
        <f t="shared" si="587"/>
        <v>6703</v>
      </c>
    </row>
    <row r="615" spans="1:9">
      <c r="A615" s="5" t="s">
        <v>628</v>
      </c>
      <c r="B615" t="str">
        <f t="shared" ref="B615:H615" si="622">MID($A615,FIND(B$2,$A615)+B$1,(FIND(C$2,$A615)-2)-(FIND(B$2,$A615)+B$1))</f>
        <v>E RR 150 - BETWEEN IH 35 AND LEHMAN RD (CR 204)</v>
      </c>
      <c r="C615" t="str">
        <f t="shared" si="622"/>
        <v>HCO</v>
      </c>
      <c r="D615" t="str">
        <f t="shared" si="622"/>
        <v>City of Kyle</v>
      </c>
      <c r="E615" t="str">
        <f t="shared" si="622"/>
        <v>29.981874</v>
      </c>
      <c r="F615" t="str">
        <f t="shared" si="622"/>
        <v>-97.870132</v>
      </c>
      <c r="G615" t="str">
        <f t="shared" si="622"/>
        <v>on</v>
      </c>
      <c r="H615" s="2" t="str">
        <f t="shared" si="622"/>
        <v>Crossing is open</v>
      </c>
      <c r="I615" t="str">
        <f t="shared" si="587"/>
        <v>6648</v>
      </c>
    </row>
    <row r="616" spans="1:9">
      <c r="A616" s="5" t="s">
        <v>629</v>
      </c>
      <c r="B616" t="str">
        <f t="shared" ref="B616:H616" si="623">MID($A616,FIND(B$2,$A616)+B$1,(FIND(C$2,$A616)-2)-(FIND(B$2,$A616)+B$1))</f>
        <v>Applegate Drive</v>
      </c>
      <c r="C616" t="str">
        <f t="shared" si="623"/>
        <v>COA</v>
      </c>
      <c r="D616" t="str">
        <f t="shared" si="623"/>
        <v>1304 Applegate Drive</v>
      </c>
      <c r="E616" t="str">
        <f t="shared" si="623"/>
        <v>30.363424</v>
      </c>
      <c r="F616" t="str">
        <f t="shared" si="623"/>
        <v>-97.671963</v>
      </c>
      <c r="G616" t="str">
        <f t="shared" si="623"/>
        <v>on</v>
      </c>
      <c r="H616" s="2" t="str">
        <f t="shared" si="623"/>
        <v>Crossing is open</v>
      </c>
      <c r="I616" t="str">
        <f t="shared" si="587"/>
        <v>6673</v>
      </c>
    </row>
    <row r="617" spans="1:9">
      <c r="A617" s="5" t="s">
        <v>630</v>
      </c>
      <c r="B617" t="str">
        <f t="shared" ref="B617:H617" si="624">MID($A617,FIND(B$2,$A617)+B$1,(FIND(C$2,$A617)-2)-(FIND(B$2,$A617)+B$1))</f>
        <v>Old San Antonio Rd @ I-35</v>
      </c>
      <c r="C617" t="str">
        <f t="shared" si="624"/>
        <v>COA</v>
      </c>
      <c r="D617" t="str">
        <f t="shared" si="624"/>
        <v>9900 S IH 35 Frontage Rd, Austin, TX</v>
      </c>
      <c r="E617" t="str">
        <f t="shared" si="624"/>
        <v>30.154083</v>
      </c>
      <c r="F617" t="str">
        <f t="shared" si="624"/>
        <v>-97.79261</v>
      </c>
      <c r="G617" t="str">
        <f t="shared" si="624"/>
        <v>on</v>
      </c>
      <c r="H617" s="2" t="str">
        <f t="shared" si="624"/>
        <v>Road is open</v>
      </c>
      <c r="I617" t="str">
        <f t="shared" si="587"/>
        <v>6688</v>
      </c>
    </row>
    <row r="618" spans="1:9">
      <c r="A618" s="5" t="s">
        <v>631</v>
      </c>
      <c r="B618" t="str">
        <f t="shared" ref="B618:H618" si="625">MID($A618,FIND(B$2,$A618)+B$1,(FIND(C$2,$A618)-2)-(FIND(B$2,$A618)+B$1))</f>
        <v>MT SHARP RD @ JACOBS WELL RD</v>
      </c>
      <c r="C618" t="str">
        <f t="shared" si="625"/>
        <v>HCO</v>
      </c>
      <c r="D618" t="str">
        <f t="shared" si="625"/>
        <v>Hays County</v>
      </c>
      <c r="E618" t="str">
        <f t="shared" si="625"/>
        <v>30.03414</v>
      </c>
      <c r="F618" t="str">
        <f t="shared" si="625"/>
        <v>-98.122124</v>
      </c>
      <c r="G618" t="str">
        <f t="shared" si="625"/>
        <v>on</v>
      </c>
      <c r="H618" s="2" t="str">
        <f t="shared" si="625"/>
        <v>Crossing is open</v>
      </c>
      <c r="I618" t="str">
        <f t="shared" si="587"/>
        <v>6658</v>
      </c>
    </row>
    <row r="619" spans="1:9">
      <c r="A619" s="5" t="s">
        <v>632</v>
      </c>
      <c r="B619" t="str">
        <f t="shared" ref="B619:H619" si="626">MID($A619,FIND(B$2,$A619)+B$1,(FIND(C$2,$A619)-2)-(FIND(B$2,$A619)+B$1))</f>
        <v>CR 106 W OF CR 100</v>
      </c>
      <c r="C619" t="str">
        <f t="shared" si="626"/>
        <v>WCO</v>
      </c>
      <c r="D619" t="str">
        <f t="shared" si="626"/>
        <v>1852 CR 106; Georgetown,TX</v>
      </c>
      <c r="E619" t="str">
        <f t="shared" si="626"/>
        <v>30.6289</v>
      </c>
      <c r="F619" t="str">
        <f t="shared" si="626"/>
        <v>-97.5836</v>
      </c>
      <c r="G619" t="str">
        <f t="shared" si="626"/>
        <v>on</v>
      </c>
      <c r="H619" s="2" t="str">
        <f t="shared" si="626"/>
        <v/>
      </c>
      <c r="I619" t="str">
        <f t="shared" si="587"/>
        <v>8464</v>
      </c>
    </row>
    <row r="620" spans="1:9">
      <c r="A620" s="5" t="s">
        <v>633</v>
      </c>
      <c r="B620" t="str">
        <f t="shared" ref="B620:H620" si="627">MID($A620,FIND(B$2,$A620)+B$1,(FIND(C$2,$A620)-2)-(FIND(B$2,$A620)+B$1))</f>
        <v>Southeast River Road</v>
      </c>
      <c r="C620" t="str">
        <f t="shared" si="627"/>
        <v>CCO</v>
      </c>
      <c r="D620" t="str">
        <f t="shared" si="627"/>
        <v>4100 Bk of Southeast River Road Martindale TX</v>
      </c>
      <c r="E620" t="str">
        <f t="shared" si="627"/>
        <v>29.822613</v>
      </c>
      <c r="F620" t="str">
        <f t="shared" si="627"/>
        <v>-97.821182</v>
      </c>
      <c r="G620" t="str">
        <f t="shared" si="627"/>
        <v>on</v>
      </c>
      <c r="H620" s="2" t="str">
        <f t="shared" si="627"/>
        <v>Road closed due to high water.</v>
      </c>
      <c r="I620" t="str">
        <f t="shared" si="587"/>
        <v>6710</v>
      </c>
    </row>
    <row r="621" spans="1:9">
      <c r="A621" s="5" t="s">
        <v>634</v>
      </c>
      <c r="B621" t="str">
        <f t="shared" ref="B621:H621" si="628">MID($A621,FIND(B$2,$A621)+B$1,(FIND(C$2,$A621)-2)-(FIND(B$2,$A621)+B$1))</f>
        <v>W 9th St and N Lamar Blvd</v>
      </c>
      <c r="C621" t="str">
        <f t="shared" si="628"/>
        <v>COA</v>
      </c>
      <c r="D621" t="str">
        <f t="shared" si="628"/>
        <v>W 9th St and N Lamar Blvd, Austin, TX</v>
      </c>
      <c r="E621" t="str">
        <f t="shared" si="628"/>
        <v>30.273918</v>
      </c>
      <c r="F621" t="str">
        <f t="shared" si="628"/>
        <v>-97.752777</v>
      </c>
      <c r="G621" t="str">
        <f t="shared" si="628"/>
        <v>on</v>
      </c>
      <c r="H621" s="2" t="str">
        <f t="shared" si="628"/>
        <v>Road is open.</v>
      </c>
      <c r="I621" t="str">
        <f t="shared" si="587"/>
        <v>6678</v>
      </c>
    </row>
    <row r="622" spans="1:9">
      <c r="A622" s="5" t="s">
        <v>635</v>
      </c>
      <c r="B622" t="str">
        <f t="shared" ref="B622:H622" si="629">MID($A622,FIND(B$2,$A622)+B$1,(FIND(C$2,$A622)-2)-(FIND(B$2,$A622)+B$1))</f>
        <v>PEACEFUL VALLEY RD - .5 MI W OF GOFORTH RD CR (157)</v>
      </c>
      <c r="C622" t="str">
        <f t="shared" si="629"/>
        <v>HCO</v>
      </c>
      <c r="D622" t="str">
        <f t="shared" si="629"/>
        <v>Hays County</v>
      </c>
      <c r="E622" t="str">
        <f t="shared" si="629"/>
        <v>30.017204</v>
      </c>
      <c r="F622" t="str">
        <f t="shared" si="629"/>
        <v>-97.799232</v>
      </c>
      <c r="G622" t="str">
        <f t="shared" si="629"/>
        <v>on</v>
      </c>
      <c r="H622" s="2" t="str">
        <f t="shared" si="629"/>
        <v>Crossing is open</v>
      </c>
      <c r="I622" t="str">
        <f t="shared" si="587"/>
        <v>6552</v>
      </c>
    </row>
    <row r="623" spans="1:9">
      <c r="A623" s="5" t="s">
        <v>636</v>
      </c>
      <c r="B623" t="str">
        <f t="shared" ref="B623:H623" si="630">MID($A623,FIND(B$2,$A623)+B$1,(FIND(C$2,$A623)-2)-(FIND(B$2,$A623)+B$1))</f>
        <v>Montell Rd (CR 339) E of Angostura Ln </v>
      </c>
      <c r="C623" t="str">
        <f t="shared" si="630"/>
        <v>HCO</v>
      </c>
      <c r="D623" t="str">
        <f t="shared" si="630"/>
        <v>Hays County</v>
      </c>
      <c r="E623" t="str">
        <f t="shared" si="630"/>
        <v>30.118563</v>
      </c>
      <c r="F623" t="str">
        <f t="shared" si="630"/>
        <v>-98.243378</v>
      </c>
      <c r="G623" t="str">
        <f t="shared" si="630"/>
        <v>on</v>
      </c>
      <c r="H623" s="2" t="str">
        <f t="shared" si="630"/>
        <v/>
      </c>
      <c r="I623" t="str">
        <f t="shared" si="587"/>
        <v>6454</v>
      </c>
    </row>
    <row r="624" spans="1:9">
      <c r="A624" s="5" t="s">
        <v>637</v>
      </c>
      <c r="B624" t="str">
        <f t="shared" ref="B624:H624" si="631">MID($A624,FIND(B$2,$A624)+B$1,(FIND(C$2,$A624)-2)-(FIND(B$2,$A624)+B$1))</f>
        <v>SATTERWHITE RD (CR 107) - .25 MI E OF FM 2001</v>
      </c>
      <c r="C624" t="str">
        <f t="shared" si="631"/>
        <v>HCO</v>
      </c>
      <c r="D624" t="str">
        <f t="shared" si="631"/>
        <v>Hays County</v>
      </c>
      <c r="E624" t="str">
        <f t="shared" si="631"/>
        <v>30.060955</v>
      </c>
      <c r="F624" t="str">
        <f t="shared" si="631"/>
        <v>-97.798882</v>
      </c>
      <c r="G624" t="str">
        <f t="shared" si="631"/>
        <v>on</v>
      </c>
      <c r="H624" s="2" t="str">
        <f t="shared" si="631"/>
        <v/>
      </c>
      <c r="I624" t="str">
        <f t="shared" si="587"/>
        <v>6562</v>
      </c>
    </row>
    <row r="625" spans="1:9">
      <c r="A625" s="5" t="s">
        <v>638</v>
      </c>
      <c r="B625" t="str">
        <f t="shared" ref="B625:H625" si="632">MID($A625,FIND(B$2,$A625)+B$1,(FIND(C$2,$A625)-2)-(FIND(B$2,$A625)+B$1))</f>
        <v>COTTONWOOD RD - 2 MI N OF FISCHER STORE RD (CR 181)</v>
      </c>
      <c r="C625" t="str">
        <f t="shared" si="632"/>
        <v>HCO</v>
      </c>
      <c r="D625" t="str">
        <f t="shared" si="632"/>
        <v>Hays County</v>
      </c>
      <c r="E625" t="str">
        <f t="shared" si="632"/>
        <v>30.007923</v>
      </c>
      <c r="F625" t="str">
        <f t="shared" si="632"/>
        <v>-98.253761</v>
      </c>
      <c r="G625" t="str">
        <f t="shared" si="632"/>
        <v>on</v>
      </c>
      <c r="H625" s="2" t="str">
        <f t="shared" si="632"/>
        <v>Crossing is open</v>
      </c>
      <c r="I625" t="str">
        <f t="shared" si="587"/>
        <v>6572</v>
      </c>
    </row>
    <row r="626" spans="1:9">
      <c r="A626" s="5" t="s">
        <v>639</v>
      </c>
      <c r="B626" t="str">
        <f t="shared" ref="B626:H626" si="633">MID($A626,FIND(B$2,$A626)+B$1,(FIND(C$2,$A626)-2)-(FIND(B$2,$A626)+B$1))</f>
        <v>ARBOR TRL - JUST N OF LIVE OAK LOOP</v>
      </c>
      <c r="C626" t="str">
        <f t="shared" si="633"/>
        <v>HCO</v>
      </c>
      <c r="D626" t="str">
        <f t="shared" si="633"/>
        <v>Hays County</v>
      </c>
      <c r="E626" t="str">
        <f t="shared" si="633"/>
        <v>30.116627</v>
      </c>
      <c r="F626" t="str">
        <f t="shared" si="633"/>
        <v>-97.912941</v>
      </c>
      <c r="G626" t="str">
        <f t="shared" si="633"/>
        <v>on</v>
      </c>
      <c r="H626" s="2" t="str">
        <f t="shared" si="633"/>
        <v>Crossing is open</v>
      </c>
      <c r="I626" t="str">
        <f t="shared" si="587"/>
        <v>6577</v>
      </c>
    </row>
    <row r="627" spans="1:9">
      <c r="A627" s="5" t="s">
        <v>640</v>
      </c>
      <c r="B627" t="str">
        <f t="shared" ref="B627:H627" si="634">MID($A627,FIND(B$2,$A627)+B$1,(FIND(C$2,$A627)-2)-(FIND(B$2,$A627)+B$1))</f>
        <v>LAKESIDE DR (CR 343) - BETWEEN ANGOSTURA LN AND MONTELL RD</v>
      </c>
      <c r="C627" t="str">
        <f t="shared" si="634"/>
        <v>HCO</v>
      </c>
      <c r="D627" t="str">
        <f t="shared" si="634"/>
        <v>Hays County</v>
      </c>
      <c r="E627" t="str">
        <f t="shared" si="634"/>
        <v>30.113726</v>
      </c>
      <c r="F627" t="str">
        <f t="shared" si="634"/>
        <v>-98.242462</v>
      </c>
      <c r="G627" t="str">
        <f t="shared" si="634"/>
        <v>on</v>
      </c>
      <c r="H627" s="2" t="str">
        <f t="shared" si="634"/>
        <v>Crossing is open</v>
      </c>
      <c r="I627" t="str">
        <f t="shared" si="587"/>
        <v>6582</v>
      </c>
    </row>
    <row r="628" spans="1:9">
      <c r="A628" s="5" t="s">
        <v>641</v>
      </c>
      <c r="B628" t="str">
        <f t="shared" ref="B628:H628" si="635">MID($A628,FIND(B$2,$A628)+B$1,(FIND(C$2,$A628)-2)-(FIND(B$2,$A628)+B$1))</f>
        <v>CRYSTAL HILL DR AT SPRING HOLLOW - JUST S OF RR 1826</v>
      </c>
      <c r="C628" t="str">
        <f t="shared" si="635"/>
        <v>HCO</v>
      </c>
      <c r="D628" t="str">
        <f t="shared" si="635"/>
        <v>Hays County</v>
      </c>
      <c r="E628" t="str">
        <f t="shared" si="635"/>
        <v>30.151791</v>
      </c>
      <c r="F628" t="str">
        <f t="shared" si="635"/>
        <v>-97.972115</v>
      </c>
      <c r="G628" t="str">
        <f t="shared" si="635"/>
        <v>on</v>
      </c>
      <c r="H628" s="2" t="str">
        <f t="shared" si="635"/>
        <v>Crossing is open</v>
      </c>
      <c r="I628" t="str">
        <f t="shared" si="587"/>
        <v>6587</v>
      </c>
    </row>
    <row r="629" spans="1:9">
      <c r="A629" s="5" t="s">
        <v>642</v>
      </c>
      <c r="B629" t="str">
        <f t="shared" ref="B629:H629" si="636">MID($A629,FIND(B$2,$A629)+B$1,(FIND(C$2,$A629)-2)-(FIND(B$2,$A629)+B$1))</f>
        <v>Long Road</v>
      </c>
      <c r="C629" t="str">
        <f t="shared" si="636"/>
        <v>CCO</v>
      </c>
      <c r="D629" t="str">
        <f t="shared" si="636"/>
        <v>700 Bk Long Road, Lockhart, TX</v>
      </c>
      <c r="E629" t="str">
        <f t="shared" si="636"/>
        <v>29.829351</v>
      </c>
      <c r="F629" t="str">
        <f t="shared" si="636"/>
        <v>-97.740051</v>
      </c>
      <c r="G629" t="str">
        <f t="shared" si="636"/>
        <v>on</v>
      </c>
      <c r="H629" s="2" t="str">
        <f t="shared" si="636"/>
        <v>Roadway Open </v>
      </c>
      <c r="I629" t="str">
        <f t="shared" si="587"/>
        <v>6712</v>
      </c>
    </row>
    <row r="630" spans="1:9">
      <c r="A630" s="5" t="s">
        <v>643</v>
      </c>
      <c r="B630" t="str">
        <f t="shared" ref="B630:H630" si="637">MID($A630,FIND(B$2,$A630)+B$1,(FIND(C$2,$A630)-2)-(FIND(B$2,$A630)+B$1))</f>
        <v>LOOP 165 (CR 165) - .25 MI E OF N ENTRANCE OFF RR 165</v>
      </c>
      <c r="C630" t="str">
        <f t="shared" si="637"/>
        <v>HCO</v>
      </c>
      <c r="D630" t="str">
        <f t="shared" si="637"/>
        <v>Hays County</v>
      </c>
      <c r="E630" t="str">
        <f t="shared" si="637"/>
        <v>30.17622</v>
      </c>
      <c r="F630" t="str">
        <f t="shared" si="637"/>
        <v>-98.223969</v>
      </c>
      <c r="G630" t="str">
        <f t="shared" si="637"/>
        <v>on</v>
      </c>
      <c r="H630" s="2" t="str">
        <f t="shared" si="637"/>
        <v>Crossing is open</v>
      </c>
      <c r="I630" t="str">
        <f t="shared" si="587"/>
        <v>6597</v>
      </c>
    </row>
    <row r="631" spans="1:9">
      <c r="A631" s="5" t="s">
        <v>644</v>
      </c>
      <c r="B631" t="str">
        <f t="shared" ref="B631:H631" si="638">MID($A631,FIND(B$2,$A631)+B$1,(FIND(C$2,$A631)-2)-(FIND(B$2,$A631)+B$1))</f>
        <v>CANYONWOOD DR - BETWEEN OAKWOOD LN AND ROY CREEK LN</v>
      </c>
      <c r="C631" t="str">
        <f t="shared" si="638"/>
        <v>HCO</v>
      </c>
      <c r="D631" t="str">
        <f t="shared" si="638"/>
        <v>Hays County</v>
      </c>
      <c r="E631" t="str">
        <f t="shared" si="638"/>
        <v>30.213938</v>
      </c>
      <c r="F631" t="str">
        <f t="shared" si="638"/>
        <v>-98.035835</v>
      </c>
      <c r="G631" t="str">
        <f t="shared" si="638"/>
        <v>on</v>
      </c>
      <c r="H631" s="2" t="str">
        <f t="shared" si="638"/>
        <v>Crossing is open</v>
      </c>
      <c r="I631" t="str">
        <f t="shared" si="587"/>
        <v>6602</v>
      </c>
    </row>
    <row r="632" spans="1:9">
      <c r="A632" s="5" t="s">
        <v>645</v>
      </c>
      <c r="B632" t="str">
        <f t="shared" ref="B632:H632" si="639">MID($A632,FIND(B$2,$A632)+B$1,(FIND(C$2,$A632)-2)-(FIND(B$2,$A632)+B$1))</f>
        <v>POSEY RD (CR 235) - JUST W OF IH 35</v>
      </c>
      <c r="C632" t="str">
        <f t="shared" si="639"/>
        <v>HCO</v>
      </c>
      <c r="D632" t="str">
        <f t="shared" si="639"/>
        <v>Hays County</v>
      </c>
      <c r="E632" t="str">
        <f t="shared" si="639"/>
        <v>29.818159</v>
      </c>
      <c r="F632" t="str">
        <f t="shared" si="639"/>
        <v>-97.998688</v>
      </c>
      <c r="G632" t="str">
        <f t="shared" si="639"/>
        <v>on</v>
      </c>
      <c r="H632" s="2" t="str">
        <f t="shared" si="639"/>
        <v>Crossing is open</v>
      </c>
      <c r="I632" t="str">
        <f t="shared" si="587"/>
        <v>6617</v>
      </c>
    </row>
    <row r="633" spans="1:9">
      <c r="A633" s="5" t="s">
        <v>646</v>
      </c>
      <c r="B633" t="str">
        <f t="shared" ref="B633:H633" si="640">MID($A633,FIND(B$2,$A633)+B$1,(FIND(C$2,$A633)-2)-(FIND(B$2,$A633)+B$1))</f>
        <v>FM 2770 (BUDA) - BETWEEN S AUSTIN ST AND BLUFF ST (BUDA)</v>
      </c>
      <c r="C633" t="str">
        <f t="shared" si="640"/>
        <v>HCO</v>
      </c>
      <c r="D633" t="str">
        <f t="shared" si="640"/>
        <v>Hays County</v>
      </c>
      <c r="E633" t="str">
        <f t="shared" si="640"/>
        <v>30.07902</v>
      </c>
      <c r="F633" t="str">
        <f t="shared" si="640"/>
        <v>-97.845909</v>
      </c>
      <c r="G633" t="str">
        <f t="shared" si="640"/>
        <v>on</v>
      </c>
      <c r="H633" s="2" t="str">
        <f t="shared" si="640"/>
        <v>Crossing is open</v>
      </c>
      <c r="I633" t="str">
        <f t="shared" si="587"/>
        <v>6622</v>
      </c>
    </row>
    <row r="634" spans="1:9">
      <c r="A634" s="5" t="s">
        <v>647</v>
      </c>
      <c r="B634" t="str">
        <f t="shared" ref="B634:H634" si="641">MID($A634,FIND(B$2,$A634)+B$1,(FIND(C$2,$A634)-2)-(FIND(B$2,$A634)+B$1))</f>
        <v>CEMENT PLANT RD (CR 132) - .5 MI E OF LOOP 4 (BUDA)</v>
      </c>
      <c r="C634" t="str">
        <f t="shared" si="641"/>
        <v>HCO</v>
      </c>
      <c r="D634" t="str">
        <f t="shared" si="641"/>
        <v>Hays County</v>
      </c>
      <c r="E634" t="str">
        <f t="shared" si="641"/>
        <v>30.057915</v>
      </c>
      <c r="F634" t="str">
        <f t="shared" si="641"/>
        <v>-97.836624</v>
      </c>
      <c r="G634" t="str">
        <f t="shared" si="641"/>
        <v>on</v>
      </c>
      <c r="H634" s="2" t="str">
        <f t="shared" si="641"/>
        <v>Crossing is open</v>
      </c>
      <c r="I634" t="str">
        <f t="shared" si="587"/>
        <v>6627</v>
      </c>
    </row>
    <row r="635" spans="1:9">
      <c r="A635" s="5" t="s">
        <v>648</v>
      </c>
      <c r="B635" t="str">
        <f t="shared" ref="B635:H635" si="642">MID($A635,FIND(B$2,$A635)+B$1,(FIND(C$2,$A635)-2)-(FIND(B$2,$A635)+B$1))</f>
        <v>WOODACRE DR (WOODCREEK) - BETWEEN ACACIA DR AND CYPRESS FAIRWAY VLG</v>
      </c>
      <c r="C635" t="str">
        <f t="shared" si="642"/>
        <v>HCO</v>
      </c>
      <c r="D635" t="str">
        <f t="shared" si="642"/>
        <v>Hays County</v>
      </c>
      <c r="E635" t="str">
        <f t="shared" si="642"/>
        <v>30.034554</v>
      </c>
      <c r="F635" t="str">
        <f t="shared" si="642"/>
        <v>-98.129036</v>
      </c>
      <c r="G635" t="str">
        <f t="shared" si="642"/>
        <v>on</v>
      </c>
      <c r="H635" s="2" t="str">
        <f t="shared" si="642"/>
        <v>Crossing is open</v>
      </c>
      <c r="I635" t="str">
        <f t="shared" si="587"/>
        <v>6632</v>
      </c>
    </row>
    <row r="636" spans="1:9">
      <c r="A636" s="5" t="s">
        <v>649</v>
      </c>
      <c r="B636" t="str">
        <f t="shared" ref="B636:H636" si="643">MID($A636,FIND(B$2,$A636)+B$1,(FIND(C$2,$A636)-2)-(FIND(B$2,$A636)+B$1))</f>
        <v>LIME KILN RD (SAN MARCOS) - .25 MI W OF POST RD (CR 140)</v>
      </c>
      <c r="C636" t="str">
        <f t="shared" si="643"/>
        <v>HCO</v>
      </c>
      <c r="D636" t="str">
        <f t="shared" si="643"/>
        <v>Hays County</v>
      </c>
      <c r="E636" t="str">
        <f t="shared" si="643"/>
        <v>29.899267</v>
      </c>
      <c r="F636" t="str">
        <f t="shared" si="643"/>
        <v>-97.925949</v>
      </c>
      <c r="G636" t="str">
        <f t="shared" si="643"/>
        <v>on</v>
      </c>
      <c r="H636" s="2" t="str">
        <f t="shared" si="643"/>
        <v>Crossing is open</v>
      </c>
      <c r="I636" t="str">
        <f t="shared" si="587"/>
        <v>6637</v>
      </c>
    </row>
    <row r="637" spans="1:9">
      <c r="A637" s="5" t="s">
        <v>650</v>
      </c>
      <c r="B637" t="str">
        <f t="shared" ref="B637:H637" si="644">MID($A637,FIND(B$2,$A637)+B$1,(FIND(C$2,$A637)-2)-(FIND(B$2,$A637)+B$1))</f>
        <v>RR 967 - JUST N OF HALEYS WAY DR (BUDA)</v>
      </c>
      <c r="C637" t="str">
        <f t="shared" si="644"/>
        <v>HCO</v>
      </c>
      <c r="D637" t="str">
        <f t="shared" si="644"/>
        <v>Hays County</v>
      </c>
      <c r="E637" t="str">
        <f t="shared" si="644"/>
        <v>30.099525</v>
      </c>
      <c r="F637" t="str">
        <f t="shared" si="644"/>
        <v>-97.84832</v>
      </c>
      <c r="G637" t="str">
        <f t="shared" si="644"/>
        <v>on</v>
      </c>
      <c r="H637" s="2" t="str">
        <f t="shared" si="644"/>
        <v>Crossing is open</v>
      </c>
      <c r="I637" t="str">
        <f t="shared" si="587"/>
        <v>6642</v>
      </c>
    </row>
    <row r="638" spans="1:9">
      <c r="A638" s="5" t="s">
        <v>651</v>
      </c>
      <c r="B638" t="str">
        <f t="shared" ref="B638:H638" si="645">MID($A638,FIND(B$2,$A638)+B$1,(FIND(C$2,$A638)-2)-(FIND(B$2,$A638)+B$1))</f>
        <v>281 &amp; 2nd St</v>
      </c>
      <c r="C638" t="str">
        <f t="shared" si="645"/>
        <v>MBF</v>
      </c>
      <c r="D638" t="str">
        <f t="shared" si="645"/>
        <v>Hwy 281 &amp; 2nd St, Marble Falls, TX</v>
      </c>
      <c r="E638" t="str">
        <f t="shared" si="645"/>
        <v>30.570263</v>
      </c>
      <c r="F638" t="str">
        <f t="shared" si="645"/>
        <v>-98.276291</v>
      </c>
      <c r="G638" t="str">
        <f t="shared" si="645"/>
        <v>on</v>
      </c>
      <c r="H638" s="2" t="str">
        <f t="shared" si="645"/>
        <v>Intersection is OPEN</v>
      </c>
      <c r="I638" t="str">
        <f t="shared" si="587"/>
        <v>6687</v>
      </c>
    </row>
    <row r="639" spans="1:9">
      <c r="A639" s="5" t="s">
        <v>652</v>
      </c>
      <c r="B639" t="str">
        <f t="shared" ref="B639:H639" si="646">MID($A639,FIND(B$2,$A639)+B$1,(FIND(C$2,$A639)-2)-(FIND(B$2,$A639)+B$1))</f>
        <v>YARRINGTON RD (CR 159) - JUST W OF CR 158 INTERSECTION</v>
      </c>
      <c r="C639" t="str">
        <f t="shared" si="646"/>
        <v>HCO</v>
      </c>
      <c r="D639" t="str">
        <f t="shared" si="646"/>
        <v>Hays County</v>
      </c>
      <c r="E639" t="str">
        <f t="shared" si="646"/>
        <v>29.927027</v>
      </c>
      <c r="F639" t="str">
        <f t="shared" si="646"/>
        <v>-97.862473</v>
      </c>
      <c r="G639" t="str">
        <f t="shared" si="646"/>
        <v>on</v>
      </c>
      <c r="H639" s="2" t="str">
        <f t="shared" si="646"/>
        <v>Crossing is open</v>
      </c>
      <c r="I639" t="str">
        <f t="shared" si="587"/>
        <v>6652</v>
      </c>
    </row>
    <row r="640" spans="1:9">
      <c r="A640" s="5" t="s">
        <v>653</v>
      </c>
      <c r="B640" t="str">
        <f t="shared" ref="B640:H640" si="647">MID($A640,FIND(B$2,$A640)+B$1,(FIND(C$2,$A640)-2)-(FIND(B$2,$A640)+B$1))</f>
        <v>MT SHARP RD BETWEEN LEDGEROCK AND MT OLIVE SCHOOL RD</v>
      </c>
      <c r="C640" t="str">
        <f t="shared" si="647"/>
        <v>HCO</v>
      </c>
      <c r="D640" t="str">
        <f t="shared" si="647"/>
        <v>Hays County</v>
      </c>
      <c r="E640" t="str">
        <f t="shared" si="647"/>
        <v>30.074924</v>
      </c>
      <c r="F640" t="str">
        <f t="shared" si="647"/>
        <v>-98.159424</v>
      </c>
      <c r="G640" t="str">
        <f t="shared" si="647"/>
        <v>on</v>
      </c>
      <c r="H640" s="2" t="str">
        <f t="shared" si="647"/>
        <v>Crossing is open</v>
      </c>
      <c r="I640" t="str">
        <f t="shared" si="587"/>
        <v>6657</v>
      </c>
    </row>
    <row r="641" spans="1:9">
      <c r="A641" s="5" t="s">
        <v>654</v>
      </c>
      <c r="B641" t="str">
        <f t="shared" ref="B641:H641" si="648">MID($A641,FIND(B$2,$A641)+B$1,(FIND(C$2,$A641)-2)-(FIND(B$2,$A641)+B$1))</f>
        <v>ELM CREEK RD .2 MI W OF COTTONWOOD RD</v>
      </c>
      <c r="C641" t="str">
        <f t="shared" si="648"/>
        <v>HCO</v>
      </c>
      <c r="D641" t="str">
        <f t="shared" si="648"/>
        <v>Hays County</v>
      </c>
      <c r="E641" t="str">
        <f t="shared" si="648"/>
        <v>30.016211</v>
      </c>
      <c r="F641" t="str">
        <f t="shared" si="648"/>
        <v>-98.248688</v>
      </c>
      <c r="G641" t="str">
        <f t="shared" si="648"/>
        <v>on</v>
      </c>
      <c r="H641" s="2" t="str">
        <f t="shared" si="648"/>
        <v>Crossing is open</v>
      </c>
      <c r="I641" t="str">
        <f t="shared" si="587"/>
        <v>6662</v>
      </c>
    </row>
    <row r="642" spans="1:9">
      <c r="A642" s="5" t="s">
        <v>655</v>
      </c>
      <c r="B642" t="str">
        <f t="shared" ref="B642:H642" si="649">MID($A642,FIND(B$2,$A642)+B$1,(FIND(C$2,$A642)-2)-(FIND(B$2,$A642)+B$1))</f>
        <v>Commanche Waters .1 MI S OF Deer Lake Rd</v>
      </c>
      <c r="C642" t="str">
        <f t="shared" si="649"/>
        <v>HCO</v>
      </c>
      <c r="D642" t="str">
        <f t="shared" si="649"/>
        <v>Hays County</v>
      </c>
      <c r="E642" t="str">
        <f t="shared" si="649"/>
        <v>30.034817</v>
      </c>
      <c r="F642" t="str">
        <f t="shared" si="649"/>
        <v>-98.055359</v>
      </c>
      <c r="G642" t="str">
        <f t="shared" si="649"/>
        <v>on</v>
      </c>
      <c r="H642" s="2" t="str">
        <f t="shared" si="649"/>
        <v>Crossing is open</v>
      </c>
      <c r="I642" t="str">
        <f t="shared" si="587"/>
        <v>6667</v>
      </c>
    </row>
    <row r="643" spans="1:9">
      <c r="A643" s="5" t="s">
        <v>656</v>
      </c>
      <c r="B643" t="str">
        <f t="shared" ref="B643:H643" si="650">MID($A643,FIND(B$2,$A643)+B$1,(FIND(C$2,$A643)-2)-(FIND(B$2,$A643)+B$1))</f>
        <v>5800-BLK FM 973 (S of Rice's Crossing)</v>
      </c>
      <c r="C643" t="str">
        <f t="shared" si="650"/>
        <v>WCO</v>
      </c>
      <c r="D643" t="str">
        <f t="shared" si="650"/>
        <v>5879 FM 973; Taylor, TX</v>
      </c>
      <c r="E643" t="str">
        <f t="shared" si="650"/>
        <v>30.4769</v>
      </c>
      <c r="F643" t="str">
        <f t="shared" si="650"/>
        <v>-97.4597</v>
      </c>
      <c r="G643" t="str">
        <f t="shared" si="650"/>
        <v>on</v>
      </c>
      <c r="H643" s="2" t="str">
        <f t="shared" si="650"/>
        <v/>
      </c>
      <c r="I643" t="str">
        <f t="shared" si="587"/>
        <v>8626</v>
      </c>
    </row>
    <row r="644" spans="1:9">
      <c r="A644" s="5" t="s">
        <v>657</v>
      </c>
      <c r="B644" t="str">
        <f t="shared" ref="B644:H644" si="651">MID($A644,FIND(B$2,$A644)+B$1,(FIND(C$2,$A644)-2)-(FIND(B$2,$A644)+B$1))</f>
        <v>6400-BLK FM 973 (Brushy Creek)</v>
      </c>
      <c r="C644" t="str">
        <f t="shared" si="651"/>
        <v>WCO</v>
      </c>
      <c r="D644" t="str">
        <f t="shared" si="651"/>
        <v>6413 FM 973; Taylor, TX</v>
      </c>
      <c r="E644" t="str">
        <f t="shared" si="651"/>
        <v>30.4694</v>
      </c>
      <c r="F644" t="str">
        <f t="shared" si="651"/>
        <v>-97.4634</v>
      </c>
      <c r="G644" t="str">
        <f t="shared" si="651"/>
        <v>on</v>
      </c>
      <c r="H644" s="2" t="str">
        <f t="shared" si="651"/>
        <v/>
      </c>
      <c r="I644" t="str">
        <f t="shared" ref="I644:I707" si="652">MID($A644,FIND(I$2,$A644)+I$1,4)</f>
        <v>8627</v>
      </c>
    </row>
    <row r="645" spans="1:9">
      <c r="A645" s="5" t="s">
        <v>658</v>
      </c>
      <c r="B645" t="str">
        <f t="shared" ref="B645:H645" si="653">MID($A645,FIND(B$2,$A645)+B$1,(FIND(C$2,$A645)-2)-(FIND(B$2,$A645)+B$1))</f>
        <v>1300 BLOCK CR 134</v>
      </c>
      <c r="C645" t="str">
        <f t="shared" si="653"/>
        <v>BURCO</v>
      </c>
      <c r="D645" t="str">
        <f t="shared" si="653"/>
        <v/>
      </c>
      <c r="E645" t="str">
        <f t="shared" si="653"/>
        <v>30.6953343074</v>
      </c>
      <c r="F645" t="str">
        <f t="shared" si="653"/>
        <v>-98.4019016482</v>
      </c>
      <c r="G645" t="str">
        <f t="shared" si="653"/>
        <v>on</v>
      </c>
      <c r="H645" s="2" t="str">
        <f t="shared" si="653"/>
        <v/>
      </c>
      <c r="I645" t="str">
        <f t="shared" si="652"/>
        <v>8167</v>
      </c>
    </row>
    <row r="646" spans="1:9">
      <c r="A646" s="5" t="s">
        <v>659</v>
      </c>
      <c r="B646" t="str">
        <f t="shared" ref="B646:H646" si="654">MID($A646,FIND(B$2,$A646)+B$1,(FIND(C$2,$A646)-2)-(FIND(B$2,$A646)+B$1))</f>
        <v>500 BLOCK CR 135 AT LONGHORN DR</v>
      </c>
      <c r="C646" t="str">
        <f t="shared" si="654"/>
        <v>BURCO</v>
      </c>
      <c r="D646" t="str">
        <f t="shared" si="654"/>
        <v/>
      </c>
      <c r="E646" t="str">
        <f t="shared" si="654"/>
        <v>30.6812748064</v>
      </c>
      <c r="F646" t="str">
        <f t="shared" si="654"/>
        <v>-98.3963745999</v>
      </c>
      <c r="G646" t="str">
        <f t="shared" si="654"/>
        <v>on</v>
      </c>
      <c r="H646" s="2" t="str">
        <f t="shared" si="654"/>
        <v/>
      </c>
      <c r="I646" t="str">
        <f t="shared" si="652"/>
        <v>8168</v>
      </c>
    </row>
    <row r="647" spans="1:9">
      <c r="A647" s="5" t="s">
        <v>660</v>
      </c>
      <c r="B647" t="str">
        <f t="shared" ref="B647:H647" si="655">MID($A647,FIND(B$2,$A647)+B$1,(FIND(C$2,$A647)-2)-(FIND(B$2,$A647)+B$1))</f>
        <v>RM 1869 @ Snyders Trl</v>
      </c>
      <c r="C647" t="str">
        <f t="shared" si="655"/>
        <v>WCO</v>
      </c>
      <c r="D647" t="str">
        <f t="shared" si="655"/>
        <v>2815 RM 1869; Liberty Hill, TX</v>
      </c>
      <c r="E647" t="str">
        <f t="shared" si="655"/>
        <v>30.6667</v>
      </c>
      <c r="F647" t="str">
        <f t="shared" si="655"/>
        <v>-97.9174</v>
      </c>
      <c r="G647" t="str">
        <f t="shared" si="655"/>
        <v>on</v>
      </c>
      <c r="H647" s="2" t="str">
        <f t="shared" si="655"/>
        <v/>
      </c>
      <c r="I647" t="str">
        <f t="shared" si="652"/>
        <v>8628</v>
      </c>
    </row>
    <row r="648" spans="1:9">
      <c r="A648" s="5" t="s">
        <v>661</v>
      </c>
      <c r="B648" t="str">
        <f t="shared" ref="B648:H648" si="656">MID($A648,FIND(B$2,$A648)+B$1,(FIND(C$2,$A648)-2)-(FIND(B$2,$A648)+B$1))</f>
        <v>3400 Fritz Hughes Park Rd @ Hummingbird Ln</v>
      </c>
      <c r="C648" t="str">
        <f t="shared" si="656"/>
        <v>TCO</v>
      </c>
      <c r="D648" t="str">
        <f t="shared" si="656"/>
        <v>Travis County, TX</v>
      </c>
      <c r="E648" t="str">
        <f t="shared" si="656"/>
        <v>30.382242</v>
      </c>
      <c r="F648" t="str">
        <f t="shared" si="656"/>
        <v>-97.912277</v>
      </c>
      <c r="G648" t="str">
        <f t="shared" si="656"/>
        <v>on</v>
      </c>
      <c r="H648" s="2" t="str">
        <f t="shared" si="656"/>
        <v>Roadway open</v>
      </c>
      <c r="I648" t="str">
        <f t="shared" si="652"/>
        <v>6682</v>
      </c>
    </row>
    <row r="649" spans="1:9">
      <c r="A649" s="5" t="s">
        <v>662</v>
      </c>
      <c r="B649" t="str">
        <f t="shared" ref="B649:H649" si="657">MID($A649,FIND(B$2,$A649)+B$1,(FIND(C$2,$A649)-2)-(FIND(B$2,$A649)+B$1))</f>
        <v>Cattlemans Row</v>
      </c>
      <c r="C649" t="str">
        <f t="shared" si="657"/>
        <v>CCO</v>
      </c>
      <c r="D649" t="str">
        <f t="shared" si="657"/>
        <v>29.8566417,-97.58190833333333</v>
      </c>
      <c r="E649" t="str">
        <f t="shared" si="657"/>
        <v>29.855028</v>
      </c>
      <c r="F649" t="str">
        <f t="shared" si="657"/>
        <v>-97.578911</v>
      </c>
      <c r="G649" t="str">
        <f t="shared" si="657"/>
        <v>on</v>
      </c>
      <c r="H649" s="2" t="str">
        <f t="shared" si="657"/>
        <v>Low Water Crossing</v>
      </c>
      <c r="I649" t="str">
        <f t="shared" si="652"/>
        <v>6702</v>
      </c>
    </row>
    <row r="650" spans="1:9">
      <c r="A650" s="5" t="s">
        <v>663</v>
      </c>
      <c r="B650" t="str">
        <f t="shared" ref="B650:H650" si="658">MID($A650,FIND(B$2,$A650)+B$1,(FIND(C$2,$A650)-2)-(FIND(B$2,$A650)+B$1))</f>
        <v>ELDER HILL RD (CR 170) - .25 MI E OF RR 12</v>
      </c>
      <c r="C650" t="str">
        <f t="shared" si="658"/>
        <v>HCO</v>
      </c>
      <c r="D650" t="str">
        <f t="shared" si="658"/>
        <v>Hays County</v>
      </c>
      <c r="E650" t="str">
        <f t="shared" si="658"/>
        <v>30.11014</v>
      </c>
      <c r="F650" t="str">
        <f t="shared" si="658"/>
        <v>-98.087723</v>
      </c>
      <c r="G650" t="str">
        <f t="shared" si="658"/>
        <v>on</v>
      </c>
      <c r="H650" s="2" t="str">
        <f t="shared" si="658"/>
        <v/>
      </c>
      <c r="I650" t="str">
        <f t="shared" si="652"/>
        <v>6580</v>
      </c>
    </row>
    <row r="651" spans="1:9">
      <c r="A651" s="5" t="s">
        <v>664</v>
      </c>
      <c r="B651" t="str">
        <f t="shared" ref="B651:H651" si="659">MID($A651,FIND(B$2,$A651)+B$1,(FIND(C$2,$A651)-2)-(FIND(B$2,$A651)+B$1))</f>
        <v>CR 395 E OF CR 101</v>
      </c>
      <c r="C651" t="str">
        <f t="shared" si="659"/>
        <v>WCO</v>
      </c>
      <c r="D651" t="str">
        <f t="shared" si="659"/>
        <v>28 CR 395; Taylor, TX</v>
      </c>
      <c r="E651" t="str">
        <f t="shared" si="659"/>
        <v>30.5651</v>
      </c>
      <c r="F651" t="str">
        <f t="shared" si="659"/>
        <v>-97.4888</v>
      </c>
      <c r="G651" t="str">
        <f t="shared" si="659"/>
        <v>on</v>
      </c>
      <c r="H651" s="2" t="str">
        <f t="shared" si="659"/>
        <v/>
      </c>
      <c r="I651" t="str">
        <f t="shared" si="652"/>
        <v>8629</v>
      </c>
    </row>
    <row r="652" spans="1:9">
      <c r="A652" s="5" t="s">
        <v>665</v>
      </c>
      <c r="B652" t="str">
        <f t="shared" ref="B652:H652" si="660">MID($A652,FIND(B$2,$A652)+B$1,(FIND(C$2,$A652)-2)-(FIND(B$2,$A652)+B$1))</f>
        <v>CR 117 @ Trubitary to Nails Creek</v>
      </c>
      <c r="C652" t="str">
        <f t="shared" si="660"/>
        <v>LEECO</v>
      </c>
      <c r="D652" t="str">
        <f t="shared" si="660"/>
        <v>Lee County</v>
      </c>
      <c r="E652" t="str">
        <f t="shared" si="660"/>
        <v>30.2358</v>
      </c>
      <c r="F652" t="str">
        <f t="shared" si="660"/>
        <v>-96.847595</v>
      </c>
      <c r="G652" t="str">
        <f t="shared" si="660"/>
        <v>on</v>
      </c>
      <c r="H652" s="2" t="str">
        <f t="shared" si="660"/>
        <v>PRCT 1</v>
      </c>
      <c r="I652" t="str">
        <f t="shared" si="652"/>
        <v>7585</v>
      </c>
    </row>
    <row r="653" spans="1:9">
      <c r="A653" s="5" t="s">
        <v>666</v>
      </c>
      <c r="B653" t="str">
        <f t="shared" ref="B653:H653" si="661">MID($A653,FIND(B$2,$A653)+B$1,(FIND(C$2,$A653)-2)-(FIND(B$2,$A653)+B$1))</f>
        <v>CR 101 S of Chandler Rd</v>
      </c>
      <c r="C653" t="str">
        <f t="shared" si="661"/>
        <v>WCO</v>
      </c>
      <c r="D653" t="str">
        <f t="shared" si="661"/>
        <v>3399 CR 101; Hutto, TX</v>
      </c>
      <c r="E653" t="str">
        <f t="shared" si="661"/>
        <v>30.6012</v>
      </c>
      <c r="F653" t="str">
        <f t="shared" si="661"/>
        <v>-97.505</v>
      </c>
      <c r="G653" t="str">
        <f t="shared" si="661"/>
        <v>on</v>
      </c>
      <c r="H653" s="2" t="str">
        <f t="shared" si="661"/>
        <v/>
      </c>
      <c r="I653" t="str">
        <f t="shared" si="652"/>
        <v>8630</v>
      </c>
    </row>
    <row r="654" spans="1:9">
      <c r="A654" s="5" t="s">
        <v>667</v>
      </c>
      <c r="B654" t="str">
        <f t="shared" ref="B654:H654" si="662">MID($A654,FIND(B$2,$A654)+B$1,(FIND(C$2,$A654)-2)-(FIND(B$2,$A654)+B$1))</f>
        <v>W Rio Grande St @ S Doak St</v>
      </c>
      <c r="C654" t="str">
        <f t="shared" si="662"/>
        <v>WCO</v>
      </c>
      <c r="D654" t="str">
        <f t="shared" si="662"/>
        <v>609 W Rio Grande St; Taylor, TX</v>
      </c>
      <c r="E654" t="str">
        <f t="shared" si="662"/>
        <v>30.5604</v>
      </c>
      <c r="F654" t="str">
        <f t="shared" si="662"/>
        <v>-97.4152</v>
      </c>
      <c r="G654" t="str">
        <f t="shared" si="662"/>
        <v>on</v>
      </c>
      <c r="H654" s="2" t="str">
        <f t="shared" si="662"/>
        <v/>
      </c>
      <c r="I654" t="str">
        <f t="shared" si="652"/>
        <v>8631</v>
      </c>
    </row>
    <row r="655" spans="1:9">
      <c r="A655" s="5" t="s">
        <v>668</v>
      </c>
      <c r="B655" t="str">
        <f t="shared" ref="B655:H655" si="663">MID($A655,FIND(B$2,$A655)+B$1,(FIND(C$2,$A655)-2)-(FIND(B$2,$A655)+B$1))</f>
        <v>FM 1660 W OF CR 129</v>
      </c>
      <c r="C655" t="str">
        <f t="shared" si="663"/>
        <v>WCO</v>
      </c>
      <c r="D655" t="str">
        <f t="shared" si="663"/>
        <v>12561 FM 1660; Taylor, TX</v>
      </c>
      <c r="E655" t="str">
        <f t="shared" si="663"/>
        <v>30.4955</v>
      </c>
      <c r="F655" t="str">
        <f t="shared" si="663"/>
        <v>-97.4994</v>
      </c>
      <c r="G655" t="str">
        <f t="shared" si="663"/>
        <v>on</v>
      </c>
      <c r="H655" s="2" t="str">
        <f t="shared" si="663"/>
        <v/>
      </c>
      <c r="I655" t="str">
        <f t="shared" si="652"/>
        <v>8632</v>
      </c>
    </row>
    <row r="656" spans="1:9">
      <c r="A656" s="5" t="s">
        <v>669</v>
      </c>
      <c r="B656" t="str">
        <f t="shared" ref="B656:H656" si="664">MID($A656,FIND(B$2,$A656)+B$1,(FIND(C$2,$A656)-2)-(FIND(B$2,$A656)+B$1))</f>
        <v>LOST VALLEY RD - .5 MI N OF EASY ST</v>
      </c>
      <c r="C656" t="str">
        <f t="shared" si="664"/>
        <v>HCO</v>
      </c>
      <c r="D656" t="str">
        <f t="shared" si="664"/>
        <v>Hays County</v>
      </c>
      <c r="E656" t="str">
        <f t="shared" si="664"/>
        <v>30.245077</v>
      </c>
      <c r="F656" t="str">
        <f t="shared" si="664"/>
        <v>-98.205681</v>
      </c>
      <c r="G656" t="str">
        <f t="shared" si="664"/>
        <v>on</v>
      </c>
      <c r="H656" s="2" t="str">
        <f t="shared" si="664"/>
        <v/>
      </c>
      <c r="I656" t="str">
        <f t="shared" si="652"/>
        <v>6612</v>
      </c>
    </row>
    <row r="657" spans="1:9">
      <c r="A657" s="5" t="s">
        <v>670</v>
      </c>
      <c r="B657" t="str">
        <f t="shared" ref="B657:H657" si="665">MID($A657,FIND(B$2,$A657)+B$1,(FIND(C$2,$A657)-2)-(FIND(B$2,$A657)+B$1))</f>
        <v>1100 Blk Yett St.</v>
      </c>
      <c r="C657" t="str">
        <f t="shared" si="665"/>
        <v>MBF</v>
      </c>
      <c r="D657" t="str">
        <f t="shared" si="665"/>
        <v>Between Ave. J &amp; Ave. L, Marble Falls, TX</v>
      </c>
      <c r="E657" t="str">
        <f t="shared" si="665"/>
        <v>30.570227</v>
      </c>
      <c r="F657" t="str">
        <f t="shared" si="665"/>
        <v>-98.281143</v>
      </c>
      <c r="G657" t="str">
        <f t="shared" si="665"/>
        <v>on</v>
      </c>
      <c r="H657" s="2" t="str">
        <f t="shared" si="665"/>
        <v>Crossing is OPEN </v>
      </c>
      <c r="I657" t="str">
        <f t="shared" si="652"/>
        <v>6431</v>
      </c>
    </row>
    <row r="658" spans="1:9">
      <c r="A658" s="5" t="s">
        <v>671</v>
      </c>
      <c r="B658" t="str">
        <f t="shared" ref="B658:H658" si="666">MID($A658,FIND(B$2,$A658)+B$1,(FIND(C$2,$A658)-2)-(FIND(B$2,$A658)+B$1))</f>
        <v>500-BLK CR 250</v>
      </c>
      <c r="C658" t="str">
        <f t="shared" si="666"/>
        <v>WCO</v>
      </c>
      <c r="D658" t="str">
        <f t="shared" si="666"/>
        <v>516 CR 250; Georgetown, TX</v>
      </c>
      <c r="E658" t="str">
        <f t="shared" si="666"/>
        <v>30.7724</v>
      </c>
      <c r="F658" t="str">
        <f t="shared" si="666"/>
        <v>-97.8376</v>
      </c>
      <c r="G658" t="str">
        <f t="shared" si="666"/>
        <v>on</v>
      </c>
      <c r="H658" s="2" t="str">
        <f t="shared" si="666"/>
        <v/>
      </c>
      <c r="I658" t="str">
        <f t="shared" si="652"/>
        <v>8436</v>
      </c>
    </row>
    <row r="659" spans="1:9">
      <c r="A659" s="5" t="s">
        <v>672</v>
      </c>
      <c r="B659" t="str">
        <f t="shared" ref="B659:H659" si="667">MID($A659,FIND(B$2,$A659)+B$1,(FIND(C$2,$A659)-2)-(FIND(B$2,$A659)+B$1))</f>
        <v>Johnson Park Bridge</v>
      </c>
      <c r="C659" t="str">
        <f t="shared" si="667"/>
        <v>MBF</v>
      </c>
      <c r="D659" t="str">
        <f t="shared" si="667"/>
        <v>Between S Yett St. &amp; Johnson St.</v>
      </c>
      <c r="E659" t="str">
        <f t="shared" si="667"/>
        <v>30.568752</v>
      </c>
      <c r="F659" t="str">
        <f t="shared" si="667"/>
        <v>-98.280884</v>
      </c>
      <c r="G659" t="str">
        <f t="shared" si="667"/>
        <v>on</v>
      </c>
      <c r="H659" s="2" t="str">
        <f t="shared" si="667"/>
        <v>Crossing is OPEN</v>
      </c>
      <c r="I659" t="str">
        <f t="shared" si="652"/>
        <v>6443</v>
      </c>
    </row>
    <row r="660" spans="1:9">
      <c r="A660" s="5" t="s">
        <v>673</v>
      </c>
      <c r="B660" t="str">
        <f t="shared" ref="B660:H660" si="668">MID($A660,FIND(B$2,$A660)+B$1,(FIND(C$2,$A660)-2)-(FIND(B$2,$A660)+B$1))</f>
        <v>P2003 - St Delight Rd</v>
      </c>
      <c r="C660" t="str">
        <f t="shared" si="668"/>
        <v>BCO</v>
      </c>
      <c r="D660" t="str">
        <f t="shared" si="668"/>
        <v>400 Blk</v>
      </c>
      <c r="E660" t="str">
        <f t="shared" si="668"/>
        <v>30.184549</v>
      </c>
      <c r="F660" t="str">
        <f t="shared" si="668"/>
        <v>-97.112297</v>
      </c>
      <c r="G660" t="str">
        <f t="shared" si="668"/>
        <v>on</v>
      </c>
      <c r="H660" s="2" t="str">
        <f t="shared" si="668"/>
        <v/>
      </c>
      <c r="I660" t="str">
        <f t="shared" si="652"/>
        <v>6749</v>
      </c>
    </row>
    <row r="661" spans="1:9">
      <c r="A661" s="5" t="s">
        <v>674</v>
      </c>
      <c r="B661" t="str">
        <f t="shared" ref="B661:H661" si="669">MID($A661,FIND(B$2,$A661)+B$1,(FIND(C$2,$A661)-2)-(FIND(B$2,$A661)+B$1))</f>
        <v>6200-BLK FM 1660 (S OF Limmer Loop)</v>
      </c>
      <c r="C661" t="str">
        <f t="shared" si="669"/>
        <v>WCO</v>
      </c>
      <c r="D661" t="str">
        <f t="shared" si="669"/>
        <v>6205 FM 1660; Hutto, TX</v>
      </c>
      <c r="E661" t="str">
        <f t="shared" si="669"/>
        <v>30.5555</v>
      </c>
      <c r="F661" t="str">
        <f t="shared" si="669"/>
        <v>-97.5446</v>
      </c>
      <c r="G661" t="str">
        <f t="shared" si="669"/>
        <v>on</v>
      </c>
      <c r="H661" s="2" t="str">
        <f t="shared" si="669"/>
        <v/>
      </c>
      <c r="I661" t="str">
        <f t="shared" si="652"/>
        <v>8634</v>
      </c>
    </row>
    <row r="662" spans="1:9">
      <c r="A662" s="5" t="s">
        <v>675</v>
      </c>
      <c r="B662" t="str">
        <f t="shared" ref="B662:H662" si="670">MID($A662,FIND(B$2,$A662)+B$1,(FIND(C$2,$A662)-2)-(FIND(B$2,$A662)+B$1))</f>
        <v>CR 137 @ Brushy Creek</v>
      </c>
      <c r="C662" t="str">
        <f t="shared" si="670"/>
        <v>WCO</v>
      </c>
      <c r="D662" t="str">
        <f t="shared" si="670"/>
        <v>998 CR 137; Hutto, TX</v>
      </c>
      <c r="E662" t="str">
        <f t="shared" si="670"/>
        <v>30.5076</v>
      </c>
      <c r="F662" t="str">
        <f t="shared" si="670"/>
        <v>-97.5485</v>
      </c>
      <c r="G662" t="str">
        <f t="shared" si="670"/>
        <v>on</v>
      </c>
      <c r="H662" s="2" t="str">
        <f t="shared" si="670"/>
        <v/>
      </c>
      <c r="I662" t="str">
        <f t="shared" si="652"/>
        <v>8635</v>
      </c>
    </row>
    <row r="663" spans="1:9">
      <c r="A663" s="5" t="s">
        <v>676</v>
      </c>
      <c r="B663" t="str">
        <f t="shared" ref="B663:H663" si="671">MID($A663,FIND(B$2,$A663)+B$1,(FIND(C$2,$A663)-2)-(FIND(B$2,$A663)+B$1))</f>
        <v>RR 2323 @ Hickory Creek</v>
      </c>
      <c r="C663" t="str">
        <f t="shared" si="671"/>
        <v>LCO</v>
      </c>
      <c r="D663" t="str">
        <f t="shared" si="671"/>
        <v/>
      </c>
      <c r="E663" t="str">
        <f t="shared" si="671"/>
        <v>30.53037</v>
      </c>
      <c r="F663" t="str">
        <f t="shared" si="671"/>
        <v>-98.92043</v>
      </c>
      <c r="G663" t="str">
        <f t="shared" si="671"/>
        <v>on</v>
      </c>
      <c r="H663" s="2" t="str">
        <f t="shared" si="671"/>
        <v/>
      </c>
      <c r="I663" t="str">
        <f t="shared" si="652"/>
        <v>8688</v>
      </c>
    </row>
    <row r="664" spans="1:9">
      <c r="A664" s="5" t="s">
        <v>677</v>
      </c>
      <c r="B664" t="str">
        <f t="shared" ref="B664:H664" si="672">MID($A664,FIND(B$2,$A664)+B$1,(FIND(C$2,$A664)-2)-(FIND(B$2,$A664)+B$1))</f>
        <v>FM 2769 at Long Hollow Creek</v>
      </c>
      <c r="C664" t="str">
        <f t="shared" si="672"/>
        <v>TCO</v>
      </c>
      <c r="D664" t="str">
        <f t="shared" si="672"/>
        <v>Travis County, TX</v>
      </c>
      <c r="E664" t="str">
        <f t="shared" si="672"/>
        <v>30.439355</v>
      </c>
      <c r="F664" t="str">
        <f t="shared" si="672"/>
        <v>-97.88042</v>
      </c>
      <c r="G664" t="str">
        <f t="shared" si="672"/>
        <v>on</v>
      </c>
      <c r="H664" s="2" t="str">
        <f t="shared" si="672"/>
        <v>Roadway Open </v>
      </c>
      <c r="I664" t="str">
        <f t="shared" si="652"/>
        <v>8411</v>
      </c>
    </row>
    <row r="665" spans="1:9">
      <c r="A665" s="5" t="s">
        <v>678</v>
      </c>
      <c r="B665" t="str">
        <f t="shared" ref="B665:H665" si="673">MID($A665,FIND(B$2,$A665)+B$1,(FIND(C$2,$A665)-2)-(FIND(B$2,$A665)+B$1))</f>
        <v>RR 2323 @ Bennett Creek</v>
      </c>
      <c r="C665" t="str">
        <f t="shared" si="673"/>
        <v>LCO</v>
      </c>
      <c r="D665" t="str">
        <f t="shared" si="673"/>
        <v/>
      </c>
      <c r="E665" t="str">
        <f t="shared" si="673"/>
        <v>30.66029</v>
      </c>
      <c r="F665" t="str">
        <f t="shared" si="673"/>
        <v>-98.80859</v>
      </c>
      <c r="G665" t="str">
        <f t="shared" si="673"/>
        <v>on</v>
      </c>
      <c r="H665" s="2" t="str">
        <f t="shared" si="673"/>
        <v/>
      </c>
      <c r="I665" t="str">
        <f t="shared" si="652"/>
        <v>8685</v>
      </c>
    </row>
    <row r="666" spans="1:9">
      <c r="A666" s="5" t="s">
        <v>679</v>
      </c>
      <c r="B666" t="str">
        <f t="shared" ref="B666:H666" si="674">MID($A666,FIND(B$2,$A666)+B$1,(FIND(C$2,$A666)-2)-(FIND(B$2,$A666)+B$1))</f>
        <v>OLD WEST TRAIL - .20 MI S OF FM 2001</v>
      </c>
      <c r="C666" t="str">
        <f t="shared" si="674"/>
        <v>HCO</v>
      </c>
      <c r="D666" t="str">
        <f t="shared" si="674"/>
        <v>Hays County</v>
      </c>
      <c r="E666" t="str">
        <f t="shared" si="674"/>
        <v>30.068115</v>
      </c>
      <c r="F666" t="str">
        <f t="shared" si="674"/>
        <v>-97.81604</v>
      </c>
      <c r="G666" t="str">
        <f t="shared" si="674"/>
        <v>on</v>
      </c>
      <c r="H666" s="2" t="str">
        <f t="shared" si="674"/>
        <v/>
      </c>
      <c r="I666" t="str">
        <f t="shared" si="652"/>
        <v>6479</v>
      </c>
    </row>
    <row r="667" spans="1:9">
      <c r="A667" s="5" t="s">
        <v>680</v>
      </c>
      <c r="B667" t="str">
        <f t="shared" ref="B667:H667" si="675">MID($A667,FIND(B$2,$A667)+B$1,(FIND(C$2,$A667)-2)-(FIND(B$2,$A667)+B$1))</f>
        <v>P4008 - Beaver Rd @ 200 Blk 2 @ Little Sandy Creek</v>
      </c>
      <c r="C667" t="str">
        <f t="shared" si="675"/>
        <v>BCO</v>
      </c>
      <c r="D667" t="str">
        <f t="shared" si="675"/>
        <v/>
      </c>
      <c r="E667" t="str">
        <f t="shared" si="675"/>
        <v>30.30175</v>
      </c>
      <c r="F667" t="str">
        <f t="shared" si="675"/>
        <v>-97.37719</v>
      </c>
      <c r="G667" t="str">
        <f t="shared" si="675"/>
        <v>on</v>
      </c>
      <c r="H667" s="2" t="str">
        <f t="shared" si="675"/>
        <v>Bastrop County, Pct 4</v>
      </c>
      <c r="I667" t="str">
        <f t="shared" si="652"/>
        <v>6839</v>
      </c>
    </row>
    <row r="668" spans="1:9">
      <c r="A668" s="5" t="s">
        <v>681</v>
      </c>
      <c r="B668" t="str">
        <f t="shared" ref="B668:H668" si="676">MID($A668,FIND(B$2,$A668)+B$1,(FIND(C$2,$A668)-2)-(FIND(B$2,$A668)+B$1))</f>
        <v>LAKESIDE DR (CR 343) - 1 MI E OF MONTELL RD (CR 339)</v>
      </c>
      <c r="C668" t="str">
        <f t="shared" si="676"/>
        <v>HCO</v>
      </c>
      <c r="D668" t="str">
        <f t="shared" si="676"/>
        <v>Hays County</v>
      </c>
      <c r="E668" t="str">
        <f t="shared" si="676"/>
        <v>30.113211</v>
      </c>
      <c r="F668" t="str">
        <f t="shared" si="676"/>
        <v>-98.226723</v>
      </c>
      <c r="G668" t="str">
        <f t="shared" si="676"/>
        <v>on</v>
      </c>
      <c r="H668" s="2" t="str">
        <f t="shared" si="676"/>
        <v/>
      </c>
      <c r="I668" t="str">
        <f t="shared" si="652"/>
        <v>6504</v>
      </c>
    </row>
    <row r="669" spans="1:9">
      <c r="A669" s="5" t="s">
        <v>682</v>
      </c>
      <c r="B669" t="str">
        <f t="shared" ref="B669:H669" si="677">MID($A669,FIND(B$2,$A669)+B$1,(FIND(C$2,$A669)-2)-(FIND(B$2,$A669)+B$1))</f>
        <v>Limmer Loop @ Cottonwood Creek (W OF FM 1660)</v>
      </c>
      <c r="C669" t="str">
        <f t="shared" si="677"/>
        <v>WCO</v>
      </c>
      <c r="D669" t="str">
        <f t="shared" si="677"/>
        <v>3520 Limmer Loop; Hutto, TX</v>
      </c>
      <c r="E669" t="str">
        <f t="shared" si="677"/>
        <v>30.5584</v>
      </c>
      <c r="F669" t="str">
        <f t="shared" si="677"/>
        <v>-97.5461</v>
      </c>
      <c r="G669" t="str">
        <f t="shared" si="677"/>
        <v>on</v>
      </c>
      <c r="H669" s="2" t="str">
        <f t="shared" si="677"/>
        <v/>
      </c>
      <c r="I669" t="str">
        <f t="shared" si="652"/>
        <v>8637</v>
      </c>
    </row>
    <row r="670" spans="1:9">
      <c r="A670" s="5" t="s">
        <v>683</v>
      </c>
      <c r="B670" t="str">
        <f t="shared" ref="B670:H670" si="678">MID($A670,FIND(B$2,$A670)+B$1,(FIND(C$2,$A670)-2)-(FIND(B$2,$A670)+B$1))</f>
        <v>400-BLK W US 79 (Between Exchange Blvd &amp; Short St)</v>
      </c>
      <c r="C670" t="str">
        <f t="shared" si="678"/>
        <v>WCO</v>
      </c>
      <c r="D670" t="str">
        <f t="shared" si="678"/>
        <v>448 W US 79; Hutto, TX</v>
      </c>
      <c r="E670" t="str">
        <f t="shared" si="678"/>
        <v>30.5419</v>
      </c>
      <c r="F670" t="str">
        <f t="shared" si="678"/>
        <v>-97.5529</v>
      </c>
      <c r="G670" t="str">
        <f t="shared" si="678"/>
        <v>on</v>
      </c>
      <c r="H670" s="2" t="str">
        <f t="shared" si="678"/>
        <v/>
      </c>
      <c r="I670" t="str">
        <f t="shared" si="652"/>
        <v>8638</v>
      </c>
    </row>
    <row r="671" spans="1:9">
      <c r="A671" s="5" t="s">
        <v>684</v>
      </c>
      <c r="B671" t="str">
        <f t="shared" ref="B671:H671" si="679">MID($A671,FIND(B$2,$A671)+B$1,(FIND(C$2,$A671)-2)-(FIND(B$2,$A671)+B$1))</f>
        <v>N CR 366 S OF E SH 29</v>
      </c>
      <c r="C671" t="str">
        <f t="shared" si="679"/>
        <v>WCO</v>
      </c>
      <c r="D671" t="str">
        <f t="shared" si="679"/>
        <v>49 N CR 366; Taylor, TX</v>
      </c>
      <c r="E671" t="str">
        <f t="shared" si="679"/>
        <v>30.6344</v>
      </c>
      <c r="F671" t="str">
        <f t="shared" si="679"/>
        <v>-97.4756</v>
      </c>
      <c r="G671" t="str">
        <f t="shared" si="679"/>
        <v>on</v>
      </c>
      <c r="H671" s="2" t="str">
        <f t="shared" si="679"/>
        <v/>
      </c>
      <c r="I671" t="str">
        <f t="shared" si="652"/>
        <v>8639</v>
      </c>
    </row>
    <row r="672" spans="1:9">
      <c r="A672" s="5" t="s">
        <v>685</v>
      </c>
      <c r="B672" t="str">
        <f t="shared" ref="B672:H672" si="680">MID($A672,FIND(B$2,$A672)+B$1,(FIND(C$2,$A672)-2)-(FIND(B$2,$A672)+B$1))</f>
        <v>SW Carlos Parker Blvd SB @ S Edmond St</v>
      </c>
      <c r="C672" t="str">
        <f t="shared" si="680"/>
        <v>WCO</v>
      </c>
      <c r="D672" t="str">
        <f t="shared" si="680"/>
        <v>953 SW Carlos Parker Blvd; Taylor,TX</v>
      </c>
      <c r="E672" t="str">
        <f t="shared" si="680"/>
        <v>30.5602</v>
      </c>
      <c r="F672" t="str">
        <f t="shared" si="680"/>
        <v>-97.4306</v>
      </c>
      <c r="G672" t="str">
        <f t="shared" si="680"/>
        <v>on</v>
      </c>
      <c r="H672" s="2" t="str">
        <f t="shared" si="680"/>
        <v/>
      </c>
      <c r="I672" t="str">
        <f t="shared" si="652"/>
        <v>8640</v>
      </c>
    </row>
    <row r="673" spans="1:9">
      <c r="A673" s="5" t="s">
        <v>686</v>
      </c>
      <c r="B673" t="str">
        <f t="shared" ref="B673:H673" si="681">MID($A673,FIND(B$2,$A673)+B$1,(FIND(C$2,$A673)-2)-(FIND(B$2,$A673)+B$1))</f>
        <v>SW Carlos Parker Blvd NB S of FM 973</v>
      </c>
      <c r="C673" t="str">
        <f t="shared" si="681"/>
        <v>WCO</v>
      </c>
      <c r="D673" t="str">
        <f t="shared" si="681"/>
        <v>946 SW Carlos Parker Blvd; Taylor,TX</v>
      </c>
      <c r="E673" t="str">
        <f t="shared" si="681"/>
        <v>30.5603</v>
      </c>
      <c r="F673" t="str">
        <f t="shared" si="681"/>
        <v>-97.4304</v>
      </c>
      <c r="G673" t="str">
        <f t="shared" si="681"/>
        <v>on</v>
      </c>
      <c r="H673" s="2" t="str">
        <f t="shared" si="681"/>
        <v/>
      </c>
      <c r="I673" t="str">
        <f t="shared" si="652"/>
        <v>8641</v>
      </c>
    </row>
    <row r="674" spans="1:9">
      <c r="A674" s="5" t="s">
        <v>687</v>
      </c>
      <c r="B674" t="str">
        <f t="shared" ref="B674:H674" si="682">MID($A674,FIND(B$2,$A674)+B$1,(FIND(C$2,$A674)-2)-(FIND(B$2,$A674)+B$1))</f>
        <v>North Dr @ Bull Branch (S OF TH Johnson Dr)</v>
      </c>
      <c r="C674" t="str">
        <f t="shared" si="682"/>
        <v>WCO</v>
      </c>
      <c r="D674" t="str">
        <f t="shared" si="682"/>
        <v>3364 North Dr; Taylor, TX</v>
      </c>
      <c r="E674" t="str">
        <f t="shared" si="682"/>
        <v>30.5911</v>
      </c>
      <c r="F674" t="str">
        <f t="shared" si="682"/>
        <v>-97.4308</v>
      </c>
      <c r="G674" t="str">
        <f t="shared" si="682"/>
        <v>on</v>
      </c>
      <c r="H674" s="2" t="str">
        <f t="shared" si="682"/>
        <v/>
      </c>
      <c r="I674" t="str">
        <f t="shared" si="652"/>
        <v>8642</v>
      </c>
    </row>
    <row r="675" spans="1:9">
      <c r="A675" s="5" t="s">
        <v>688</v>
      </c>
      <c r="B675" t="str">
        <f t="shared" ref="B675:H675" si="683">MID($A675,FIND(B$2,$A675)+B$1,(FIND(C$2,$A675)-2)-(FIND(B$2,$A675)+B$1))</f>
        <v>Davis St @ Bull Branch</v>
      </c>
      <c r="C675" t="str">
        <f t="shared" si="683"/>
        <v>WCO</v>
      </c>
      <c r="D675" t="str">
        <f t="shared" si="683"/>
        <v>2108 Davis St; Taylor, TX</v>
      </c>
      <c r="E675" t="str">
        <f t="shared" si="683"/>
        <v>30.586</v>
      </c>
      <c r="F675" t="str">
        <f t="shared" si="683"/>
        <v>-97.4204</v>
      </c>
      <c r="G675" t="str">
        <f t="shared" si="683"/>
        <v>on</v>
      </c>
      <c r="H675" s="2" t="str">
        <f t="shared" si="683"/>
        <v/>
      </c>
      <c r="I675" t="str">
        <f t="shared" si="652"/>
        <v>8643</v>
      </c>
    </row>
    <row r="676" spans="1:9">
      <c r="A676" s="5" t="s">
        <v>689</v>
      </c>
      <c r="B676" t="str">
        <f t="shared" ref="B676:H676" si="684">MID($A676,FIND(B$2,$A676)+B$1,(FIND(C$2,$A676)-2)-(FIND(B$2,$A676)+B$1))</f>
        <v>W 2nd St @ Mustang Creek (W of Taylor Airport)</v>
      </c>
      <c r="C676" t="str">
        <f t="shared" si="684"/>
        <v>WCO</v>
      </c>
      <c r="D676" t="str">
        <f t="shared" si="684"/>
        <v>2927 W 2nd St; Taylor, TX</v>
      </c>
      <c r="E676" t="str">
        <f t="shared" si="684"/>
        <v>30.5667</v>
      </c>
      <c r="F676" t="str">
        <f t="shared" si="684"/>
        <v>-97.4391</v>
      </c>
      <c r="G676" t="str">
        <f t="shared" si="684"/>
        <v>on</v>
      </c>
      <c r="H676" s="2" t="str">
        <f t="shared" si="684"/>
        <v/>
      </c>
      <c r="I676" t="str">
        <f t="shared" si="652"/>
        <v>8644</v>
      </c>
    </row>
    <row r="677" spans="1:9">
      <c r="A677" s="5" t="s">
        <v>690</v>
      </c>
      <c r="B677" t="str">
        <f t="shared" ref="B677:H677" si="685">MID($A677,FIND(B$2,$A677)+B$1,(FIND(C$2,$A677)-2)-(FIND(B$2,$A677)+B$1))</f>
        <v>Crooked Road</v>
      </c>
      <c r="C677" t="str">
        <f t="shared" si="685"/>
        <v>CCO</v>
      </c>
      <c r="D677" t="str">
        <f t="shared" si="685"/>
        <v>Off County Line Rd</v>
      </c>
      <c r="E677" t="str">
        <f t="shared" si="685"/>
        <v>30.002169</v>
      </c>
      <c r="F677" t="str">
        <f t="shared" si="685"/>
        <v>-97.577446</v>
      </c>
      <c r="G677" t="str">
        <f t="shared" si="685"/>
        <v>on</v>
      </c>
      <c r="H677" s="2" t="str">
        <f t="shared" si="685"/>
        <v>Roadway Open </v>
      </c>
      <c r="I677" t="str">
        <f t="shared" si="652"/>
        <v>6724</v>
      </c>
    </row>
    <row r="678" spans="1:9">
      <c r="A678" s="5" t="s">
        <v>691</v>
      </c>
      <c r="B678" t="str">
        <f t="shared" ref="B678:H678" si="686">MID($A678,FIND(B$2,$A678)+B$1,(FIND(C$2,$A678)-2)-(FIND(B$2,$A678)+B$1))</f>
        <v>FM 1660 @ CR 137</v>
      </c>
      <c r="C678" t="str">
        <f t="shared" si="686"/>
        <v>WCO</v>
      </c>
      <c r="D678" t="str">
        <f t="shared" si="686"/>
        <v>9334 FM 1660; Hutto, TX</v>
      </c>
      <c r="E678" t="str">
        <f t="shared" si="686"/>
        <v>30.5198</v>
      </c>
      <c r="F678" t="str">
        <f t="shared" si="686"/>
        <v>-97.5435</v>
      </c>
      <c r="G678" t="str">
        <f t="shared" si="686"/>
        <v>on</v>
      </c>
      <c r="H678" s="2" t="str">
        <f t="shared" si="686"/>
        <v/>
      </c>
      <c r="I678" t="str">
        <f t="shared" si="652"/>
        <v>8636</v>
      </c>
    </row>
    <row r="679" spans="1:9">
      <c r="A679" s="5" t="s">
        <v>692</v>
      </c>
      <c r="B679" t="str">
        <f t="shared" ref="B679:H679" si="687">MID($A679,FIND(B$2,$A679)+B$1,(FIND(C$2,$A679)-2)-(FIND(B$2,$A679)+B$1))</f>
        <v>Railroad Street</v>
      </c>
      <c r="C679" t="str">
        <f t="shared" si="687"/>
        <v>CCO</v>
      </c>
      <c r="D679" t="str">
        <f t="shared" si="687"/>
        <v>Railroad Street, Maxwell TX</v>
      </c>
      <c r="E679" t="str">
        <f t="shared" si="687"/>
        <v>29.879816</v>
      </c>
      <c r="F679" t="str">
        <f t="shared" si="687"/>
        <v>-97.788902</v>
      </c>
      <c r="G679" t="str">
        <f t="shared" si="687"/>
        <v>on</v>
      </c>
      <c r="H679" s="2" t="str">
        <f t="shared" si="687"/>
        <v/>
      </c>
      <c r="I679" t="str">
        <f t="shared" si="652"/>
        <v>6704</v>
      </c>
    </row>
    <row r="680" spans="1:9">
      <c r="A680" s="5" t="s">
        <v>693</v>
      </c>
      <c r="B680" t="str">
        <f t="shared" ref="B680:H680" si="688">MID($A680,FIND(B$2,$A680)+B$1,(FIND(C$2,$A680)-2)-(FIND(B$2,$A680)+B$1))</f>
        <v>P3005 - Watterson Rd.</v>
      </c>
      <c r="C680" t="str">
        <f t="shared" si="688"/>
        <v>BCO</v>
      </c>
      <c r="D680" t="str">
        <f t="shared" si="688"/>
        <v>350 Blk</v>
      </c>
      <c r="E680" t="str">
        <f t="shared" si="688"/>
        <v>30.028339</v>
      </c>
      <c r="F680" t="str">
        <f t="shared" si="688"/>
        <v>-97.340431</v>
      </c>
      <c r="G680" t="str">
        <f t="shared" si="688"/>
        <v>on</v>
      </c>
      <c r="H680" s="2" t="str">
        <f t="shared" si="688"/>
        <v>Bastrop County, Pct 3</v>
      </c>
      <c r="I680" t="str">
        <f t="shared" si="652"/>
        <v>6774</v>
      </c>
    </row>
    <row r="681" spans="1:9">
      <c r="A681" s="5" t="s">
        <v>694</v>
      </c>
      <c r="B681" t="str">
        <f t="shared" ref="B681:H681" si="689">MID($A681,FIND(B$2,$A681)+B$1,(FIND(C$2,$A681)-2)-(FIND(B$2,$A681)+B$1))</f>
        <v>P3015 - Lower Red Rock Rd.</v>
      </c>
      <c r="C681" t="str">
        <f t="shared" si="689"/>
        <v>BCO</v>
      </c>
      <c r="D681" t="str">
        <f t="shared" si="689"/>
        <v>1300 Blk</v>
      </c>
      <c r="E681" t="str">
        <f t="shared" si="689"/>
        <v>30.017309</v>
      </c>
      <c r="F681" t="str">
        <f t="shared" si="689"/>
        <v>-97.401161</v>
      </c>
      <c r="G681" t="str">
        <f t="shared" si="689"/>
        <v>on</v>
      </c>
      <c r="H681" s="2" t="str">
        <f t="shared" si="689"/>
        <v>Bastrop County, Pct 3</v>
      </c>
      <c r="I681" t="str">
        <f t="shared" si="652"/>
        <v>6784</v>
      </c>
    </row>
    <row r="682" spans="1:9">
      <c r="A682" s="5" t="s">
        <v>695</v>
      </c>
      <c r="B682" t="str">
        <f t="shared" ref="B682:H682" si="690">MID($A682,FIND(B$2,$A682)+B$1,(FIND(C$2,$A682)-2)-(FIND(B$2,$A682)+B$1))</f>
        <v>P3040 - Rianna Woods Dr - 200 blk</v>
      </c>
      <c r="C682" t="str">
        <f t="shared" si="690"/>
        <v>BCO</v>
      </c>
      <c r="D682" t="str">
        <f t="shared" si="690"/>
        <v>Bastrop County</v>
      </c>
      <c r="E682" t="str">
        <f t="shared" si="690"/>
        <v>30.00519</v>
      </c>
      <c r="F682" t="str">
        <f t="shared" si="690"/>
        <v>-97.570396</v>
      </c>
      <c r="G682" t="str">
        <f t="shared" si="690"/>
        <v>on</v>
      </c>
      <c r="H682" s="2" t="str">
        <f t="shared" si="690"/>
        <v>Bastrop County, Pct 3</v>
      </c>
      <c r="I682" t="str">
        <f t="shared" si="652"/>
        <v>6809</v>
      </c>
    </row>
    <row r="683" spans="1:9">
      <c r="A683" s="5" t="s">
        <v>696</v>
      </c>
      <c r="B683" t="str">
        <f t="shared" ref="B683:H683" si="691">MID($A683,FIND(B$2,$A683)+B$1,(FIND(C$2,$A683)-2)-(FIND(B$2,$A683)+B$1))</f>
        <v>P2014 - Barton Oak Rd.</v>
      </c>
      <c r="C683" t="str">
        <f t="shared" si="691"/>
        <v>BCO</v>
      </c>
      <c r="D683" t="str">
        <f t="shared" si="691"/>
        <v/>
      </c>
      <c r="E683" t="str">
        <f t="shared" si="691"/>
        <v>29.95023</v>
      </c>
      <c r="F683" t="str">
        <f t="shared" si="691"/>
        <v>-97.138802</v>
      </c>
      <c r="G683" t="str">
        <f t="shared" si="691"/>
        <v>on</v>
      </c>
      <c r="H683" s="2" t="str">
        <f t="shared" si="691"/>
        <v>Bastrop County, Pct 2</v>
      </c>
      <c r="I683" t="str">
        <f t="shared" si="652"/>
        <v>6759</v>
      </c>
    </row>
    <row r="684" spans="1:9">
      <c r="A684" s="5" t="s">
        <v>697</v>
      </c>
      <c r="B684" t="str">
        <f t="shared" ref="B684:H684" si="692">MID($A684,FIND(B$2,$A684)+B$1,(FIND(C$2,$A684)-2)-(FIND(B$2,$A684)+B$1))</f>
        <v>P1004 - Green Valley Dr @ low water crossing</v>
      </c>
      <c r="C684" t="str">
        <f t="shared" si="692"/>
        <v>BCO</v>
      </c>
      <c r="D684" t="str">
        <f t="shared" si="692"/>
        <v>Closed for repairs</v>
      </c>
      <c r="E684" t="str">
        <f t="shared" si="692"/>
        <v>30.17705</v>
      </c>
      <c r="F684" t="str">
        <f t="shared" si="692"/>
        <v>-97.293823</v>
      </c>
      <c r="G684" t="str">
        <f t="shared" si="692"/>
        <v>on</v>
      </c>
      <c r="H684" s="2" t="str">
        <f t="shared" si="692"/>
        <v>Bastrop County, Pct 1</v>
      </c>
      <c r="I684" t="str">
        <f t="shared" si="652"/>
        <v>6734</v>
      </c>
    </row>
    <row r="685" spans="1:9">
      <c r="A685" s="5" t="s">
        <v>698</v>
      </c>
      <c r="B685" t="str">
        <f t="shared" ref="B685:H685" si="693">MID($A685,FIND(B$2,$A685)+B$1,(FIND(C$2,$A685)-2)-(FIND(B$2,$A685)+B$1))</f>
        <v>P2019 - Henry Ln.</v>
      </c>
      <c r="C685" t="str">
        <f t="shared" si="693"/>
        <v>BCO</v>
      </c>
      <c r="D685" t="str">
        <f t="shared" si="693"/>
        <v/>
      </c>
      <c r="E685" t="str">
        <f t="shared" si="693"/>
        <v>29.844379</v>
      </c>
      <c r="F685" t="str">
        <f t="shared" si="693"/>
        <v>-97.315308</v>
      </c>
      <c r="G685" t="str">
        <f t="shared" si="693"/>
        <v>on</v>
      </c>
      <c r="H685" s="2" t="str">
        <f t="shared" si="693"/>
        <v>Bastrop County, Pct 2</v>
      </c>
      <c r="I685" t="str">
        <f t="shared" si="652"/>
        <v>6764</v>
      </c>
    </row>
    <row r="686" spans="1:9">
      <c r="A686" s="5" t="s">
        <v>699</v>
      </c>
      <c r="B686" t="str">
        <f t="shared" ref="B686:H686" si="694">MID($A686,FIND(B$2,$A686)+B$1,(FIND(C$2,$A686)-2)-(FIND(B$2,$A686)+B$1))</f>
        <v>P3020 - N Cedar Creek Dr.</v>
      </c>
      <c r="C686" t="str">
        <f t="shared" si="694"/>
        <v>BCO</v>
      </c>
      <c r="D686" t="str">
        <f t="shared" si="694"/>
        <v>100 Blk</v>
      </c>
      <c r="E686" t="str">
        <f t="shared" si="694"/>
        <v>30.065929</v>
      </c>
      <c r="F686" t="str">
        <f t="shared" si="694"/>
        <v>-97.483467</v>
      </c>
      <c r="G686" t="str">
        <f t="shared" si="694"/>
        <v>on</v>
      </c>
      <c r="H686" s="2" t="str">
        <f t="shared" si="694"/>
        <v>Bastrop County, Pct 3</v>
      </c>
      <c r="I686" t="str">
        <f t="shared" si="652"/>
        <v>6789</v>
      </c>
    </row>
    <row r="687" spans="1:9">
      <c r="A687" s="5" t="s">
        <v>700</v>
      </c>
      <c r="B687" t="str">
        <f t="shared" ref="B687:H687" si="695">MID($A687,FIND(B$2,$A687)+B$1,(FIND(C$2,$A687)-2)-(FIND(B$2,$A687)+B$1))</f>
        <v>P3025 - Goertz Rd </v>
      </c>
      <c r="C687" t="str">
        <f t="shared" si="695"/>
        <v>BCO</v>
      </c>
      <c r="D687" t="str">
        <f t="shared" si="695"/>
        <v>300 Blk</v>
      </c>
      <c r="E687" t="str">
        <f t="shared" si="695"/>
        <v>29.97324</v>
      </c>
      <c r="F687" t="str">
        <f t="shared" si="695"/>
        <v>-97.433632</v>
      </c>
      <c r="G687" t="str">
        <f t="shared" si="695"/>
        <v>on</v>
      </c>
      <c r="H687" s="2" t="str">
        <f t="shared" si="695"/>
        <v>Bastrop County, Pct 3</v>
      </c>
      <c r="I687" t="str">
        <f t="shared" si="652"/>
        <v>6794</v>
      </c>
    </row>
    <row r="688" spans="1:9">
      <c r="A688" s="5" t="s">
        <v>701</v>
      </c>
      <c r="B688" t="str">
        <f t="shared" ref="B688:H688" si="696">MID($A688,FIND(B$2,$A688)+B$1,(FIND(C$2,$A688)-2)-(FIND(B$2,$A688)+B$1))</f>
        <v>Salt Flat </v>
      </c>
      <c r="C688" t="str">
        <f t="shared" si="696"/>
        <v>CCO</v>
      </c>
      <c r="D688" t="str">
        <f t="shared" si="696"/>
        <v>Salt Flat Road, Luling, TX</v>
      </c>
      <c r="E688" t="str">
        <f t="shared" si="696"/>
        <v>29.756298</v>
      </c>
      <c r="F688" t="str">
        <f t="shared" si="696"/>
        <v>-97.600983</v>
      </c>
      <c r="G688" t="str">
        <f t="shared" si="696"/>
        <v>on</v>
      </c>
      <c r="H688" s="2" t="str">
        <f t="shared" si="696"/>
        <v>between FM Pumper &amp; Soda Springs</v>
      </c>
      <c r="I688" t="str">
        <f t="shared" si="652"/>
        <v>6714</v>
      </c>
    </row>
    <row r="689" spans="1:9">
      <c r="A689" s="5" t="s">
        <v>702</v>
      </c>
      <c r="B689" t="str">
        <f t="shared" ref="B689:H689" si="697">MID($A689,FIND(B$2,$A689)+B$1,(FIND(C$2,$A689)-2)-(FIND(B$2,$A689)+B$1))</f>
        <v>Low Water Crossing #31</v>
      </c>
      <c r="C689" t="str">
        <f t="shared" si="697"/>
        <v>COA</v>
      </c>
      <c r="D689" t="str">
        <f t="shared" si="697"/>
        <v>12400 Waters Park Rd, Austin, TX</v>
      </c>
      <c r="E689" t="str">
        <f t="shared" si="697"/>
        <v>30.418852</v>
      </c>
      <c r="F689" t="str">
        <f t="shared" si="697"/>
        <v>-97.707306</v>
      </c>
      <c r="G689" t="str">
        <f t="shared" si="697"/>
        <v>on</v>
      </c>
      <c r="H689" s="2" t="str">
        <f t="shared" si="697"/>
        <v>Crossing is open</v>
      </c>
      <c r="I689" t="str">
        <f t="shared" si="652"/>
        <v>6157</v>
      </c>
    </row>
    <row r="690" spans="1:9">
      <c r="A690" s="5" t="s">
        <v>703</v>
      </c>
      <c r="B690" t="str">
        <f t="shared" ref="B690:H690" si="698">MID($A690,FIND(B$2,$A690)+B$1,(FIND(C$2,$A690)-2)-(FIND(B$2,$A690)+B$1))</f>
        <v>P3030 - Pettytown Rd.</v>
      </c>
      <c r="C690" t="str">
        <f t="shared" si="698"/>
        <v>BCO</v>
      </c>
      <c r="D690" t="str">
        <f t="shared" si="698"/>
        <v>825 Blk</v>
      </c>
      <c r="E690" t="str">
        <f t="shared" si="698"/>
        <v>29.912729</v>
      </c>
      <c r="F690" t="str">
        <f t="shared" si="698"/>
        <v>-97.456734</v>
      </c>
      <c r="G690" t="str">
        <f t="shared" si="698"/>
        <v>on</v>
      </c>
      <c r="H690" s="2" t="str">
        <f t="shared" si="698"/>
        <v/>
      </c>
      <c r="I690" t="str">
        <f t="shared" si="652"/>
        <v>6799</v>
      </c>
    </row>
    <row r="691" spans="1:9">
      <c r="A691" s="5" t="s">
        <v>704</v>
      </c>
      <c r="B691" t="str">
        <f t="shared" ref="B691:H691" si="699">MID($A691,FIND(B$2,$A691)+B$1,(FIND(C$2,$A691)-2)-(FIND(B$2,$A691)+B$1))</f>
        <v>P3035 - Boyd Rd.</v>
      </c>
      <c r="C691" t="str">
        <f t="shared" si="699"/>
        <v>BCO</v>
      </c>
      <c r="D691" t="str">
        <f t="shared" si="699"/>
        <v>400 Blk</v>
      </c>
      <c r="E691" t="str">
        <f t="shared" si="699"/>
        <v>29.97143</v>
      </c>
      <c r="F691" t="str">
        <f t="shared" si="699"/>
        <v>-97.512878</v>
      </c>
      <c r="G691" t="str">
        <f t="shared" si="699"/>
        <v>on</v>
      </c>
      <c r="H691" s="2" t="str">
        <f t="shared" si="699"/>
        <v/>
      </c>
      <c r="I691" t="str">
        <f t="shared" si="652"/>
        <v>6804</v>
      </c>
    </row>
    <row r="692" spans="1:9">
      <c r="A692" s="5" t="s">
        <v>705</v>
      </c>
      <c r="B692" t="str">
        <f t="shared" ref="B692:H692" si="700">MID($A692,FIND(B$2,$A692)+B$1,(FIND(C$2,$A692)-2)-(FIND(B$2,$A692)+B$1))</f>
        <v>Plant Road</v>
      </c>
      <c r="C692" t="str">
        <f t="shared" si="700"/>
        <v>CCO</v>
      </c>
      <c r="D692" t="str">
        <f t="shared" si="700"/>
        <v>1200 Bk Plant Road, Luling, TX</v>
      </c>
      <c r="E692" t="str">
        <f t="shared" si="700"/>
        <v>29.740314</v>
      </c>
      <c r="F692" t="str">
        <f t="shared" si="700"/>
        <v>-97.72229</v>
      </c>
      <c r="G692" t="str">
        <f t="shared" si="700"/>
        <v>on</v>
      </c>
      <c r="H692" s="2" t="str">
        <f t="shared" si="700"/>
        <v>Roadway Open</v>
      </c>
      <c r="I692" t="str">
        <f t="shared" si="652"/>
        <v>6719</v>
      </c>
    </row>
    <row r="693" spans="1:9">
      <c r="A693" s="5" t="s">
        <v>706</v>
      </c>
      <c r="B693" t="str">
        <f t="shared" ref="B693:H693" si="701">MID($A693,FIND(B$2,$A693)+B$1,(FIND(C$2,$A693)-2)-(FIND(B$2,$A693)+B$1))</f>
        <v>P3045 - McDowell Rd.</v>
      </c>
      <c r="C693" t="str">
        <f t="shared" si="701"/>
        <v>BCO</v>
      </c>
      <c r="D693" t="str">
        <f t="shared" si="701"/>
        <v>140 Blk</v>
      </c>
      <c r="E693" t="str">
        <f t="shared" si="701"/>
        <v>30.097561</v>
      </c>
      <c r="F693" t="str">
        <f t="shared" si="701"/>
        <v>-97.578369</v>
      </c>
      <c r="G693" t="str">
        <f t="shared" si="701"/>
        <v>on</v>
      </c>
      <c r="H693" s="2" t="str">
        <f t="shared" si="701"/>
        <v/>
      </c>
      <c r="I693" t="str">
        <f t="shared" si="652"/>
        <v>6814</v>
      </c>
    </row>
    <row r="694" spans="1:9">
      <c r="A694" s="5" t="s">
        <v>707</v>
      </c>
      <c r="B694" t="str">
        <f t="shared" ref="B694:H694" si="702">MID($A694,FIND(B$2,$A694)+B$1,(FIND(C$2,$A694)-2)-(FIND(B$2,$A694)+B$1))</f>
        <v>P3050 - Thousand Oaks Dr @ 100 blk</v>
      </c>
      <c r="C694" t="str">
        <f t="shared" si="702"/>
        <v>BCO</v>
      </c>
      <c r="D694" t="str">
        <f t="shared" si="702"/>
        <v/>
      </c>
      <c r="E694" t="str">
        <f t="shared" si="702"/>
        <v>30.106079</v>
      </c>
      <c r="F694" t="str">
        <f t="shared" si="702"/>
        <v>-97.511833</v>
      </c>
      <c r="G694" t="str">
        <f t="shared" si="702"/>
        <v>on</v>
      </c>
      <c r="H694" s="2" t="str">
        <f t="shared" si="702"/>
        <v/>
      </c>
      <c r="I694" t="str">
        <f t="shared" si="652"/>
        <v>6819</v>
      </c>
    </row>
    <row r="695" spans="1:9">
      <c r="A695" s="5" t="s">
        <v>708</v>
      </c>
      <c r="B695" t="str">
        <f t="shared" ref="B695:H695" si="703">MID($A695,FIND(B$2,$A695)+B$1,(FIND(C$2,$A695)-2)-(FIND(B$2,$A695)+B$1))</f>
        <v>P2008 - Cardinal Dr.</v>
      </c>
      <c r="C695" t="str">
        <f t="shared" si="703"/>
        <v>BCO</v>
      </c>
      <c r="D695" t="str">
        <f t="shared" si="703"/>
        <v>700 Blk</v>
      </c>
      <c r="E695" t="str">
        <f t="shared" si="703"/>
        <v>30.190281</v>
      </c>
      <c r="F695" t="str">
        <f t="shared" si="703"/>
        <v>-97.204323</v>
      </c>
      <c r="G695" t="str">
        <f t="shared" si="703"/>
        <v>on</v>
      </c>
      <c r="H695" s="2" t="str">
        <f t="shared" si="703"/>
        <v/>
      </c>
      <c r="I695" t="str">
        <f t="shared" si="652"/>
        <v>6754</v>
      </c>
    </row>
    <row r="696" spans="1:9">
      <c r="A696" s="5" t="s">
        <v>709</v>
      </c>
      <c r="B696" t="str">
        <f t="shared" ref="B696:H696" si="704">MID($A696,FIND(B$2,$A696)+B$1,(FIND(C$2,$A696)-2)-(FIND(B$2,$A696)+B$1))</f>
        <v>P1014 - Old McDade Rd </v>
      </c>
      <c r="C696" t="str">
        <f t="shared" si="704"/>
        <v>BCO</v>
      </c>
      <c r="D696" t="str">
        <f t="shared" si="704"/>
        <v>Old McDade Rd @ low water crossing</v>
      </c>
      <c r="E696" t="str">
        <f t="shared" si="704"/>
        <v>30.14341</v>
      </c>
      <c r="F696" t="str">
        <f t="shared" si="704"/>
        <v>-97.309441</v>
      </c>
      <c r="G696" t="str">
        <f t="shared" si="704"/>
        <v>on</v>
      </c>
      <c r="H696" s="2" t="str">
        <f t="shared" si="704"/>
        <v/>
      </c>
      <c r="I696" t="str">
        <f t="shared" si="652"/>
        <v>6744</v>
      </c>
    </row>
    <row r="697" spans="1:9">
      <c r="A697" s="5" t="s">
        <v>710</v>
      </c>
      <c r="B697" t="str">
        <f t="shared" ref="B697:H697" si="705">MID($A697,FIND(B$2,$A697)+B$1,(FIND(C$2,$A697)-2)-(FIND(B$2,$A697)+B$1))</f>
        <v>P1009 - Tucker Hill Ln</v>
      </c>
      <c r="C697" t="str">
        <f t="shared" si="705"/>
        <v>BCO</v>
      </c>
      <c r="D697" t="str">
        <f t="shared" si="705"/>
        <v>Tucker Hill Ln</v>
      </c>
      <c r="E697" t="str">
        <f t="shared" si="705"/>
        <v>30.18111</v>
      </c>
      <c r="F697" t="str">
        <f t="shared" si="705"/>
        <v>-97.523064</v>
      </c>
      <c r="G697" t="str">
        <f t="shared" si="705"/>
        <v>on</v>
      </c>
      <c r="H697" s="2" t="str">
        <f t="shared" si="705"/>
        <v/>
      </c>
      <c r="I697" t="str">
        <f t="shared" si="652"/>
        <v>6739</v>
      </c>
    </row>
    <row r="698" spans="1:9">
      <c r="A698" s="5" t="s">
        <v>711</v>
      </c>
      <c r="B698" t="str">
        <f t="shared" ref="B698:H698" si="706">MID($A698,FIND(B$2,$A698)+B$1,(FIND(C$2,$A698)-2)-(FIND(B$2,$A698)+B$1))</f>
        <v>P3010 - Lower Red Rock Rd.</v>
      </c>
      <c r="C698" t="str">
        <f t="shared" si="706"/>
        <v>BCO</v>
      </c>
      <c r="D698" t="str">
        <f t="shared" si="706"/>
        <v>919 Blk</v>
      </c>
      <c r="E698" t="str">
        <f t="shared" si="706"/>
        <v>30.02825</v>
      </c>
      <c r="F698" t="str">
        <f t="shared" si="706"/>
        <v>-97.378906</v>
      </c>
      <c r="G698" t="str">
        <f t="shared" si="706"/>
        <v>on</v>
      </c>
      <c r="H698" s="2" t="str">
        <f t="shared" si="706"/>
        <v>Bastrop County, Pct 3</v>
      </c>
      <c r="I698" t="str">
        <f t="shared" si="652"/>
        <v>6779</v>
      </c>
    </row>
    <row r="699" spans="1:9">
      <c r="A699" s="5" t="s">
        <v>712</v>
      </c>
      <c r="B699" t="str">
        <f t="shared" ref="B699:H699" si="707">MID($A699,FIND(B$2,$A699)+B$1,(FIND(C$2,$A699)-2)-(FIND(B$2,$A699)+B$1))</f>
        <v>P2024 - O Grady Rd</v>
      </c>
      <c r="C699" t="str">
        <f t="shared" si="707"/>
        <v>BCO</v>
      </c>
      <c r="D699" t="str">
        <f t="shared" si="707"/>
        <v>205 Blk</v>
      </c>
      <c r="E699" t="str">
        <f t="shared" si="707"/>
        <v>30.07065</v>
      </c>
      <c r="F699" t="str">
        <f t="shared" si="707"/>
        <v>97.199753</v>
      </c>
      <c r="G699" t="str">
        <f t="shared" si="707"/>
        <v>on</v>
      </c>
      <c r="H699" s="2" t="str">
        <f t="shared" si="707"/>
        <v>Bastrop County, Pct 2</v>
      </c>
      <c r="I699" t="str">
        <f t="shared" si="652"/>
        <v>6769</v>
      </c>
    </row>
    <row r="700" spans="1:9">
      <c r="A700" s="5" t="s">
        <v>713</v>
      </c>
      <c r="B700" t="str">
        <f t="shared" ref="B700:H700" si="708">MID($A700,FIND(B$2,$A700)+B$1,(FIND(C$2,$A700)-2)-(FIND(B$2,$A700)+B$1))</f>
        <v>Creekside Drive</v>
      </c>
      <c r="C700" t="str">
        <f t="shared" si="708"/>
        <v>CCO</v>
      </c>
      <c r="D700" t="str">
        <f t="shared" si="708"/>
        <v>Creekside Drive, Caldwell County</v>
      </c>
      <c r="E700" t="str">
        <f t="shared" si="708"/>
        <v>29.776285</v>
      </c>
      <c r="F700" t="str">
        <f t="shared" si="708"/>
        <v>-97.576118</v>
      </c>
      <c r="G700" t="str">
        <f t="shared" si="708"/>
        <v>on</v>
      </c>
      <c r="H700" s="2" t="str">
        <f t="shared" si="708"/>
        <v/>
      </c>
      <c r="I700" t="str">
        <f t="shared" si="652"/>
        <v>6729</v>
      </c>
    </row>
    <row r="701" spans="1:9">
      <c r="A701" s="5" t="s">
        <v>714</v>
      </c>
      <c r="B701" t="str">
        <f t="shared" ref="B701:H701" si="709">MID($A701,FIND(B$2,$A701)+B$1,(FIND(C$2,$A701)-2)-(FIND(B$2,$A701)+B$1))</f>
        <v>CR 488 N OF FM 1466</v>
      </c>
      <c r="C701" t="str">
        <f t="shared" si="709"/>
        <v>WCO</v>
      </c>
      <c r="D701" t="str">
        <f t="shared" si="709"/>
        <v>5 CR 488; Taylor, TX</v>
      </c>
      <c r="E701" t="str">
        <f t="shared" si="709"/>
        <v>30.4671</v>
      </c>
      <c r="F701" t="str">
        <f t="shared" si="709"/>
        <v>-97.3582</v>
      </c>
      <c r="G701" t="str">
        <f t="shared" si="709"/>
        <v>on</v>
      </c>
      <c r="H701" s="2" t="str">
        <f t="shared" si="709"/>
        <v/>
      </c>
      <c r="I701" t="str">
        <f t="shared" si="652"/>
        <v>8633</v>
      </c>
    </row>
    <row r="702" spans="1:9">
      <c r="A702" s="5" t="s">
        <v>715</v>
      </c>
      <c r="B702" t="str">
        <f t="shared" ref="B702:H702" si="710">MID($A702,FIND(B$2,$A702)+B$1,(FIND(C$2,$A702)-2)-(FIND(B$2,$A702)+B$1))</f>
        <v>RICH LN - .25 MI E OF TURNERSVILLE RD (CR 212)</v>
      </c>
      <c r="C702" t="str">
        <f t="shared" si="710"/>
        <v>HCO</v>
      </c>
      <c r="D702" t="str">
        <f t="shared" si="710"/>
        <v>Hays County</v>
      </c>
      <c r="E702" t="str">
        <f t="shared" si="710"/>
        <v>30.066278</v>
      </c>
      <c r="F702" t="str">
        <f t="shared" si="710"/>
        <v>-97.777069</v>
      </c>
      <c r="G702" t="str">
        <f t="shared" si="710"/>
        <v>on</v>
      </c>
      <c r="H702" s="2" t="str">
        <f t="shared" si="710"/>
        <v/>
      </c>
      <c r="I702" t="str">
        <f t="shared" si="652"/>
        <v>6480</v>
      </c>
    </row>
    <row r="703" spans="1:9">
      <c r="A703" s="5" t="s">
        <v>716</v>
      </c>
      <c r="B703" t="str">
        <f t="shared" ref="B703:H703" si="711">MID($A703,FIND(B$2,$A703)+B$1,(FIND(C$2,$A703)-2)-(FIND(B$2,$A703)+B$1))</f>
        <v>Von Quintus Rd @ Sunflower Rd</v>
      </c>
      <c r="C703" t="str">
        <f t="shared" si="711"/>
        <v>TCO</v>
      </c>
      <c r="D703" t="str">
        <f t="shared" si="711"/>
        <v>Travis County, TX</v>
      </c>
      <c r="E703" t="str">
        <f t="shared" si="711"/>
        <v>30.104755</v>
      </c>
      <c r="F703" t="str">
        <f t="shared" si="711"/>
        <v>-97.676826</v>
      </c>
      <c r="G703" t="str">
        <f t="shared" si="711"/>
        <v>on</v>
      </c>
      <c r="H703" s="2" t="str">
        <f t="shared" si="711"/>
        <v>Roadway open</v>
      </c>
      <c r="I703" t="str">
        <f t="shared" si="652"/>
        <v>6705</v>
      </c>
    </row>
    <row r="704" spans="1:9">
      <c r="A704" s="5" t="s">
        <v>717</v>
      </c>
      <c r="B704" t="str">
        <f t="shared" ref="B704:H704" si="712">MID($A704,FIND(B$2,$A704)+B$1,(FIND(C$2,$A704)-2)-(FIND(B$2,$A704)+B$1))</f>
        <v>River Road Between Leveritts Loop &amp; Rockwood Dr</v>
      </c>
      <c r="C704" t="str">
        <f t="shared" si="712"/>
        <v>HCO</v>
      </c>
      <c r="D704" t="str">
        <f t="shared" si="712"/>
        <v>Hays County </v>
      </c>
      <c r="E704" t="str">
        <f t="shared" si="712"/>
        <v>29.991608</v>
      </c>
      <c r="F704" t="str">
        <f t="shared" si="712"/>
        <v>-98.103745</v>
      </c>
      <c r="G704" t="str">
        <f t="shared" si="712"/>
        <v>on</v>
      </c>
      <c r="H704" s="2" t="str">
        <f t="shared" si="712"/>
        <v/>
      </c>
      <c r="I704" t="str">
        <f t="shared" si="652"/>
        <v>7291</v>
      </c>
    </row>
    <row r="705" spans="1:9">
      <c r="A705" s="5" t="s">
        <v>718</v>
      </c>
      <c r="B705" t="str">
        <f t="shared" ref="B705:H705" si="713">MID($A705,FIND(B$2,$A705)+B$1,(FIND(C$2,$A705)-2)-(FIND(B$2,$A705)+B$1))</f>
        <v>FM 619 @ Brushy Creek</v>
      </c>
      <c r="C705" t="str">
        <f t="shared" si="713"/>
        <v>WCO</v>
      </c>
      <c r="D705" t="str">
        <f t="shared" si="713"/>
        <v>11005 FM 619; Taylor, TX</v>
      </c>
      <c r="E705" t="str">
        <f t="shared" si="713"/>
        <v>30.5196</v>
      </c>
      <c r="F705" t="str">
        <f t="shared" si="713"/>
        <v>-97.3385</v>
      </c>
      <c r="G705" t="str">
        <f t="shared" si="713"/>
        <v>on</v>
      </c>
      <c r="H705" s="2" t="str">
        <f t="shared" si="713"/>
        <v/>
      </c>
      <c r="I705" t="str">
        <f t="shared" si="652"/>
        <v>8645</v>
      </c>
    </row>
    <row r="706" spans="1:9">
      <c r="A706" s="5" t="s">
        <v>719</v>
      </c>
      <c r="B706" t="str">
        <f t="shared" ref="B706:H706" si="714">MID($A706,FIND(B$2,$A706)+B$1,(FIND(C$2,$A706)-2)-(FIND(B$2,$A706)+B$1))</f>
        <v>CREEK RD (CR 190) - JUST W OF MT GAINOR RD (CR 220)</v>
      </c>
      <c r="C706" t="str">
        <f t="shared" si="714"/>
        <v>HCO</v>
      </c>
      <c r="D706" t="str">
        <f t="shared" si="714"/>
        <v>Hays County</v>
      </c>
      <c r="E706" t="str">
        <f t="shared" si="714"/>
        <v>30.187965</v>
      </c>
      <c r="F706" t="str">
        <f t="shared" si="714"/>
        <v>-98.123817</v>
      </c>
      <c r="G706" t="str">
        <f t="shared" si="714"/>
        <v>on</v>
      </c>
      <c r="H706" s="2" t="str">
        <f t="shared" si="714"/>
        <v/>
      </c>
      <c r="I706" t="str">
        <f t="shared" si="652"/>
        <v>6592</v>
      </c>
    </row>
    <row r="707" spans="1:9">
      <c r="A707" s="5" t="s">
        <v>720</v>
      </c>
      <c r="B707" t="str">
        <f t="shared" ref="B707:H707" si="715">MID($A707,FIND(B$2,$A707)+B$1,(FIND(C$2,$A707)-2)-(FIND(B$2,$A707)+B$1))</f>
        <v>Pettytown Road</v>
      </c>
      <c r="C707" t="str">
        <f t="shared" si="715"/>
        <v>CCO</v>
      </c>
      <c r="D707" t="str">
        <f t="shared" si="715"/>
        <v>500 Bk Pettytown Road, Lockhart, TX Caldwell Count</v>
      </c>
      <c r="E707" t="str">
        <f t="shared" si="715"/>
        <v>29.903242</v>
      </c>
      <c r="F707" t="str">
        <f t="shared" si="715"/>
        <v>-97.546074</v>
      </c>
      <c r="G707" t="str">
        <f t="shared" si="715"/>
        <v>on</v>
      </c>
      <c r="H707" s="2" t="str">
        <f t="shared" si="715"/>
        <v>entire road</v>
      </c>
      <c r="I707" t="str">
        <f t="shared" si="652"/>
        <v>6725</v>
      </c>
    </row>
    <row r="708" spans="1:9">
      <c r="A708" s="5" t="s">
        <v>721</v>
      </c>
      <c r="B708" t="str">
        <f t="shared" ref="B708:H708" si="716">MID($A708,FIND(B$2,$A708)+B$1,(FIND(C$2,$A708)-2)-(FIND(B$2,$A708)+B$1))</f>
        <v>CR 455 @ Brushy Creek</v>
      </c>
      <c r="C708" t="str">
        <f t="shared" si="716"/>
        <v>WCO</v>
      </c>
      <c r="D708" t="str">
        <f t="shared" si="716"/>
        <v>1222 CR 455; Coupland, TX</v>
      </c>
      <c r="E708" t="str">
        <f t="shared" si="716"/>
        <v>30.5135</v>
      </c>
      <c r="F708" t="str">
        <f t="shared" si="716"/>
        <v>-97.3507</v>
      </c>
      <c r="G708" t="str">
        <f t="shared" si="716"/>
        <v>on</v>
      </c>
      <c r="H708" s="2" t="str">
        <f t="shared" si="716"/>
        <v/>
      </c>
      <c r="I708" t="str">
        <f t="shared" ref="I708:I771" si="717">MID($A708,FIND(I$2,$A708)+I$1,4)</f>
        <v>8646</v>
      </c>
    </row>
    <row r="709" spans="1:9">
      <c r="A709" s="5" t="s">
        <v>722</v>
      </c>
      <c r="B709" t="str">
        <f t="shared" ref="B709:H709" si="718">MID($A709,FIND(B$2,$A709)+B$1,(FIND(C$2,$A709)-2)-(FIND(B$2,$A709)+B$1))</f>
        <v>Bluebonnet Dr &amp; Lantana Dr</v>
      </c>
      <c r="C709" t="str">
        <f t="shared" si="718"/>
        <v>MBF</v>
      </c>
      <c r="D709" t="str">
        <f t="shared" si="718"/>
        <v>Bluebonnet Dr &amp; Lantana Dr</v>
      </c>
      <c r="E709" t="str">
        <f t="shared" si="718"/>
        <v>30.588169</v>
      </c>
      <c r="F709" t="str">
        <f t="shared" si="718"/>
        <v>-98.274773</v>
      </c>
      <c r="G709" t="str">
        <f t="shared" si="718"/>
        <v>on</v>
      </c>
      <c r="H709" s="2" t="str">
        <f t="shared" si="718"/>
        <v>Crossing is OPEN</v>
      </c>
      <c r="I709" t="str">
        <f t="shared" si="717"/>
        <v>6685</v>
      </c>
    </row>
    <row r="710" spans="1:9">
      <c r="A710" s="5" t="s">
        <v>723</v>
      </c>
      <c r="B710" t="str">
        <f t="shared" ref="B710:H710" si="719">MID($A710,FIND(B$2,$A710)+B$1,(FIND(C$2,$A710)-2)-(FIND(B$2,$A710)+B$1))</f>
        <v>Salt Flat Road</v>
      </c>
      <c r="C710" t="str">
        <f t="shared" si="719"/>
        <v>CCO</v>
      </c>
      <c r="D710" t="str">
        <f t="shared" si="719"/>
        <v>4000 Bk Salt Flat Road, Luling, TX</v>
      </c>
      <c r="E710" t="str">
        <f t="shared" si="719"/>
        <v>29.7239</v>
      </c>
      <c r="F710" t="str">
        <f t="shared" si="719"/>
        <v>-97.616135</v>
      </c>
      <c r="G710" t="str">
        <f t="shared" si="719"/>
        <v>on</v>
      </c>
      <c r="H710" s="2" t="str">
        <f t="shared" si="719"/>
        <v>Roadway Open</v>
      </c>
      <c r="I710" t="str">
        <f t="shared" si="717"/>
        <v>6715</v>
      </c>
    </row>
    <row r="711" spans="1:9">
      <c r="A711" s="5" t="s">
        <v>724</v>
      </c>
      <c r="B711" t="str">
        <f t="shared" ref="B711:H711" si="720">MID($A711,FIND(B$2,$A711)+B$1,(FIND(C$2,$A711)-2)-(FIND(B$2,$A711)+B$1))</f>
        <v>CARPENTER LN - .25 MI S OF BLISS SPILLAR RD (CR 224</v>
      </c>
      <c r="C711" t="str">
        <f t="shared" si="720"/>
        <v>HCO</v>
      </c>
      <c r="D711" t="str">
        <f t="shared" si="720"/>
        <v>Hays County</v>
      </c>
      <c r="E711" t="str">
        <f t="shared" si="720"/>
        <v>30.135738</v>
      </c>
      <c r="F711" t="str">
        <f t="shared" si="720"/>
        <v>-97.87616</v>
      </c>
      <c r="G711" t="str">
        <f t="shared" si="720"/>
        <v>on</v>
      </c>
      <c r="H711" s="2" t="str">
        <f t="shared" si="720"/>
        <v/>
      </c>
      <c r="I711" t="str">
        <f t="shared" si="717"/>
        <v>6583</v>
      </c>
    </row>
    <row r="712" spans="1:9">
      <c r="A712" s="5" t="s">
        <v>725</v>
      </c>
      <c r="B712" t="str">
        <f t="shared" ref="B712:H712" si="721">MID($A712,FIND(B$2,$A712)+B$1,(FIND(C$2,$A712)-2)-(FIND(B$2,$A712)+B$1))</f>
        <v>Plant Road</v>
      </c>
      <c r="C712" t="str">
        <f t="shared" si="721"/>
        <v>CCO</v>
      </c>
      <c r="D712" t="str">
        <f t="shared" si="721"/>
        <v>Plant Road, Kingsbury, TX</v>
      </c>
      <c r="E712" t="str">
        <f t="shared" si="721"/>
        <v>29.716928</v>
      </c>
      <c r="F712" t="str">
        <f t="shared" si="721"/>
        <v>-97.753273</v>
      </c>
      <c r="G712" t="str">
        <f t="shared" si="721"/>
        <v>on</v>
      </c>
      <c r="H712" s="2" t="str">
        <f t="shared" si="721"/>
        <v>San Marcos River</v>
      </c>
      <c r="I712" t="str">
        <f t="shared" si="717"/>
        <v>6720</v>
      </c>
    </row>
    <row r="713" spans="1:9">
      <c r="A713" s="5" t="s">
        <v>726</v>
      </c>
      <c r="B713" t="str">
        <f t="shared" ref="B713:H713" si="722">MID($A713,FIND(B$2,$A713)+B$1,(FIND(C$2,$A713)-2)-(FIND(B$2,$A713)+B$1))</f>
        <v>CR 406 @ Boggy Creek</v>
      </c>
      <c r="C713" t="str">
        <f t="shared" si="722"/>
        <v>WCO</v>
      </c>
      <c r="D713" t="str">
        <f t="shared" si="722"/>
        <v>3690 CR 406; Taylor, TX</v>
      </c>
      <c r="E713" t="str">
        <f t="shared" si="722"/>
        <v>30.4957</v>
      </c>
      <c r="F713" t="str">
        <f t="shared" si="722"/>
        <v>-97.4214</v>
      </c>
      <c r="G713" t="str">
        <f t="shared" si="722"/>
        <v>on</v>
      </c>
      <c r="H713" s="2" t="str">
        <f t="shared" si="722"/>
        <v/>
      </c>
      <c r="I713" t="str">
        <f t="shared" si="717"/>
        <v>8647</v>
      </c>
    </row>
    <row r="714" spans="1:9">
      <c r="A714" s="5" t="s">
        <v>727</v>
      </c>
      <c r="B714" t="str">
        <f t="shared" ref="B714:H714" si="723">MID($A714,FIND(B$2,$A714)+B$1,(FIND(C$2,$A714)-2)-(FIND(B$2,$A714)+B$1))</f>
        <v>RR 2323 @ Left Hand Creek</v>
      </c>
      <c r="C714" t="str">
        <f t="shared" si="723"/>
        <v>LCO</v>
      </c>
      <c r="D714" t="str">
        <f t="shared" si="723"/>
        <v/>
      </c>
      <c r="E714" t="str">
        <f t="shared" si="723"/>
        <v>30.55483</v>
      </c>
      <c r="F714" t="str">
        <f t="shared" si="723"/>
        <v>-98.88164</v>
      </c>
      <c r="G714" t="str">
        <f t="shared" si="723"/>
        <v>on</v>
      </c>
      <c r="H714" s="2" t="str">
        <f t="shared" si="723"/>
        <v/>
      </c>
      <c r="I714" t="str">
        <f t="shared" si="717"/>
        <v>8687</v>
      </c>
    </row>
    <row r="715" spans="1:9">
      <c r="A715" s="5" t="s">
        <v>728</v>
      </c>
      <c r="B715" t="str">
        <f t="shared" ref="B715:H715" si="724">MID($A715,FIND(B$2,$A715)+B$1,(FIND(C$2,$A715)-2)-(FIND(B$2,$A715)+B$1))</f>
        <v>CR 405 @ Boggy Creek</v>
      </c>
      <c r="C715" t="str">
        <f t="shared" si="724"/>
        <v>WCO</v>
      </c>
      <c r="D715" t="str">
        <f t="shared" si="724"/>
        <v>2546 CR 405; Taylor, TX</v>
      </c>
      <c r="E715" t="str">
        <f t="shared" si="724"/>
        <v>30.5003</v>
      </c>
      <c r="F715" t="str">
        <f t="shared" si="724"/>
        <v>-97.4348</v>
      </c>
      <c r="G715" t="str">
        <f t="shared" si="724"/>
        <v>on</v>
      </c>
      <c r="H715" s="2" t="str">
        <f t="shared" si="724"/>
        <v/>
      </c>
      <c r="I715" t="str">
        <f t="shared" si="717"/>
        <v>8648</v>
      </c>
    </row>
    <row r="716" spans="1:9">
      <c r="A716" s="5" t="s">
        <v>729</v>
      </c>
      <c r="B716" t="str">
        <f t="shared" ref="B716:H716" si="725">MID($A716,FIND(B$2,$A716)+B$1,(FIND(C$2,$A716)-2)-(FIND(B$2,$A716)+B$1))</f>
        <v>CR 286 @ LITTLE CREEK</v>
      </c>
      <c r="C716" t="str">
        <f t="shared" si="725"/>
        <v>WCO</v>
      </c>
      <c r="D716" t="str">
        <f t="shared" si="725"/>
        <v>422 CR 286; LIBERTY HILL</v>
      </c>
      <c r="E716" t="str">
        <f t="shared" si="725"/>
        <v>30.6428</v>
      </c>
      <c r="F716" t="str">
        <f t="shared" si="725"/>
        <v>-98.0176</v>
      </c>
      <c r="G716" t="str">
        <f t="shared" si="725"/>
        <v>on</v>
      </c>
      <c r="H716" s="2" t="str">
        <f t="shared" si="725"/>
        <v/>
      </c>
      <c r="I716" t="str">
        <f t="shared" si="717"/>
        <v>8650</v>
      </c>
    </row>
    <row r="717" spans="1:9">
      <c r="A717" s="5" t="s">
        <v>730</v>
      </c>
      <c r="B717" t="str">
        <f t="shared" ref="B717:H717" si="726">MID($A717,FIND(B$2,$A717)+B$1,(FIND(C$2,$A717)-2)-(FIND(B$2,$A717)+B$1))</f>
        <v>CR 417 1 MILE S OF PRINCE OF PEACE CHURCH</v>
      </c>
      <c r="C717" t="str">
        <f t="shared" si="726"/>
        <v>WCO</v>
      </c>
      <c r="D717" t="str">
        <f t="shared" si="726"/>
        <v>4047 CR 417; TAYLOR</v>
      </c>
      <c r="E717" t="str">
        <f t="shared" si="726"/>
        <v>30.6123</v>
      </c>
      <c r="F717" t="str">
        <f t="shared" si="726"/>
        <v>-97.3549</v>
      </c>
      <c r="G717" t="str">
        <f t="shared" si="726"/>
        <v>on</v>
      </c>
      <c r="H717" s="2" t="str">
        <f t="shared" si="726"/>
        <v/>
      </c>
      <c r="I717" t="str">
        <f t="shared" si="717"/>
        <v>8651</v>
      </c>
    </row>
    <row r="718" spans="1:9">
      <c r="A718" s="5" t="s">
        <v>731</v>
      </c>
      <c r="B718" t="str">
        <f t="shared" ref="B718:H718" si="727">MID($A718,FIND(B$2,$A718)+B$1,(FIND(C$2,$A718)-2)-(FIND(B$2,$A718)+B$1))</f>
        <v>RR 152 @ Sixmile Creek</v>
      </c>
      <c r="C718" t="str">
        <f t="shared" si="727"/>
        <v>LCO</v>
      </c>
      <c r="D718" t="str">
        <f t="shared" si="727"/>
        <v/>
      </c>
      <c r="E718" t="str">
        <f t="shared" si="727"/>
        <v>30.72559</v>
      </c>
      <c r="F718" t="str">
        <f t="shared" si="727"/>
        <v>-98.76298</v>
      </c>
      <c r="G718" t="str">
        <f t="shared" si="727"/>
        <v>on</v>
      </c>
      <c r="H718" s="2" t="str">
        <f t="shared" si="727"/>
        <v/>
      </c>
      <c r="I718" t="str">
        <f t="shared" si="717"/>
        <v>8689</v>
      </c>
    </row>
    <row r="719" spans="1:9">
      <c r="A719" s="5" t="s">
        <v>732</v>
      </c>
      <c r="B719" t="str">
        <f t="shared" ref="B719:H719" si="728">MID($A719,FIND(B$2,$A719)+B$1,(FIND(C$2,$A719)-2)-(FIND(B$2,$A719)+B$1))</f>
        <v>P3026 - Sand Hill Rd.</v>
      </c>
      <c r="C719" t="str">
        <f t="shared" si="728"/>
        <v>BCO</v>
      </c>
      <c r="D719" t="str">
        <f t="shared" si="728"/>
        <v>100 Blk</v>
      </c>
      <c r="E719" t="str">
        <f t="shared" si="728"/>
        <v>29.956791</v>
      </c>
      <c r="F719" t="str">
        <f t="shared" si="728"/>
        <v>-97.443336</v>
      </c>
      <c r="G719" t="str">
        <f t="shared" si="728"/>
        <v>on</v>
      </c>
      <c r="H719" s="2" t="str">
        <f t="shared" si="728"/>
        <v/>
      </c>
      <c r="I719" t="str">
        <f t="shared" si="717"/>
        <v>6795</v>
      </c>
    </row>
    <row r="720" spans="1:9">
      <c r="A720" s="5" t="s">
        <v>733</v>
      </c>
      <c r="B720" t="str">
        <f t="shared" ref="B720:H720" si="729">MID($A720,FIND(B$2,$A720)+B$1,(FIND(C$2,$A720)-2)-(FIND(B$2,$A720)+B$1))</f>
        <v>JACOBS WELL RD (CR 220) AT CYPRESS CREEK - .25 MI S OF MT SHARP RD (CR 220)</v>
      </c>
      <c r="C720" t="str">
        <f t="shared" si="729"/>
        <v>HCO</v>
      </c>
      <c r="D720" t="str">
        <f t="shared" si="729"/>
        <v>Hays County</v>
      </c>
      <c r="E720" t="str">
        <f t="shared" si="729"/>
        <v>30.030506</v>
      </c>
      <c r="F720" t="str">
        <f t="shared" si="729"/>
        <v>-98.121773</v>
      </c>
      <c r="G720" t="str">
        <f t="shared" si="729"/>
        <v>on</v>
      </c>
      <c r="H720" s="2" t="str">
        <f t="shared" si="729"/>
        <v> </v>
      </c>
      <c r="I720" t="str">
        <f t="shared" si="717"/>
        <v>6567</v>
      </c>
    </row>
    <row r="721" spans="1:9">
      <c r="A721" s="5" t="s">
        <v>734</v>
      </c>
      <c r="B721" t="str">
        <f t="shared" ref="B721:H721" si="730">MID($A721,FIND(B$2,$A721)+B$1,(FIND(C$2,$A721)-2)-(FIND(B$2,$A721)+B$1))</f>
        <v>S TURNERSVILLE RD (CR 212) - .25 MI S OF LANES LN</v>
      </c>
      <c r="C721" t="str">
        <f t="shared" si="730"/>
        <v>HCO</v>
      </c>
      <c r="D721" t="str">
        <f t="shared" si="730"/>
        <v>Hays County</v>
      </c>
      <c r="E721" t="str">
        <f t="shared" si="730"/>
        <v>30.04493</v>
      </c>
      <c r="F721" t="str">
        <f t="shared" si="730"/>
        <v>-97.792198</v>
      </c>
      <c r="G721" t="str">
        <f t="shared" si="730"/>
        <v>on</v>
      </c>
      <c r="H721" s="2" t="str">
        <f t="shared" si="730"/>
        <v/>
      </c>
      <c r="I721" t="str">
        <f t="shared" si="717"/>
        <v>6561</v>
      </c>
    </row>
    <row r="722" spans="1:9">
      <c r="A722" s="5" t="s">
        <v>735</v>
      </c>
      <c r="B722" t="str">
        <f t="shared" ref="B722:H722" si="731">MID($A722,FIND(B$2,$A722)+B$1,(FIND(C$2,$A722)-2)-(FIND(B$2,$A722)+B$1))</f>
        <v>P1010 - 236 Over Hill Rd</v>
      </c>
      <c r="C722" t="str">
        <f t="shared" si="731"/>
        <v>BCO</v>
      </c>
      <c r="D722" t="str">
        <f t="shared" si="731"/>
        <v>236 Over Hill Rd near Creek side</v>
      </c>
      <c r="E722" t="str">
        <f t="shared" si="731"/>
        <v>30.18976</v>
      </c>
      <c r="F722" t="str">
        <f t="shared" si="731"/>
        <v>-97.301392</v>
      </c>
      <c r="G722" t="str">
        <f t="shared" si="731"/>
        <v>on</v>
      </c>
      <c r="H722" s="2" t="str">
        <f t="shared" si="731"/>
        <v/>
      </c>
      <c r="I722" t="str">
        <f t="shared" si="717"/>
        <v>6740</v>
      </c>
    </row>
    <row r="723" spans="1:9">
      <c r="A723" s="5" t="s">
        <v>736</v>
      </c>
      <c r="B723" t="str">
        <f t="shared" ref="B723:H723" si="732">MID($A723,FIND(B$2,$A723)+B$1,(FIND(C$2,$A723)-2)-(FIND(B$2,$A723)+B$1))</f>
        <v>P3055 - Tuck St 171 BLK</v>
      </c>
      <c r="C723" t="str">
        <f t="shared" si="732"/>
        <v>BCO</v>
      </c>
      <c r="D723" t="str">
        <f t="shared" si="732"/>
        <v>Bastrop County</v>
      </c>
      <c r="E723" t="str">
        <f t="shared" si="732"/>
        <v>30.12088</v>
      </c>
      <c r="F723" t="str">
        <f t="shared" si="732"/>
        <v>-97.470108</v>
      </c>
      <c r="G723" t="str">
        <f t="shared" si="732"/>
        <v>on</v>
      </c>
      <c r="H723" s="2" t="str">
        <f t="shared" si="732"/>
        <v/>
      </c>
      <c r="I723" t="str">
        <f t="shared" si="717"/>
        <v>6824</v>
      </c>
    </row>
    <row r="724" spans="1:9">
      <c r="A724" s="5" t="s">
        <v>737</v>
      </c>
      <c r="B724" t="str">
        <f t="shared" ref="B724:H724" si="733">MID($A724,FIND(B$2,$A724)+B$1,(FIND(C$2,$A724)-2)-(FIND(B$2,$A724)+B$1))</f>
        <v>Loyola Ln near David White park</v>
      </c>
      <c r="C724" t="str">
        <f t="shared" si="733"/>
        <v>COA</v>
      </c>
      <c r="D724" t="str">
        <f t="shared" si="733"/>
        <v>5900 Loyola Lane</v>
      </c>
      <c r="E724" t="str">
        <f t="shared" si="733"/>
        <v>30.302556</v>
      </c>
      <c r="F724" t="str">
        <f t="shared" si="733"/>
        <v>-97.653267</v>
      </c>
      <c r="G724" t="str">
        <f t="shared" si="733"/>
        <v>on</v>
      </c>
      <c r="H724" s="2" t="str">
        <f t="shared" si="733"/>
        <v>Crossing is open </v>
      </c>
      <c r="I724" t="str">
        <f t="shared" si="717"/>
        <v>8412</v>
      </c>
    </row>
    <row r="725" spans="1:9">
      <c r="A725" s="5" t="s">
        <v>738</v>
      </c>
      <c r="B725" t="str">
        <f t="shared" ref="B725:H725" si="734">MID($A725,FIND(B$2,$A725)+B$1,(FIND(C$2,$A725)-2)-(FIND(B$2,$A725)+B$1))</f>
        <v>P1005 - Shiloh Rd - East of Three Oaks</v>
      </c>
      <c r="C725" t="str">
        <f t="shared" si="734"/>
        <v>BCO</v>
      </c>
      <c r="D725" t="str">
        <f t="shared" si="734"/>
        <v>Bastrop County</v>
      </c>
      <c r="E725" t="str">
        <f t="shared" si="734"/>
        <v>30.097076</v>
      </c>
      <c r="F725" t="str">
        <f t="shared" si="734"/>
        <v>-97.403717</v>
      </c>
      <c r="G725" t="str">
        <f t="shared" si="734"/>
        <v>on</v>
      </c>
      <c r="H725" s="2" t="str">
        <f t="shared" si="734"/>
        <v>Bastrop County, Pct 1</v>
      </c>
      <c r="I725" t="str">
        <f t="shared" si="717"/>
        <v>6735</v>
      </c>
    </row>
    <row r="726" spans="1:9">
      <c r="A726" s="5" t="s">
        <v>739</v>
      </c>
      <c r="B726" t="str">
        <f t="shared" ref="B726:H726" si="735">MID($A726,FIND(B$2,$A726)+B$1,(FIND(C$2,$A726)-2)-(FIND(B$2,$A726)+B$1))</f>
        <v>P3046 - Jacobson Rd - At Aguila Trl</v>
      </c>
      <c r="C726" t="str">
        <f t="shared" si="735"/>
        <v>BCO</v>
      </c>
      <c r="D726" t="str">
        <f t="shared" si="735"/>
        <v>Bastrop County</v>
      </c>
      <c r="E726" t="str">
        <f t="shared" si="735"/>
        <v>30.11647</v>
      </c>
      <c r="F726" t="str">
        <f t="shared" si="735"/>
        <v>-97.590134</v>
      </c>
      <c r="G726" t="str">
        <f t="shared" si="735"/>
        <v>on</v>
      </c>
      <c r="H726" s="2" t="str">
        <f t="shared" si="735"/>
        <v/>
      </c>
      <c r="I726" t="str">
        <f t="shared" si="717"/>
        <v>6815</v>
      </c>
    </row>
    <row r="727" spans="1:9">
      <c r="A727" s="5" t="s">
        <v>740</v>
      </c>
      <c r="B727" t="str">
        <f t="shared" ref="B727:H727" si="736">MID($A727,FIND(B$2,$A727)+B$1,(FIND(C$2,$A727)-2)-(FIND(B$2,$A727)+B$1))</f>
        <v>P2004 - Gotier Trace Rd</v>
      </c>
      <c r="C727" t="str">
        <f t="shared" si="736"/>
        <v>BCO</v>
      </c>
      <c r="D727" t="str">
        <f t="shared" si="736"/>
        <v>1600 Blk</v>
      </c>
      <c r="E727" t="str">
        <f t="shared" si="736"/>
        <v>30.131001</v>
      </c>
      <c r="F727" t="str">
        <f t="shared" si="736"/>
        <v>-97.132156</v>
      </c>
      <c r="G727" t="str">
        <f t="shared" si="736"/>
        <v>on</v>
      </c>
      <c r="H727" s="2" t="str">
        <f t="shared" si="736"/>
        <v/>
      </c>
      <c r="I727" t="str">
        <f t="shared" si="717"/>
        <v>6750</v>
      </c>
    </row>
    <row r="728" spans="1:9">
      <c r="A728" s="5" t="s">
        <v>741</v>
      </c>
      <c r="B728" t="str">
        <f t="shared" ref="B728:H728" si="737">MID($A728,FIND(B$2,$A728)+B$1,(FIND(C$2,$A728)-2)-(FIND(B$2,$A728)+B$1))</f>
        <v>P2010 - 250 Blk League line Rd</v>
      </c>
      <c r="C728" t="str">
        <f t="shared" si="737"/>
        <v>BCO</v>
      </c>
      <c r="D728" t="str">
        <f t="shared" si="737"/>
        <v>P2010 - 250 Blk League line Rd</v>
      </c>
      <c r="E728" t="str">
        <f t="shared" si="737"/>
        <v>30.07605</v>
      </c>
      <c r="F728" t="str">
        <f t="shared" si="737"/>
        <v>-97.068138</v>
      </c>
      <c r="G728" t="str">
        <f t="shared" si="737"/>
        <v>on</v>
      </c>
      <c r="H728" s="2" t="str">
        <f t="shared" si="737"/>
        <v/>
      </c>
      <c r="I728" t="str">
        <f t="shared" si="717"/>
        <v>6755</v>
      </c>
    </row>
    <row r="729" spans="1:9">
      <c r="A729" s="5" t="s">
        <v>742</v>
      </c>
      <c r="B729" t="str">
        <f t="shared" ref="B729:H729" si="738">MID($A729,FIND(B$2,$A729)+B$1,(FIND(C$2,$A729)-2)-(FIND(B$2,$A729)+B$1))</f>
        <v>P2015 - Vyvjala Rd.</v>
      </c>
      <c r="C729" t="str">
        <f t="shared" si="738"/>
        <v>BCO</v>
      </c>
      <c r="D729" t="str">
        <f t="shared" si="738"/>
        <v>300 Blk</v>
      </c>
      <c r="E729" t="str">
        <f t="shared" si="738"/>
        <v>29.94005</v>
      </c>
      <c r="F729" t="str">
        <f t="shared" si="738"/>
        <v>-97.200989</v>
      </c>
      <c r="G729" t="str">
        <f t="shared" si="738"/>
        <v>on</v>
      </c>
      <c r="H729" s="2" t="str">
        <f t="shared" si="738"/>
        <v/>
      </c>
      <c r="I729" t="str">
        <f t="shared" si="717"/>
        <v>6760</v>
      </c>
    </row>
    <row r="730" spans="1:9">
      <c r="A730" s="5" t="s">
        <v>743</v>
      </c>
      <c r="B730" t="str">
        <f t="shared" ref="B730:H730" si="739">MID($A730,FIND(B$2,$A730)+B$1,(FIND(C$2,$A730)-2)-(FIND(B$2,$A730)+B$1))</f>
        <v>1900 Blk FM 1431 Bridge</v>
      </c>
      <c r="C730" t="str">
        <f t="shared" si="739"/>
        <v>MBF</v>
      </c>
      <c r="D730" t="str">
        <f t="shared" si="739"/>
        <v>Between Ave.Q &amp; Ave. U</v>
      </c>
      <c r="E730" t="str">
        <f t="shared" si="739"/>
        <v>30.584019</v>
      </c>
      <c r="F730" t="str">
        <f t="shared" si="739"/>
        <v>-98.284515</v>
      </c>
      <c r="G730" t="str">
        <f t="shared" si="739"/>
        <v>on</v>
      </c>
      <c r="H730" s="2" t="str">
        <f t="shared" si="739"/>
        <v>Crossing is OPEN</v>
      </c>
      <c r="I730" t="str">
        <f t="shared" si="717"/>
        <v>6448</v>
      </c>
    </row>
    <row r="731" spans="1:9">
      <c r="A731" s="5" t="s">
        <v>744</v>
      </c>
      <c r="B731" t="str">
        <f t="shared" ref="B731:H731" si="740">MID($A731,FIND(B$2,$A731)+B$1,(FIND(C$2,$A731)-2)-(FIND(B$2,$A731)+B$1))</f>
        <v>P2020 - McReynolds Rd.</v>
      </c>
      <c r="C731" t="str">
        <f t="shared" si="740"/>
        <v>BCO</v>
      </c>
      <c r="D731" t="str">
        <f t="shared" si="740"/>
        <v>450 Blk</v>
      </c>
      <c r="E731" t="str">
        <f t="shared" si="740"/>
        <v>29.927019</v>
      </c>
      <c r="F731" t="str">
        <f t="shared" si="740"/>
        <v>-97.356071</v>
      </c>
      <c r="G731" t="str">
        <f t="shared" si="740"/>
        <v>on</v>
      </c>
      <c r="H731" s="2" t="str">
        <f t="shared" si="740"/>
        <v/>
      </c>
      <c r="I731" t="str">
        <f t="shared" si="717"/>
        <v>6765</v>
      </c>
    </row>
    <row r="732" spans="1:9">
      <c r="A732" s="5" t="s">
        <v>745</v>
      </c>
      <c r="B732" t="str">
        <f t="shared" ref="B732:H732" si="741">MID($A732,FIND(B$2,$A732)+B$1,(FIND(C$2,$A732)-2)-(FIND(B$2,$A732)+B$1))</f>
        <v>P3001 - Wilhelm Way </v>
      </c>
      <c r="C732" t="str">
        <f t="shared" si="741"/>
        <v>BCO</v>
      </c>
      <c r="D732" t="str">
        <f t="shared" si="741"/>
        <v>300 Blk</v>
      </c>
      <c r="E732" t="str">
        <f t="shared" si="741"/>
        <v>29.970921</v>
      </c>
      <c r="F732" t="str">
        <f t="shared" si="741"/>
        <v>-97.368439</v>
      </c>
      <c r="G732" t="str">
        <f t="shared" si="741"/>
        <v>on</v>
      </c>
      <c r="H732" s="2" t="str">
        <f t="shared" si="741"/>
        <v/>
      </c>
      <c r="I732" t="str">
        <f t="shared" si="717"/>
        <v>6770</v>
      </c>
    </row>
    <row r="733" spans="1:9">
      <c r="A733" s="5" t="s">
        <v>746</v>
      </c>
      <c r="B733" t="str">
        <f t="shared" ref="B733:H733" si="742">MID($A733,FIND(B$2,$A733)+B$1,(FIND(C$2,$A733)-2)-(FIND(B$2,$A733)+B$1))</f>
        <v>P3006 - Glass Ln</v>
      </c>
      <c r="C733" t="str">
        <f t="shared" si="742"/>
        <v>BCO</v>
      </c>
      <c r="D733" t="str">
        <f t="shared" si="742"/>
        <v>317 Blk</v>
      </c>
      <c r="E733" t="str">
        <f t="shared" si="742"/>
        <v>30.0208</v>
      </c>
      <c r="F733" t="str">
        <f t="shared" si="742"/>
        <v>-97.329071</v>
      </c>
      <c r="G733" t="str">
        <f t="shared" si="742"/>
        <v>on</v>
      </c>
      <c r="H733" s="2" t="str">
        <f t="shared" si="742"/>
        <v/>
      </c>
      <c r="I733" t="str">
        <f t="shared" si="717"/>
        <v>6775</v>
      </c>
    </row>
    <row r="734" spans="1:9">
      <c r="A734" s="5" t="s">
        <v>747</v>
      </c>
      <c r="B734" t="str">
        <f t="shared" ref="B734:H734" si="743">MID($A734,FIND(B$2,$A734)+B$1,(FIND(C$2,$A734)-2)-(FIND(B$2,$A734)+B$1))</f>
        <v>P3011 - Lower Red Rock Rd.</v>
      </c>
      <c r="C734" t="str">
        <f t="shared" si="743"/>
        <v>BCO</v>
      </c>
      <c r="D734" t="str">
        <f t="shared" si="743"/>
        <v>500 Blk</v>
      </c>
      <c r="E734" t="str">
        <f t="shared" si="743"/>
        <v>30.057091</v>
      </c>
      <c r="F734" t="str">
        <f t="shared" si="743"/>
        <v>-97.371429</v>
      </c>
      <c r="G734" t="str">
        <f t="shared" si="743"/>
        <v>on</v>
      </c>
      <c r="H734" s="2" t="str">
        <f t="shared" si="743"/>
        <v/>
      </c>
      <c r="I734" t="str">
        <f t="shared" si="717"/>
        <v>6780</v>
      </c>
    </row>
    <row r="735" spans="1:9">
      <c r="A735" s="5" t="s">
        <v>748</v>
      </c>
      <c r="B735" t="str">
        <f t="shared" ref="B735:H735" si="744">MID($A735,FIND(B$2,$A735)+B$1,(FIND(C$2,$A735)-2)-(FIND(B$2,$A735)+B$1))</f>
        <v>P3016 - Lower Red Rock Rd.</v>
      </c>
      <c r="C735" t="str">
        <f t="shared" si="744"/>
        <v>BCO</v>
      </c>
      <c r="D735" t="str">
        <f t="shared" si="744"/>
        <v>1550 Blk</v>
      </c>
      <c r="E735" t="str">
        <f t="shared" si="744"/>
        <v>30.00198</v>
      </c>
      <c r="F735" t="str">
        <f t="shared" si="744"/>
        <v>-97.412987</v>
      </c>
      <c r="G735" t="str">
        <f t="shared" si="744"/>
        <v>on</v>
      </c>
      <c r="H735" s="2" t="str">
        <f t="shared" si="744"/>
        <v/>
      </c>
      <c r="I735" t="str">
        <f t="shared" si="717"/>
        <v>6785</v>
      </c>
    </row>
    <row r="736" spans="1:9">
      <c r="A736" s="5" t="s">
        <v>749</v>
      </c>
      <c r="B736" t="str">
        <f t="shared" ref="B736:H736" si="745">MID($A736,FIND(B$2,$A736)+B$1,(FIND(C$2,$A736)-2)-(FIND(B$2,$A736)+B$1))</f>
        <v>P3021 - Mt. Pleasant Rd.</v>
      </c>
      <c r="C736" t="str">
        <f t="shared" si="745"/>
        <v>BCO</v>
      </c>
      <c r="D736" t="str">
        <f t="shared" si="745"/>
        <v>600 Blk</v>
      </c>
      <c r="E736" t="str">
        <f t="shared" si="745"/>
        <v>30.032209</v>
      </c>
      <c r="F736" t="str">
        <f t="shared" si="745"/>
        <v>-97.503822</v>
      </c>
      <c r="G736" t="str">
        <f t="shared" si="745"/>
        <v>on</v>
      </c>
      <c r="H736" s="2" t="str">
        <f t="shared" si="745"/>
        <v/>
      </c>
      <c r="I736" t="str">
        <f t="shared" si="717"/>
        <v>6790</v>
      </c>
    </row>
    <row r="737" spans="1:9">
      <c r="A737" s="5" t="s">
        <v>750</v>
      </c>
      <c r="B737" t="str">
        <f t="shared" ref="B737:H737" si="746">MID($A737,FIND(B$2,$A737)+B$1,(FIND(C$2,$A737)-2)-(FIND(B$2,$A737)+B$1))</f>
        <v>P3031 - Bateman Rd.</v>
      </c>
      <c r="C737" t="str">
        <f t="shared" si="746"/>
        <v>BCO</v>
      </c>
      <c r="D737" t="str">
        <f t="shared" si="746"/>
        <v>300 Blk</v>
      </c>
      <c r="E737" t="str">
        <f t="shared" si="746"/>
        <v>29.946751</v>
      </c>
      <c r="F737" t="str">
        <f t="shared" si="746"/>
        <v>-97.466217</v>
      </c>
      <c r="G737" t="str">
        <f t="shared" si="746"/>
        <v>on</v>
      </c>
      <c r="H737" s="2" t="str">
        <f t="shared" si="746"/>
        <v/>
      </c>
      <c r="I737" t="str">
        <f t="shared" si="717"/>
        <v>6800</v>
      </c>
    </row>
    <row r="738" spans="1:9">
      <c r="A738" s="5" t="s">
        <v>751</v>
      </c>
      <c r="B738" t="str">
        <f t="shared" ref="B738:H738" si="747">MID($A738,FIND(B$2,$A738)+B$1,(FIND(C$2,$A738)-2)-(FIND(B$2,$A738)+B$1))</f>
        <v>P3036 - Hollow Rd.</v>
      </c>
      <c r="C738" t="str">
        <f t="shared" si="747"/>
        <v>BCO</v>
      </c>
      <c r="D738" t="str">
        <f t="shared" si="747"/>
        <v>200 Blk</v>
      </c>
      <c r="E738" t="str">
        <f t="shared" si="747"/>
        <v>29.991619</v>
      </c>
      <c r="F738" t="str">
        <f t="shared" si="747"/>
        <v>-97.49221</v>
      </c>
      <c r="G738" t="str">
        <f t="shared" si="747"/>
        <v>on</v>
      </c>
      <c r="H738" s="2" t="str">
        <f t="shared" si="747"/>
        <v/>
      </c>
      <c r="I738" t="str">
        <f t="shared" si="717"/>
        <v>6805</v>
      </c>
    </row>
    <row r="739" spans="1:9">
      <c r="A739" s="5" t="s">
        <v>752</v>
      </c>
      <c r="B739" t="str">
        <f t="shared" ref="B739:H739" si="748">MID($A739,FIND(B$2,$A739)+B$1,(FIND(C$2,$A739)-2)-(FIND(B$2,$A739)+B$1))</f>
        <v>P3041 - Blue Jay Rd.</v>
      </c>
      <c r="C739" t="str">
        <f t="shared" si="748"/>
        <v>BCO</v>
      </c>
      <c r="D739" t="str">
        <f t="shared" si="748"/>
        <v>200 Blk</v>
      </c>
      <c r="E739" t="str">
        <f t="shared" si="748"/>
        <v>30.003019</v>
      </c>
      <c r="F739" t="str">
        <f t="shared" si="748"/>
        <v>-97.559219</v>
      </c>
      <c r="G739" t="str">
        <f t="shared" si="748"/>
        <v>on</v>
      </c>
      <c r="H739" s="2" t="str">
        <f t="shared" si="748"/>
        <v/>
      </c>
      <c r="I739" t="str">
        <f t="shared" si="717"/>
        <v>6810</v>
      </c>
    </row>
    <row r="740" spans="1:9">
      <c r="A740" s="5" t="s">
        <v>753</v>
      </c>
      <c r="B740" t="str">
        <f t="shared" ref="B740:H740" si="749">MID($A740,FIND(B$2,$A740)+B$1,(FIND(C$2,$A740)-2)-(FIND(B$2,$A740)+B$1))</f>
        <v>Soda Springs Road</v>
      </c>
      <c r="C740" t="str">
        <f t="shared" si="749"/>
        <v>CCO</v>
      </c>
      <c r="D740" t="str">
        <f t="shared" si="749"/>
        <v>Soda Springs Road, Caldwell County</v>
      </c>
      <c r="E740" t="str">
        <f t="shared" si="749"/>
        <v>29.718494</v>
      </c>
      <c r="F740" t="str">
        <f t="shared" si="749"/>
        <v>-97.613235</v>
      </c>
      <c r="G740" t="str">
        <f t="shared" si="749"/>
        <v>on</v>
      </c>
      <c r="H740" s="2" t="str">
        <f t="shared" si="749"/>
        <v>between Salt Flat and FM 1322</v>
      </c>
      <c r="I740" t="str">
        <f t="shared" si="717"/>
        <v>6730</v>
      </c>
    </row>
    <row r="741" spans="1:9">
      <c r="A741" s="5" t="s">
        <v>754</v>
      </c>
      <c r="B741" t="str">
        <f t="shared" ref="B741:H741" si="750">MID($A741,FIND(B$2,$A741)+B$1,(FIND(C$2,$A741)-2)-(FIND(B$2,$A741)+B$1))</f>
        <v>CR 100 N of McShepherd Rd (Mankins Branch)</v>
      </c>
      <c r="C741" t="str">
        <f t="shared" si="750"/>
        <v>WCO</v>
      </c>
      <c r="D741" t="str">
        <f t="shared" si="750"/>
        <v>649 CR 100; Georgetown, TX</v>
      </c>
      <c r="E741" t="str">
        <f t="shared" si="750"/>
        <v>30.6408</v>
      </c>
      <c r="F741" t="str">
        <f t="shared" si="750"/>
        <v>-97.5805</v>
      </c>
      <c r="G741" t="str">
        <f t="shared" si="750"/>
        <v>on</v>
      </c>
      <c r="H741" s="2" t="str">
        <f t="shared" si="750"/>
        <v> </v>
      </c>
      <c r="I741" t="str">
        <f t="shared" si="717"/>
        <v>8466</v>
      </c>
    </row>
    <row r="742" spans="1:9">
      <c r="A742" s="5" t="s">
        <v>755</v>
      </c>
      <c r="B742" t="str">
        <f t="shared" ref="B742:H742" si="751">MID($A742,FIND(B$2,$A742)+B$1,(FIND(C$2,$A742)-2)-(FIND(B$2,$A742)+B$1))</f>
        <v>Barton Springs Road</v>
      </c>
      <c r="C742" t="str">
        <f t="shared" si="751"/>
        <v>ALL</v>
      </c>
      <c r="D742" t="str">
        <f t="shared" si="751"/>
        <v>2000 W Barton Springs Road </v>
      </c>
      <c r="E742" t="str">
        <f t="shared" si="751"/>
        <v>30.264969</v>
      </c>
      <c r="F742" t="str">
        <f t="shared" si="751"/>
        <v>-97.764992</v>
      </c>
      <c r="G742" t="str">
        <f t="shared" si="751"/>
        <v>on</v>
      </c>
      <c r="H742" s="2" t="str">
        <f t="shared" si="751"/>
        <v>Open</v>
      </c>
      <c r="I742" t="str">
        <f t="shared" si="717"/>
        <v>6706</v>
      </c>
    </row>
    <row r="743" spans="1:9">
      <c r="A743" s="5" t="s">
        <v>756</v>
      </c>
      <c r="B743" t="str">
        <f t="shared" ref="B743:H743" si="752">MID($A743,FIND(B$2,$A743)+B$1,(FIND(C$2,$A743)-2)-(FIND(B$2,$A743)+B$1))</f>
        <v>P2016 - Patterson Rd.</v>
      </c>
      <c r="C743" t="str">
        <f t="shared" si="752"/>
        <v>BCO</v>
      </c>
      <c r="D743" t="str">
        <f t="shared" si="752"/>
        <v>300 Blk</v>
      </c>
      <c r="E743" t="str">
        <f t="shared" si="752"/>
        <v>29.921841</v>
      </c>
      <c r="F743" t="str">
        <f t="shared" si="752"/>
        <v>-97.23922</v>
      </c>
      <c r="G743" t="str">
        <f t="shared" si="752"/>
        <v>on</v>
      </c>
      <c r="H743" s="2" t="str">
        <f t="shared" si="752"/>
        <v/>
      </c>
      <c r="I743" t="str">
        <f t="shared" si="717"/>
        <v>6761</v>
      </c>
    </row>
    <row r="744" spans="1:9">
      <c r="A744" s="5" t="s">
        <v>757</v>
      </c>
      <c r="B744" t="str">
        <f t="shared" ref="B744:H744" si="753">MID($A744,FIND(B$2,$A744)+B$1,(FIND(C$2,$A744)-2)-(FIND(B$2,$A744)+B$1))</f>
        <v>LONGVIEW RD - .5 MI S OF TWIN CREEK RD</v>
      </c>
      <c r="C744" t="str">
        <f t="shared" si="753"/>
        <v>HCO</v>
      </c>
      <c r="D744" t="str">
        <f t="shared" si="753"/>
        <v>Hays County</v>
      </c>
      <c r="E744" t="str">
        <f t="shared" si="753"/>
        <v>30.251295</v>
      </c>
      <c r="F744" t="str">
        <f t="shared" si="753"/>
        <v>-98.194405</v>
      </c>
      <c r="G744" t="str">
        <f t="shared" si="753"/>
        <v>on</v>
      </c>
      <c r="H744" s="2" t="str">
        <f t="shared" si="753"/>
        <v/>
      </c>
      <c r="I744" t="str">
        <f t="shared" si="717"/>
        <v>6461</v>
      </c>
    </row>
    <row r="745" spans="1:9">
      <c r="A745" s="5" t="s">
        <v>758</v>
      </c>
      <c r="B745" t="str">
        <f t="shared" ref="B745:H745" si="754">MID($A745,FIND(B$2,$A745)+B$1,(FIND(C$2,$A745)-2)-(FIND(B$2,$A745)+B$1))</f>
        <v>N BURLESON ST (KYLE) - W OF IH 35</v>
      </c>
      <c r="C745" t="str">
        <f t="shared" si="754"/>
        <v>HCO</v>
      </c>
      <c r="D745" t="str">
        <f t="shared" si="754"/>
        <v>City of Kyle</v>
      </c>
      <c r="E745" t="str">
        <f t="shared" si="754"/>
        <v>30.003784</v>
      </c>
      <c r="F745" t="str">
        <f t="shared" si="754"/>
        <v>-97.866997</v>
      </c>
      <c r="G745" t="str">
        <f t="shared" si="754"/>
        <v>on</v>
      </c>
      <c r="H745" s="2" t="str">
        <f t="shared" si="754"/>
        <v/>
      </c>
      <c r="I745" t="str">
        <f t="shared" si="717"/>
        <v>6647</v>
      </c>
    </row>
    <row r="746" spans="1:9">
      <c r="A746" s="5" t="s">
        <v>759</v>
      </c>
      <c r="B746" t="str">
        <f t="shared" ref="B746:H746" si="755">MID($A746,FIND(B$2,$A746)+B$1,(FIND(C$2,$A746)-2)-(FIND(B$2,$A746)+B$1))</f>
        <v>Pettytown Road</v>
      </c>
      <c r="C746" t="str">
        <f t="shared" si="755"/>
        <v>CCO</v>
      </c>
      <c r="D746" t="str">
        <f t="shared" si="755"/>
        <v>800 Bk Pettytown Road, Caldwell County</v>
      </c>
      <c r="E746" t="str">
        <f t="shared" si="755"/>
        <v>29.906052</v>
      </c>
      <c r="F746" t="str">
        <f t="shared" si="755"/>
        <v>-97.461082</v>
      </c>
      <c r="G746" t="str">
        <f t="shared" si="755"/>
        <v>on</v>
      </c>
      <c r="H746" s="2" t="str">
        <f t="shared" si="755"/>
        <v>entire road</v>
      </c>
      <c r="I746" t="str">
        <f t="shared" si="717"/>
        <v>6726</v>
      </c>
    </row>
    <row r="747" spans="1:9">
      <c r="A747" s="5" t="s">
        <v>760</v>
      </c>
      <c r="B747" t="str">
        <f t="shared" ref="B747:H747" si="756">MID($A747,FIND(B$2,$A747)+B$1,(FIND(C$2,$A747)-2)-(FIND(B$2,$A747)+B$1))</f>
        <v>P3032 - Alexander Rd.</v>
      </c>
      <c r="C747" t="str">
        <f t="shared" si="756"/>
        <v>BCO</v>
      </c>
      <c r="D747" t="str">
        <f t="shared" si="756"/>
        <v>100 Blk</v>
      </c>
      <c r="E747" t="str">
        <f t="shared" si="756"/>
        <v>29.960199</v>
      </c>
      <c r="F747" t="str">
        <f t="shared" si="756"/>
        <v>-97.474892</v>
      </c>
      <c r="G747" t="str">
        <f t="shared" si="756"/>
        <v>on</v>
      </c>
      <c r="H747" s="2" t="str">
        <f t="shared" si="756"/>
        <v/>
      </c>
      <c r="I747" t="str">
        <f t="shared" si="717"/>
        <v>6801</v>
      </c>
    </row>
    <row r="748" spans="1:9">
      <c r="A748" s="5" t="s">
        <v>761</v>
      </c>
      <c r="B748" t="str">
        <f t="shared" ref="B748:H748" si="757">MID($A748,FIND(B$2,$A748)+B$1,(FIND(C$2,$A748)-2)-(FIND(B$2,$A748)+B$1))</f>
        <v>P1016 - E Riverside Dr</v>
      </c>
      <c r="C748" t="str">
        <f t="shared" si="757"/>
        <v>BCO</v>
      </c>
      <c r="D748" t="str">
        <f t="shared" si="757"/>
        <v>E Riverside Dr from Akaloa Dr to Kahana Ln</v>
      </c>
      <c r="E748" t="str">
        <f t="shared" si="757"/>
        <v>30.069189</v>
      </c>
      <c r="F748" t="str">
        <f t="shared" si="757"/>
        <v>-97.298019</v>
      </c>
      <c r="G748" t="str">
        <f t="shared" si="757"/>
        <v>on</v>
      </c>
      <c r="H748" s="2" t="str">
        <f t="shared" si="757"/>
        <v/>
      </c>
      <c r="I748" t="str">
        <f t="shared" si="717"/>
        <v>6746</v>
      </c>
    </row>
    <row r="749" spans="1:9">
      <c r="A749" s="5" t="s">
        <v>762</v>
      </c>
      <c r="B749" t="str">
        <f t="shared" ref="B749:H749" si="758">MID($A749,FIND(B$2,$A749)+B$1,(FIND(C$2,$A749)-2)-(FIND(B$2,$A749)+B$1))</f>
        <v>County Line Road</v>
      </c>
      <c r="C749" t="str">
        <f t="shared" si="758"/>
        <v>CCO</v>
      </c>
      <c r="D749" t="str">
        <f t="shared" si="758"/>
        <v>1000 Bk County Line Road, Dale TX</v>
      </c>
      <c r="E749" t="str">
        <f t="shared" si="758"/>
        <v>30.016884</v>
      </c>
      <c r="F749" t="str">
        <f t="shared" si="758"/>
        <v>-97.600433</v>
      </c>
      <c r="G749" t="str">
        <f t="shared" si="758"/>
        <v>on</v>
      </c>
      <c r="H749" s="2" t="str">
        <f t="shared" si="758"/>
        <v>Roadway Open</v>
      </c>
      <c r="I749" t="str">
        <f t="shared" si="717"/>
        <v>6711</v>
      </c>
    </row>
    <row r="750" spans="1:9">
      <c r="A750" s="5" t="s">
        <v>763</v>
      </c>
      <c r="B750" t="str">
        <f t="shared" ref="B750:H750" si="759">MID($A750,FIND(B$2,$A750)+B$1,(FIND(C$2,$A750)-2)-(FIND(B$2,$A750)+B$1))</f>
        <v>Holz Road</v>
      </c>
      <c r="C750" t="str">
        <f t="shared" si="759"/>
        <v>CCO</v>
      </c>
      <c r="D750" t="str">
        <f t="shared" si="759"/>
        <v>2300 Bk Holtz Road, Lockhart, TX</v>
      </c>
      <c r="E750" t="str">
        <f t="shared" si="759"/>
        <v>29.969942</v>
      </c>
      <c r="F750" t="str">
        <f t="shared" si="759"/>
        <v>-97.727432</v>
      </c>
      <c r="G750" t="str">
        <f t="shared" si="759"/>
        <v>on</v>
      </c>
      <c r="H750" s="2" t="str">
        <f t="shared" si="759"/>
        <v>Roadway Open</v>
      </c>
      <c r="I750" t="str">
        <f t="shared" si="717"/>
        <v>6721</v>
      </c>
    </row>
    <row r="751" spans="1:9">
      <c r="A751" s="5" t="s">
        <v>764</v>
      </c>
      <c r="B751" t="str">
        <f t="shared" ref="B751:H751" si="760">MID($A751,FIND(B$2,$A751)+B$1,(FIND(C$2,$A751)-2)-(FIND(B$2,$A751)+B$1))</f>
        <v>Rolling Ridge at Schuelke</v>
      </c>
      <c r="C751" t="str">
        <f t="shared" si="760"/>
        <v>CCO</v>
      </c>
      <c r="D751" t="str">
        <f t="shared" si="760"/>
        <v>Rolling Ridge</v>
      </c>
      <c r="E751" t="str">
        <f t="shared" si="760"/>
        <v>29.963121</v>
      </c>
      <c r="F751" t="str">
        <f t="shared" si="760"/>
        <v>-97.708359</v>
      </c>
      <c r="G751" t="str">
        <f t="shared" si="760"/>
        <v>on</v>
      </c>
      <c r="H751" s="2" t="str">
        <f t="shared" si="760"/>
        <v>Roadway Open</v>
      </c>
      <c r="I751" t="str">
        <f t="shared" si="717"/>
        <v>7965</v>
      </c>
    </row>
    <row r="752" spans="1:9">
      <c r="A752" s="5" t="s">
        <v>765</v>
      </c>
      <c r="B752" t="str">
        <f t="shared" ref="B752:H752" si="761">MID($A752,FIND(B$2,$A752)+B$1,(FIND(C$2,$A752)-2)-(FIND(B$2,$A752)+B$1))</f>
        <v>S PLUM CREEK RD (CR 156) - JUST E OF GRIST MILL RD (CR 153)</v>
      </c>
      <c r="C752" t="str">
        <f t="shared" si="761"/>
        <v>HCO</v>
      </c>
      <c r="D752" t="str">
        <f t="shared" si="761"/>
        <v>Hays County</v>
      </c>
      <c r="E752" t="str">
        <f t="shared" si="761"/>
        <v>29.952936</v>
      </c>
      <c r="F752" t="str">
        <f t="shared" si="761"/>
        <v>-97.805038</v>
      </c>
      <c r="G752" t="str">
        <f t="shared" si="761"/>
        <v>on</v>
      </c>
      <c r="H752" s="2" t="str">
        <f t="shared" si="761"/>
        <v/>
      </c>
      <c r="I752" t="str">
        <f t="shared" si="717"/>
        <v>6491</v>
      </c>
    </row>
    <row r="753" spans="1:9">
      <c r="A753" s="5" t="s">
        <v>766</v>
      </c>
      <c r="B753" t="str">
        <f t="shared" ref="B753:H753" si="762">MID($A753,FIND(B$2,$A753)+B$1,(FIND(C$2,$A753)-2)-(FIND(B$2,$A753)+B$1))</f>
        <v>Misty Lane</v>
      </c>
      <c r="C753" t="str">
        <f t="shared" si="762"/>
        <v>CCO</v>
      </c>
      <c r="D753" t="str">
        <f t="shared" si="762"/>
        <v>Misty Lane, Maxwell TX</v>
      </c>
      <c r="E753" t="str">
        <f t="shared" si="762"/>
        <v>29.900843</v>
      </c>
      <c r="F753" t="str">
        <f t="shared" si="762"/>
        <v>-97.765717</v>
      </c>
      <c r="G753" t="str">
        <f t="shared" si="762"/>
        <v>on</v>
      </c>
      <c r="H753" s="2" t="str">
        <f t="shared" si="762"/>
        <v>Roadway Open</v>
      </c>
      <c r="I753" t="str">
        <f t="shared" si="717"/>
        <v>6716</v>
      </c>
    </row>
    <row r="754" spans="1:9">
      <c r="A754" s="5" t="s">
        <v>767</v>
      </c>
      <c r="B754" t="str">
        <f t="shared" ref="B754:H754" si="763">MID($A754,FIND(B$2,$A754)+B$1,(FIND(C$2,$A754)-2)-(FIND(B$2,$A754)+B$1))</f>
        <v>1100 Blk 2nd St Bridge</v>
      </c>
      <c r="C754" t="str">
        <f t="shared" si="763"/>
        <v>MBF</v>
      </c>
      <c r="D754" t="str">
        <f t="shared" si="763"/>
        <v>Between Ave. J &amp; Ave. L</v>
      </c>
      <c r="E754" t="str">
        <f t="shared" si="763"/>
        <v>30.572062</v>
      </c>
      <c r="F754" t="str">
        <f t="shared" si="763"/>
        <v>-98.279953</v>
      </c>
      <c r="G754" t="str">
        <f t="shared" si="763"/>
        <v>on</v>
      </c>
      <c r="H754" s="2" t="str">
        <f t="shared" si="763"/>
        <v>Crossing is OPEN </v>
      </c>
      <c r="I754" t="str">
        <f t="shared" si="717"/>
        <v>6444</v>
      </c>
    </row>
    <row r="755" spans="1:9">
      <c r="A755" s="5" t="s">
        <v>768</v>
      </c>
      <c r="B755" t="str">
        <f t="shared" ref="B755:H755" si="764">MID($A755,FIND(B$2,$A755)+B$1,(FIND(C$2,$A755)-2)-(FIND(B$2,$A755)+B$1))</f>
        <v>P3047 - Prvada Rd</v>
      </c>
      <c r="C755" t="str">
        <f t="shared" si="764"/>
        <v>BCO</v>
      </c>
      <c r="D755" t="str">
        <f t="shared" si="764"/>
        <v>134 Blk</v>
      </c>
      <c r="E755" t="str">
        <f t="shared" si="764"/>
        <v>30.108709</v>
      </c>
      <c r="F755" t="str">
        <f t="shared" si="764"/>
        <v>-97.570686</v>
      </c>
      <c r="G755" t="str">
        <f t="shared" si="764"/>
        <v>on</v>
      </c>
      <c r="H755" s="2" t="str">
        <f t="shared" si="764"/>
        <v>Bastrop County, Pct 3</v>
      </c>
      <c r="I755" t="str">
        <f t="shared" si="717"/>
        <v>6816</v>
      </c>
    </row>
    <row r="756" spans="1:9">
      <c r="A756" s="5" t="s">
        <v>769</v>
      </c>
      <c r="B756" t="str">
        <f t="shared" ref="B756:H756" si="765">MID($A756,FIND(B$2,$A756)+B$1,(FIND(C$2,$A756)-2)-(FIND(B$2,$A756)+B$1))</f>
        <v>P3042 - Watts Rd.</v>
      </c>
      <c r="C756" t="str">
        <f t="shared" si="765"/>
        <v>BCO</v>
      </c>
      <c r="D756" t="str">
        <f t="shared" si="765"/>
        <v>1600 Blk</v>
      </c>
      <c r="E756" t="str">
        <f t="shared" si="765"/>
        <v>30.08292</v>
      </c>
      <c r="F756" t="str">
        <f t="shared" si="765"/>
        <v>-97.53553</v>
      </c>
      <c r="G756" t="str">
        <f t="shared" si="765"/>
        <v>on</v>
      </c>
      <c r="H756" s="2" t="str">
        <f t="shared" si="765"/>
        <v>Bastrop County, Pct 3</v>
      </c>
      <c r="I756" t="str">
        <f t="shared" si="717"/>
        <v>6811</v>
      </c>
    </row>
    <row r="757" spans="1:9">
      <c r="A757" s="5" t="s">
        <v>770</v>
      </c>
      <c r="B757" t="str">
        <f t="shared" ref="B757:H757" si="766">MID($A757,FIND(B$2,$A757)+B$1,(FIND(C$2,$A757)-2)-(FIND(B$2,$A757)+B$1))</f>
        <v>Low Water Crossing #51</v>
      </c>
      <c r="C757" t="str">
        <f t="shared" si="766"/>
        <v>COA</v>
      </c>
      <c r="D757" t="str">
        <f t="shared" si="766"/>
        <v>12275 Cameron Rd, Austin, TX</v>
      </c>
      <c r="E757" t="str">
        <f t="shared" si="766"/>
        <v>30.365187</v>
      </c>
      <c r="F757" t="str">
        <f t="shared" si="766"/>
        <v>-97.620033</v>
      </c>
      <c r="G757" t="str">
        <f t="shared" si="766"/>
        <v>on</v>
      </c>
      <c r="H757" s="2" t="str">
        <f t="shared" si="766"/>
        <v>Crossing is open</v>
      </c>
      <c r="I757" t="str">
        <f t="shared" si="717"/>
        <v>6164</v>
      </c>
    </row>
    <row r="758" spans="1:9">
      <c r="A758" s="5" t="s">
        <v>771</v>
      </c>
      <c r="B758" t="str">
        <f t="shared" ref="B758:H758" si="767">MID($A758,FIND(B$2,$A758)+B$1,(FIND(C$2,$A758)-2)-(FIND(B$2,$A758)+B$1))</f>
        <v>P3037 - High Grove Rd.</v>
      </c>
      <c r="C758" t="str">
        <f t="shared" si="767"/>
        <v>BCO</v>
      </c>
      <c r="D758" t="str">
        <f t="shared" si="767"/>
        <v>575 Blk</v>
      </c>
      <c r="E758" t="str">
        <f t="shared" si="767"/>
        <v>30.0103</v>
      </c>
      <c r="F758" t="str">
        <f t="shared" si="767"/>
        <v>-97.478378</v>
      </c>
      <c r="G758" t="str">
        <f t="shared" si="767"/>
        <v>on</v>
      </c>
      <c r="H758" s="2" t="str">
        <f t="shared" si="767"/>
        <v/>
      </c>
      <c r="I758" t="str">
        <f t="shared" si="717"/>
        <v>6806</v>
      </c>
    </row>
    <row r="759" spans="1:9">
      <c r="A759" s="5" t="s">
        <v>772</v>
      </c>
      <c r="B759" t="str">
        <f t="shared" ref="B759:H759" si="768">MID($A759,FIND(B$2,$A759)+B$1,(FIND(C$2,$A759)-2)-(FIND(B$2,$A759)+B$1))</f>
        <v>Wells School Rd @ Wells Ln</v>
      </c>
      <c r="C759" t="str">
        <f t="shared" si="768"/>
        <v>TCO</v>
      </c>
      <c r="D759" t="str">
        <f t="shared" si="768"/>
        <v>Travis County, TX</v>
      </c>
      <c r="E759" t="str">
        <f t="shared" si="768"/>
        <v>30.392813</v>
      </c>
      <c r="F759" t="str">
        <f t="shared" si="768"/>
        <v>-97.453362</v>
      </c>
      <c r="G759" t="str">
        <f t="shared" si="768"/>
        <v>on</v>
      </c>
      <c r="H759" s="2" t="str">
        <f t="shared" si="768"/>
        <v/>
      </c>
      <c r="I759" t="str">
        <f t="shared" si="717"/>
        <v>6707</v>
      </c>
    </row>
    <row r="760" spans="1:9">
      <c r="A760" s="5" t="s">
        <v>773</v>
      </c>
      <c r="B760" t="str">
        <f t="shared" ref="B760:H760" si="769">MID($A760,FIND(B$2,$A760)+B$1,(FIND(C$2,$A760)-2)-(FIND(B$2,$A760)+B$1))</f>
        <v>Rocky Rd. (off of FM 2001)</v>
      </c>
      <c r="C760" t="str">
        <f t="shared" si="769"/>
        <v>CCO</v>
      </c>
      <c r="D760" t="str">
        <f t="shared" si="769"/>
        <v>Rocky Rd. off of FM 2001</v>
      </c>
      <c r="E760" t="str">
        <f t="shared" si="769"/>
        <v>29.962292</v>
      </c>
      <c r="F760" t="str">
        <f t="shared" si="769"/>
        <v>-97.740181</v>
      </c>
      <c r="G760" t="str">
        <f t="shared" si="769"/>
        <v>on</v>
      </c>
      <c r="H760" s="2" t="str">
        <f t="shared" si="769"/>
        <v/>
      </c>
      <c r="I760" t="str">
        <f t="shared" si="717"/>
        <v>7973</v>
      </c>
    </row>
    <row r="761" ht="45" spans="1:9">
      <c r="A761" s="5" t="s">
        <v>774</v>
      </c>
      <c r="B761" t="str">
        <f t="shared" ref="B761:H761" si="770">MID($A761,FIND(B$2,$A761)+B$1,(FIND(C$2,$A761)-2)-(FIND(B$2,$A761)+B$1))</f>
        <v>Black Ankle</v>
      </c>
      <c r="C761" t="str">
        <f t="shared" si="770"/>
        <v>CCO</v>
      </c>
      <c r="D761" t="str">
        <f t="shared" si="770"/>
        <v>29.8607278,-97.74115277777778</v>
      </c>
      <c r="E761" t="str">
        <f t="shared" si="770"/>
        <v>29.859383</v>
      </c>
      <c r="F761" t="str">
        <f t="shared" si="770"/>
        <v>-97.743263</v>
      </c>
      <c r="G761" t="str">
        <f t="shared" si="770"/>
        <v>off</v>
      </c>
      <c r="H761" s="2" t="str">
        <f t="shared" si="770"/>
        <v>Closed between Borchert Loop and Tower Road until further notice due to construction at the low water crossing.</v>
      </c>
      <c r="I761" t="str">
        <f t="shared" si="717"/>
        <v>6699</v>
      </c>
    </row>
    <row r="762" spans="1:9">
      <c r="A762" s="5" t="s">
        <v>775</v>
      </c>
      <c r="B762" t="str">
        <f t="shared" ref="B762:H762" si="771">MID($A762,FIND(B$2,$A762)+B$1,(FIND(C$2,$A762)-2)-(FIND(B$2,$A762)+B$1))</f>
        <v>W SH 29 @ San Fernando Creek</v>
      </c>
      <c r="C762" t="str">
        <f t="shared" si="771"/>
        <v>LCO</v>
      </c>
      <c r="D762" t="str">
        <f t="shared" si="771"/>
        <v/>
      </c>
      <c r="E762" t="str">
        <f t="shared" si="771"/>
        <v>30.75539</v>
      </c>
      <c r="F762" t="str">
        <f t="shared" si="771"/>
        <v>-98.81938</v>
      </c>
      <c r="G762" t="str">
        <f t="shared" si="771"/>
        <v>on</v>
      </c>
      <c r="H762" s="2" t="str">
        <f t="shared" si="771"/>
        <v/>
      </c>
      <c r="I762" t="str">
        <f t="shared" si="717"/>
        <v>8690</v>
      </c>
    </row>
    <row r="763" spans="1:9">
      <c r="A763" s="5" t="s">
        <v>776</v>
      </c>
      <c r="B763" t="str">
        <f t="shared" ref="B763:H763" si="772">MID($A763,FIND(B$2,$A763)+B$1,(FIND(C$2,$A763)-2)-(FIND(B$2,$A763)+B$1))</f>
        <v>DARDEN HILL RD (CR 162) - .40 MI E OF RR 150</v>
      </c>
      <c r="C763" t="str">
        <f t="shared" si="772"/>
        <v>HCO</v>
      </c>
      <c r="D763" t="str">
        <f t="shared" si="772"/>
        <v>Hays County</v>
      </c>
      <c r="E763" t="str">
        <f t="shared" si="772"/>
        <v>30.151417</v>
      </c>
      <c r="F763" t="str">
        <f t="shared" si="772"/>
        <v>-98.041893</v>
      </c>
      <c r="G763" t="str">
        <f t="shared" si="772"/>
        <v>on</v>
      </c>
      <c r="H763" s="2" t="str">
        <f t="shared" si="772"/>
        <v/>
      </c>
      <c r="I763" t="str">
        <f t="shared" si="717"/>
        <v>6589</v>
      </c>
    </row>
    <row r="764" spans="1:9">
      <c r="A764" s="5" t="s">
        <v>777</v>
      </c>
      <c r="B764" t="str">
        <f t="shared" ref="B764:H764" si="773">MID($A764,FIND(B$2,$A764)+B$1,(FIND(C$2,$A764)-2)-(FIND(B$2,$A764)+B$1))</f>
        <v>P1015 - Greenfields Dr</v>
      </c>
      <c r="C764" t="str">
        <f t="shared" si="773"/>
        <v>BCO</v>
      </c>
      <c r="D764" t="str">
        <f t="shared" si="773"/>
        <v>Greenfields Dr</v>
      </c>
      <c r="E764" t="str">
        <f t="shared" si="773"/>
        <v>30.126659</v>
      </c>
      <c r="F764" t="str">
        <f t="shared" si="773"/>
        <v>-97.427696</v>
      </c>
      <c r="G764" t="str">
        <f t="shared" si="773"/>
        <v>on</v>
      </c>
      <c r="H764" s="2" t="str">
        <f t="shared" si="773"/>
        <v/>
      </c>
      <c r="I764" t="str">
        <f t="shared" si="717"/>
        <v>6745</v>
      </c>
    </row>
    <row r="765" spans="1:9">
      <c r="A765" s="5" t="s">
        <v>778</v>
      </c>
      <c r="B765" t="str">
        <f t="shared" ref="B765:H765" si="774">MID($A765,FIND(B$2,$A765)+B$1,(FIND(C$2,$A765)-2)-(FIND(B$2,$A765)+B$1))</f>
        <v>P1011 - 170 Tiger Woods Dr</v>
      </c>
      <c r="C765" t="str">
        <f t="shared" si="774"/>
        <v>BCO</v>
      </c>
      <c r="D765" t="str">
        <f t="shared" si="774"/>
        <v>170 Tiger Woods Dr</v>
      </c>
      <c r="E765" t="str">
        <f t="shared" si="774"/>
        <v>30.179899</v>
      </c>
      <c r="F765" t="str">
        <f t="shared" si="774"/>
        <v>-97.280937</v>
      </c>
      <c r="G765" t="str">
        <f t="shared" si="774"/>
        <v>on</v>
      </c>
      <c r="H765" s="2" t="str">
        <f t="shared" si="774"/>
        <v/>
      </c>
      <c r="I765" t="str">
        <f t="shared" si="717"/>
        <v>6741</v>
      </c>
    </row>
    <row r="766" spans="1:9">
      <c r="A766" s="5" t="s">
        <v>779</v>
      </c>
      <c r="B766" t="str">
        <f t="shared" ref="B766:H766" si="775">MID($A766,FIND(B$2,$A766)+B$1,(FIND(C$2,$A766)-2)-(FIND(B$2,$A766)+B$1))</f>
        <v>P2005 - Gotier Trace Rd.</v>
      </c>
      <c r="C766" t="str">
        <f t="shared" si="775"/>
        <v>BCO</v>
      </c>
      <c r="D766" t="str">
        <f t="shared" si="775"/>
        <v>1250 Blk</v>
      </c>
      <c r="E766" t="str">
        <f t="shared" si="775"/>
        <v>30.123619</v>
      </c>
      <c r="F766" t="str">
        <f t="shared" si="775"/>
        <v>-97.157066</v>
      </c>
      <c r="G766" t="str">
        <f t="shared" si="775"/>
        <v>on</v>
      </c>
      <c r="H766" s="2" t="str">
        <f t="shared" si="775"/>
        <v/>
      </c>
      <c r="I766" t="str">
        <f t="shared" si="717"/>
        <v>6751</v>
      </c>
    </row>
    <row r="767" spans="1:9">
      <c r="A767" s="5" t="s">
        <v>780</v>
      </c>
      <c r="B767" t="str">
        <f t="shared" ref="B767:H767" si="776">MID($A767,FIND(B$2,$A767)+B$1,(FIND(C$2,$A767)-2)-(FIND(B$2,$A767)+B$1))</f>
        <v>P2011 - Zack Rd</v>
      </c>
      <c r="C767" t="str">
        <f t="shared" si="776"/>
        <v>BCO</v>
      </c>
      <c r="D767" t="str">
        <f t="shared" si="776"/>
        <v/>
      </c>
      <c r="E767" t="str">
        <f t="shared" si="776"/>
        <v>30.056141</v>
      </c>
      <c r="F767" t="str">
        <f t="shared" si="776"/>
        <v>-97.042831</v>
      </c>
      <c r="G767" t="str">
        <f t="shared" si="776"/>
        <v>on</v>
      </c>
      <c r="H767" s="2" t="str">
        <f t="shared" si="776"/>
        <v/>
      </c>
      <c r="I767" t="str">
        <f t="shared" si="717"/>
        <v>6756</v>
      </c>
    </row>
    <row r="768" spans="1:9">
      <c r="A768" s="5" t="s">
        <v>781</v>
      </c>
      <c r="B768" t="str">
        <f t="shared" ref="B768:H768" si="777">MID($A768,FIND(B$2,$A768)+B$1,(FIND(C$2,$A768)-2)-(FIND(B$2,$A768)+B$1))</f>
        <v>P2021 - McReynolds Rd.</v>
      </c>
      <c r="C768" t="str">
        <f t="shared" si="777"/>
        <v>BCO</v>
      </c>
      <c r="D768" t="str">
        <f t="shared" si="777"/>
        <v>300 Blk</v>
      </c>
      <c r="E768" t="str">
        <f t="shared" si="777"/>
        <v>29.91769</v>
      </c>
      <c r="F768" t="str">
        <f t="shared" si="777"/>
        <v>-97.349197</v>
      </c>
      <c r="G768" t="str">
        <f t="shared" si="777"/>
        <v>on</v>
      </c>
      <c r="H768" s="2" t="str">
        <f t="shared" si="777"/>
        <v/>
      </c>
      <c r="I768" t="str">
        <f t="shared" si="717"/>
        <v>6766</v>
      </c>
    </row>
    <row r="769" spans="1:9">
      <c r="A769" s="5" t="s">
        <v>782</v>
      </c>
      <c r="B769" t="str">
        <f t="shared" ref="B769:H769" si="778">MID($A769,FIND(B$2,$A769)+B$1,(FIND(C$2,$A769)-2)-(FIND(B$2,$A769)+B$1))</f>
        <v>P3002 - Watterson Rd.</v>
      </c>
      <c r="C769" t="str">
        <f t="shared" si="778"/>
        <v>BCO</v>
      </c>
      <c r="D769" t="str">
        <f t="shared" si="778"/>
        <v>1250 Blk </v>
      </c>
      <c r="E769" t="str">
        <f t="shared" si="778"/>
        <v>29.97965</v>
      </c>
      <c r="F769" t="str">
        <f t="shared" si="778"/>
        <v>-97.37867</v>
      </c>
      <c r="G769" t="str">
        <f t="shared" si="778"/>
        <v>on</v>
      </c>
      <c r="H769" s="2" t="str">
        <f t="shared" si="778"/>
        <v/>
      </c>
      <c r="I769" t="str">
        <f t="shared" si="717"/>
        <v>6771</v>
      </c>
    </row>
    <row r="770" spans="1:9">
      <c r="A770" s="5" t="s">
        <v>783</v>
      </c>
      <c r="B770" t="str">
        <f t="shared" ref="B770:H770" si="779">MID($A770,FIND(B$2,$A770)+B$1,(FIND(C$2,$A770)-2)-(FIND(B$2,$A770)+B$1))</f>
        <v>P3007 - Lee Rd.</v>
      </c>
      <c r="C770" t="str">
        <f t="shared" si="779"/>
        <v>BCO</v>
      </c>
      <c r="D770" t="str">
        <f t="shared" si="779"/>
        <v>613 Blk</v>
      </c>
      <c r="E770" t="str">
        <f t="shared" si="779"/>
        <v>29.99102</v>
      </c>
      <c r="F770" t="str">
        <f t="shared" si="779"/>
        <v>-97.383202</v>
      </c>
      <c r="G770" t="str">
        <f t="shared" si="779"/>
        <v>on</v>
      </c>
      <c r="H770" s="2" t="str">
        <f t="shared" si="779"/>
        <v/>
      </c>
      <c r="I770" t="str">
        <f t="shared" si="717"/>
        <v>6776</v>
      </c>
    </row>
    <row r="771" spans="1:9">
      <c r="A771" s="5" t="s">
        <v>784</v>
      </c>
      <c r="B771" t="str">
        <f t="shared" ref="B771:H771" si="780">MID($A771,FIND(B$2,$A771)+B$1,(FIND(C$2,$A771)-2)-(FIND(B$2,$A771)+B$1))</f>
        <v>Lone Star Rd</v>
      </c>
      <c r="C771" t="str">
        <f t="shared" si="780"/>
        <v>BCO</v>
      </c>
      <c r="D771" t="str">
        <f t="shared" si="780"/>
        <v>400 Blk</v>
      </c>
      <c r="E771" t="str">
        <f t="shared" si="780"/>
        <v>30.042351</v>
      </c>
      <c r="F771" t="str">
        <f t="shared" si="780"/>
        <v>-97.402077</v>
      </c>
      <c r="G771" t="str">
        <f t="shared" si="780"/>
        <v>on</v>
      </c>
      <c r="H771" s="2" t="str">
        <f t="shared" si="780"/>
        <v/>
      </c>
      <c r="I771" t="str">
        <f t="shared" si="717"/>
        <v>6781</v>
      </c>
    </row>
    <row r="772" spans="1:9">
      <c r="A772" s="5" t="s">
        <v>785</v>
      </c>
      <c r="B772" t="str">
        <f t="shared" ref="B772:H772" si="781">MID($A772,FIND(B$2,$A772)+B$1,(FIND(C$2,$A772)-2)-(FIND(B$2,$A772)+B$1))</f>
        <v>P3017 - Lehman Ln</v>
      </c>
      <c r="C772" t="str">
        <f t="shared" si="781"/>
        <v>BCO</v>
      </c>
      <c r="D772" t="str">
        <f t="shared" si="781"/>
        <v>300 Blk</v>
      </c>
      <c r="E772" t="str">
        <f t="shared" si="781"/>
        <v>30.009251</v>
      </c>
      <c r="F772" t="str">
        <f t="shared" si="781"/>
        <v>-97.420563</v>
      </c>
      <c r="G772" t="str">
        <f t="shared" si="781"/>
        <v>on</v>
      </c>
      <c r="H772" s="2" t="str">
        <f t="shared" si="781"/>
        <v/>
      </c>
      <c r="I772" t="str">
        <f t="shared" ref="I772:I835" si="782">MID($A772,FIND(I$2,$A772)+I$1,4)</f>
        <v>6786</v>
      </c>
    </row>
    <row r="773" spans="1:9">
      <c r="A773" s="5" t="s">
        <v>786</v>
      </c>
      <c r="B773" t="str">
        <f t="shared" ref="B773:H773" si="783">MID($A773,FIND(B$2,$A773)+B$1,(FIND(C$2,$A773)-2)-(FIND(B$2,$A773)+B$1))</f>
        <v>P3022 - John Craft Rd.</v>
      </c>
      <c r="C773" t="str">
        <f t="shared" si="783"/>
        <v>BCO</v>
      </c>
      <c r="D773" t="str">
        <f t="shared" si="783"/>
        <v>200Blk</v>
      </c>
      <c r="E773" t="str">
        <f t="shared" si="783"/>
        <v>29.95764</v>
      </c>
      <c r="F773" t="str">
        <f t="shared" si="783"/>
        <v>-97.38443</v>
      </c>
      <c r="G773" t="str">
        <f t="shared" si="783"/>
        <v>on</v>
      </c>
      <c r="H773" s="2" t="str">
        <f t="shared" si="783"/>
        <v/>
      </c>
      <c r="I773" t="str">
        <f t="shared" si="782"/>
        <v>6791</v>
      </c>
    </row>
    <row r="774" spans="1:9">
      <c r="A774" s="5" t="s">
        <v>787</v>
      </c>
      <c r="B774" t="str">
        <f t="shared" ref="B774:H774" si="784">MID($A774,FIND(B$2,$A774)+B$1,(FIND(C$2,$A774)-2)-(FIND(B$2,$A774)+B$1))</f>
        <v>P3027 - Sand Hill Rd.</v>
      </c>
      <c r="C774" t="str">
        <f t="shared" si="784"/>
        <v>BCO</v>
      </c>
      <c r="D774" t="str">
        <f t="shared" si="784"/>
        <v>600 Blk</v>
      </c>
      <c r="E774" t="str">
        <f t="shared" si="784"/>
        <v>29.939159</v>
      </c>
      <c r="F774" t="str">
        <f t="shared" si="784"/>
        <v>-97.408028</v>
      </c>
      <c r="G774" t="str">
        <f t="shared" si="784"/>
        <v>on</v>
      </c>
      <c r="H774" s="2" t="str">
        <f t="shared" si="784"/>
        <v> </v>
      </c>
      <c r="I774" t="str">
        <f t="shared" si="782"/>
        <v>6796</v>
      </c>
    </row>
    <row r="775" spans="1:9">
      <c r="A775" s="5" t="s">
        <v>788</v>
      </c>
      <c r="B775" t="str">
        <f t="shared" ref="B775:H775" si="785">MID($A775,FIND(B$2,$A775)+B$1,(FIND(C$2,$A775)-2)-(FIND(B$2,$A775)+B$1))</f>
        <v>2600 Blk Commerce St</v>
      </c>
      <c r="C775" t="str">
        <f t="shared" si="785"/>
        <v>MBF</v>
      </c>
      <c r="D775" t="str">
        <f t="shared" si="785"/>
        <v>Commerce St &amp; Trade St</v>
      </c>
      <c r="E775" t="str">
        <f t="shared" si="785"/>
        <v>30.597076</v>
      </c>
      <c r="F775" t="str">
        <f t="shared" si="785"/>
        <v>-98.26857</v>
      </c>
      <c r="G775" t="str">
        <f t="shared" si="785"/>
        <v>on</v>
      </c>
      <c r="H775" s="2" t="str">
        <f t="shared" si="785"/>
        <v>Crossing is OPEN </v>
      </c>
      <c r="I775" t="str">
        <f t="shared" si="782"/>
        <v>6675</v>
      </c>
    </row>
    <row r="776" spans="1:9">
      <c r="A776" s="5" t="s">
        <v>789</v>
      </c>
      <c r="B776" t="str">
        <f t="shared" ref="B776:H776" si="786">MID($A776,FIND(B$2,$A776)+B$1,(FIND(C$2,$A776)-2)-(FIND(B$2,$A776)+B$1))</f>
        <v>CR 1492 AT BLANCO RIVER AND RIVER ROAD (CR 178)</v>
      </c>
      <c r="C776" t="str">
        <f t="shared" si="786"/>
        <v>HCO</v>
      </c>
      <c r="D776" t="str">
        <f t="shared" si="786"/>
        <v>Hays County</v>
      </c>
      <c r="E776" t="str">
        <f t="shared" si="786"/>
        <v>29.984812</v>
      </c>
      <c r="F776" t="str">
        <f t="shared" si="786"/>
        <v>-98.109413</v>
      </c>
      <c r="G776" t="str">
        <f t="shared" si="786"/>
        <v>on</v>
      </c>
      <c r="H776" s="2" t="str">
        <f t="shared" si="786"/>
        <v>Closed on 11/03/2021 at 16:35</v>
      </c>
      <c r="I776" t="str">
        <f t="shared" si="782"/>
        <v>6641</v>
      </c>
    </row>
    <row r="777" spans="1:9">
      <c r="A777" s="5" t="s">
        <v>790</v>
      </c>
      <c r="B777" t="str">
        <f t="shared" ref="B777:H777" si="787">MID($A777,FIND(B$2,$A777)+B$1,(FIND(C$2,$A777)-2)-(FIND(B$2,$A777)+B$1))</f>
        <v>400 - 700 Blk Avenue T</v>
      </c>
      <c r="C777" t="str">
        <f t="shared" si="787"/>
        <v>MBF</v>
      </c>
      <c r="D777" t="str">
        <f t="shared" si="787"/>
        <v>Between 4th St. &amp; 7th St.</v>
      </c>
      <c r="E777" t="str">
        <f t="shared" si="787"/>
        <v>30.580151</v>
      </c>
      <c r="F777" t="str">
        <f t="shared" si="787"/>
        <v>-98.288147</v>
      </c>
      <c r="G777" t="str">
        <f t="shared" si="787"/>
        <v>on</v>
      </c>
      <c r="H777" s="2" t="str">
        <f t="shared" si="787"/>
        <v>Crossing is OPEN </v>
      </c>
      <c r="I777" t="str">
        <f t="shared" si="782"/>
        <v>6451</v>
      </c>
    </row>
    <row r="778" spans="1:9">
      <c r="A778" s="5" t="s">
        <v>791</v>
      </c>
      <c r="B778" t="str">
        <f t="shared" ref="B778:H778" si="788">MID($A778,FIND(B$2,$A778)+B$1,(FIND(C$2,$A778)-2)-(FIND(B$2,$A778)+B$1))</f>
        <v>HUGO RD (CR 214) - 1 MI W OF RR 12</v>
      </c>
      <c r="C778" t="str">
        <f t="shared" si="788"/>
        <v>HCO</v>
      </c>
      <c r="D778" t="str">
        <f t="shared" si="788"/>
        <v>Hays County</v>
      </c>
      <c r="E778" t="str">
        <f t="shared" si="788"/>
        <v>29.909199</v>
      </c>
      <c r="F778" t="str">
        <f t="shared" si="788"/>
        <v>-98.064285</v>
      </c>
      <c r="G778" t="str">
        <f t="shared" si="788"/>
        <v>on</v>
      </c>
      <c r="H778" s="2" t="str">
        <f t="shared" si="788"/>
        <v/>
      </c>
      <c r="I778" t="str">
        <f t="shared" si="782"/>
        <v>6517</v>
      </c>
    </row>
    <row r="779" spans="1:9">
      <c r="A779" s="5" t="s">
        <v>792</v>
      </c>
      <c r="B779" t="str">
        <f t="shared" ref="B779:H779" si="789">MID($A779,FIND(B$2,$A779)+B$1,(FIND(C$2,$A779)-2)-(FIND(B$2,$A779)+B$1))</f>
        <v>PURGATORY RD (CR 215) - .25 MI N OF HUGO RD (CR 214)</v>
      </c>
      <c r="C779" t="str">
        <f t="shared" si="789"/>
        <v>HCO</v>
      </c>
      <c r="D779" t="str">
        <f t="shared" si="789"/>
        <v>Hays County</v>
      </c>
      <c r="E779" t="str">
        <f t="shared" si="789"/>
        <v>29.919334</v>
      </c>
      <c r="F779" t="str">
        <f t="shared" si="789"/>
        <v>-98.123192</v>
      </c>
      <c r="G779" t="str">
        <f t="shared" si="789"/>
        <v>on</v>
      </c>
      <c r="H779" s="2" t="str">
        <f t="shared" si="789"/>
        <v/>
      </c>
      <c r="I779" t="str">
        <f t="shared" si="782"/>
        <v>6526</v>
      </c>
    </row>
    <row r="780" spans="1:9">
      <c r="A780" s="5" t="s">
        <v>793</v>
      </c>
      <c r="B780" t="str">
        <f t="shared" ref="B780:H780" si="790">MID($A780,FIND(B$2,$A780)+B$1,(FIND(C$2,$A780)-2)-(FIND(B$2,$A780)+B$1))</f>
        <v>Tomahawk Trail</v>
      </c>
      <c r="C780" t="str">
        <f t="shared" si="790"/>
        <v>CCO</v>
      </c>
      <c r="D780" t="str">
        <f t="shared" si="790"/>
        <v>Off Hwy 1854</v>
      </c>
      <c r="E780" t="str">
        <f t="shared" si="790"/>
        <v>30.021996</v>
      </c>
      <c r="F780" t="str">
        <f t="shared" si="790"/>
        <v>-97.658257</v>
      </c>
      <c r="G780" t="str">
        <f t="shared" si="790"/>
        <v>on</v>
      </c>
      <c r="H780" s="2" t="str">
        <f t="shared" si="790"/>
        <v>Roadway Open </v>
      </c>
      <c r="I780" t="str">
        <f t="shared" si="782"/>
        <v>6723</v>
      </c>
    </row>
    <row r="781" spans="1:9">
      <c r="A781" s="5" t="s">
        <v>794</v>
      </c>
      <c r="B781" t="str">
        <f t="shared" ref="B781:H781" si="791">MID($A781,FIND(B$2,$A781)+B$1,(FIND(C$2,$A781)-2)-(FIND(B$2,$A781)+B$1))</f>
        <v>Williamson @ Old Lockhart</v>
      </c>
      <c r="C781" t="str">
        <f t="shared" si="791"/>
        <v>CCO</v>
      </c>
      <c r="D781" t="str">
        <f t="shared" si="791"/>
        <v>Williamson @ Old Lockhart</v>
      </c>
      <c r="E781" t="str">
        <f t="shared" si="791"/>
        <v>30.011267</v>
      </c>
      <c r="F781" t="str">
        <f t="shared" si="791"/>
        <v>-97.683716</v>
      </c>
      <c r="G781" t="str">
        <f t="shared" si="791"/>
        <v>on</v>
      </c>
      <c r="H781" s="2" t="str">
        <f t="shared" si="791"/>
        <v>Roadway Open</v>
      </c>
      <c r="I781" t="str">
        <f t="shared" si="782"/>
        <v>7976</v>
      </c>
    </row>
    <row r="782" spans="1:9">
      <c r="A782" s="5" t="s">
        <v>795</v>
      </c>
      <c r="B782" t="str">
        <f t="shared" ref="B782:H782" si="792">MID($A782,FIND(B$2,$A782)+B$1,(FIND(C$2,$A782)-2)-(FIND(B$2,$A782)+B$1))</f>
        <v>BUNTON LN (CR 151) - .75 MI S OF GOFORTH RD</v>
      </c>
      <c r="C782" t="str">
        <f t="shared" si="792"/>
        <v>HCO</v>
      </c>
      <c r="D782" t="str">
        <f t="shared" si="792"/>
        <v>City of Kyle</v>
      </c>
      <c r="E782" t="str">
        <f t="shared" si="792"/>
        <v>29.985933</v>
      </c>
      <c r="F782" t="str">
        <f t="shared" si="792"/>
        <v>-97.834679</v>
      </c>
      <c r="G782" t="str">
        <f t="shared" si="792"/>
        <v>on</v>
      </c>
      <c r="H782" s="2" t="str">
        <f t="shared" si="792"/>
        <v>open 10/15/2021</v>
      </c>
      <c r="I782" t="str">
        <f t="shared" si="782"/>
        <v>6532</v>
      </c>
    </row>
    <row r="783" spans="1:9">
      <c r="A783" s="5" t="s">
        <v>796</v>
      </c>
      <c r="B783" t="str">
        <f t="shared" ref="B783:H783" si="793">MID($A783,FIND(B$2,$A783)+B$1,(FIND(C$2,$A783)-2)-(FIND(B$2,$A783)+B$1))</f>
        <v>Low Water Crossing Rd @ Mansfield Dam</v>
      </c>
      <c r="C783" t="str">
        <f t="shared" si="793"/>
        <v>TCO</v>
      </c>
      <c r="D783" t="str">
        <f t="shared" si="793"/>
        <v>Travis County, TX</v>
      </c>
      <c r="E783" t="str">
        <f t="shared" si="793"/>
        <v>30.388172</v>
      </c>
      <c r="F783" t="str">
        <f t="shared" si="793"/>
        <v>-97.913353</v>
      </c>
      <c r="G783" t="str">
        <f t="shared" si="793"/>
        <v>on</v>
      </c>
      <c r="H783" s="2" t="str">
        <f t="shared" si="793"/>
        <v>Roadway is open</v>
      </c>
      <c r="I783" t="str">
        <f t="shared" si="782"/>
        <v>7639</v>
      </c>
    </row>
    <row r="784" spans="1:9">
      <c r="A784" s="5" t="s">
        <v>797</v>
      </c>
      <c r="B784" t="str">
        <f t="shared" ref="B784:H784" si="794">MID($A784,FIND(B$2,$A784)+B$1,(FIND(C$2,$A784)-2)-(FIND(B$2,$A784)+B$1))</f>
        <v>P2013 - Krchnak Rd.</v>
      </c>
      <c r="C784" t="str">
        <f t="shared" si="794"/>
        <v>BCO</v>
      </c>
      <c r="D784" t="str">
        <f t="shared" si="794"/>
        <v>300 KRCHNAK RD</v>
      </c>
      <c r="E784" t="str">
        <f t="shared" si="794"/>
        <v>30.0508</v>
      </c>
      <c r="F784" t="str">
        <f t="shared" si="794"/>
        <v>-97.07489</v>
      </c>
      <c r="G784" t="str">
        <f t="shared" si="794"/>
        <v>on</v>
      </c>
      <c r="H784" s="2" t="str">
        <f t="shared" si="794"/>
        <v/>
      </c>
      <c r="I784" t="str">
        <f t="shared" si="782"/>
        <v>6758</v>
      </c>
    </row>
    <row r="785" spans="1:9">
      <c r="A785" s="5" t="s">
        <v>798</v>
      </c>
      <c r="B785" t="str">
        <f t="shared" ref="B785:H785" si="795">MID($A785,FIND(B$2,$A785)+B$1,(FIND(C$2,$A785)-2)-(FIND(B$2,$A785)+B$1))</f>
        <v>Rocky Road</v>
      </c>
      <c r="C785" t="str">
        <f t="shared" si="795"/>
        <v>CCO</v>
      </c>
      <c r="D785" t="str">
        <f t="shared" si="795"/>
        <v>1500 Bk Rocky Road, Caldwell County</v>
      </c>
      <c r="E785" t="str">
        <f t="shared" si="795"/>
        <v>29.960852</v>
      </c>
      <c r="F785" t="str">
        <f t="shared" si="795"/>
        <v>-97.749817</v>
      </c>
      <c r="G785" t="str">
        <f t="shared" si="795"/>
        <v>on</v>
      </c>
      <c r="H785" s="2" t="str">
        <f t="shared" si="795"/>
        <v/>
      </c>
      <c r="I785" t="str">
        <f t="shared" si="782"/>
        <v>6728</v>
      </c>
    </row>
    <row r="786" spans="1:9">
      <c r="A786" s="5" t="s">
        <v>799</v>
      </c>
      <c r="B786" t="str">
        <f t="shared" ref="B786:H786" si="796">MID($A786,FIND(B$2,$A786)+B$1,(FIND(C$2,$A786)-2)-(FIND(B$2,$A786)+B$1))</f>
        <v>Littig Rd @ Dry Creek</v>
      </c>
      <c r="C786" t="str">
        <f t="shared" si="796"/>
        <v>TCO</v>
      </c>
      <c r="D786" t="str">
        <f t="shared" si="796"/>
        <v>Travis County, TX</v>
      </c>
      <c r="E786" t="str">
        <f t="shared" si="796"/>
        <v>30.321613</v>
      </c>
      <c r="F786" t="str">
        <f t="shared" si="796"/>
        <v>-97.456795</v>
      </c>
      <c r="G786" t="str">
        <f t="shared" si="796"/>
        <v>on</v>
      </c>
      <c r="H786" s="2" t="str">
        <f t="shared" si="796"/>
        <v>Roadway is open</v>
      </c>
      <c r="I786" t="str">
        <f t="shared" si="782"/>
        <v>6197</v>
      </c>
    </row>
    <row r="787" spans="1:9">
      <c r="A787" s="5" t="s">
        <v>800</v>
      </c>
      <c r="B787" t="str">
        <f t="shared" ref="B787:H787" si="797">MID($A787,FIND(B$2,$A787)+B$1,(FIND(C$2,$A787)-2)-(FIND(B$2,$A787)+B$1))</f>
        <v>P3019 - Earl Callahan Rd</v>
      </c>
      <c r="C787" t="str">
        <f t="shared" si="797"/>
        <v>BCO</v>
      </c>
      <c r="D787" t="str">
        <f t="shared" si="797"/>
        <v>400 - 500 Blk</v>
      </c>
      <c r="E787" t="str">
        <f t="shared" si="797"/>
        <v>30.065701</v>
      </c>
      <c r="F787" t="str">
        <f t="shared" si="797"/>
        <v>-97.438698</v>
      </c>
      <c r="G787" t="str">
        <f t="shared" si="797"/>
        <v>on</v>
      </c>
      <c r="H787" s="2" t="str">
        <f t="shared" si="797"/>
        <v/>
      </c>
      <c r="I787" t="str">
        <f t="shared" si="782"/>
        <v>6788</v>
      </c>
    </row>
    <row r="788" spans="1:9">
      <c r="A788" s="5" t="s">
        <v>801</v>
      </c>
      <c r="B788" t="str">
        <f t="shared" ref="B788:H788" si="798">MID($A788,FIND(B$2,$A788)+B$1,(FIND(C$2,$A788)-2)-(FIND(B$2,$A788)+B$1))</f>
        <v>CR 177 at Brushy Creek</v>
      </c>
      <c r="C788" t="str">
        <f t="shared" si="798"/>
        <v>LEA</v>
      </c>
      <c r="D788" t="str">
        <f t="shared" si="798"/>
        <v>Leander, TX</v>
      </c>
      <c r="E788" t="str">
        <f t="shared" si="798"/>
        <v>30.57383</v>
      </c>
      <c r="F788" t="str">
        <f t="shared" si="798"/>
        <v>-97.789864</v>
      </c>
      <c r="G788" t="str">
        <f t="shared" si="798"/>
        <v>on</v>
      </c>
      <c r="H788" s="2" t="str">
        <f t="shared" si="798"/>
        <v>Crossing opened [3/05/2020]</v>
      </c>
      <c r="I788" t="str">
        <f t="shared" si="782"/>
        <v>6265</v>
      </c>
    </row>
    <row r="789" spans="1:9">
      <c r="A789" s="5" t="s">
        <v>802</v>
      </c>
      <c r="B789" t="str">
        <f t="shared" ref="B789:H789" si="799">MID($A789,FIND(B$2,$A789)+B$1,(FIND(C$2,$A789)-2)-(FIND(B$2,$A789)+B$1))</f>
        <v>Otto Loop @ San Fernando Creek</v>
      </c>
      <c r="C789" t="str">
        <f t="shared" si="799"/>
        <v>LCO</v>
      </c>
      <c r="D789" t="str">
        <f t="shared" si="799"/>
        <v/>
      </c>
      <c r="E789" t="str">
        <f t="shared" si="799"/>
        <v>30.77238</v>
      </c>
      <c r="F789" t="str">
        <f t="shared" si="799"/>
        <v>-98.84499</v>
      </c>
      <c r="G789" t="str">
        <f t="shared" si="799"/>
        <v>on</v>
      </c>
      <c r="H789" s="2" t="str">
        <f t="shared" si="799"/>
        <v/>
      </c>
      <c r="I789" t="str">
        <f t="shared" si="782"/>
        <v>8691</v>
      </c>
    </row>
    <row r="790" spans="1:9">
      <c r="A790" s="5" t="s">
        <v>803</v>
      </c>
      <c r="B790" t="str">
        <f t="shared" ref="B790:H790" si="800">MID($A790,FIND(B$2,$A790)+B$1,(FIND(C$2,$A790)-2)-(FIND(B$2,$A790)+B$1))</f>
        <v>1500blk of Williamson Rd</v>
      </c>
      <c r="C790" t="str">
        <f t="shared" si="800"/>
        <v>HCO</v>
      </c>
      <c r="D790" t="str">
        <f t="shared" si="800"/>
        <v/>
      </c>
      <c r="E790" t="str">
        <f t="shared" si="800"/>
        <v>30.048897</v>
      </c>
      <c r="F790" t="str">
        <f t="shared" si="800"/>
        <v>-97.754509</v>
      </c>
      <c r="G790" t="str">
        <f t="shared" si="800"/>
        <v>on</v>
      </c>
      <c r="H790" s="2" t="str">
        <f t="shared" si="800"/>
        <v/>
      </c>
      <c r="I790" t="str">
        <f t="shared" si="782"/>
        <v>8414</v>
      </c>
    </row>
    <row r="791" spans="1:9">
      <c r="A791" s="5" t="s">
        <v>804</v>
      </c>
      <c r="B791" t="str">
        <f t="shared" ref="B791:H791" si="801">MID($A791,FIND(B$2,$A791)+B$1,(FIND(C$2,$A791)-2)-(FIND(B$2,$A791)+B$1))</f>
        <v>P3039 - Artesian Rd.</v>
      </c>
      <c r="C791" t="str">
        <f t="shared" si="801"/>
        <v>BCO</v>
      </c>
      <c r="D791" t="str">
        <f t="shared" si="801"/>
        <v>100 Blk</v>
      </c>
      <c r="E791" t="str">
        <f t="shared" si="801"/>
        <v>30.0163</v>
      </c>
      <c r="F791" t="str">
        <f t="shared" si="801"/>
        <v>-97.533348</v>
      </c>
      <c r="G791" t="str">
        <f t="shared" si="801"/>
        <v>on</v>
      </c>
      <c r="H791" s="2" t="str">
        <f t="shared" si="801"/>
        <v>Bastrop County, Pct 3</v>
      </c>
      <c r="I791" t="str">
        <f t="shared" si="782"/>
        <v>6808</v>
      </c>
    </row>
    <row r="792" spans="1:9">
      <c r="A792" s="5" t="s">
        <v>805</v>
      </c>
      <c r="B792" t="str">
        <f t="shared" ref="B792:H792" si="802">MID($A792,FIND(B$2,$A792)+B$1,(FIND(C$2,$A792)-2)-(FIND(B$2,$A792)+B$1))</f>
        <v>P3051 - Jenkins Rd, 300 Blk</v>
      </c>
      <c r="C792" t="str">
        <f t="shared" si="802"/>
        <v>BCO</v>
      </c>
      <c r="D792" t="str">
        <f t="shared" si="802"/>
        <v>Bastrop County</v>
      </c>
      <c r="E792" t="str">
        <f t="shared" si="802"/>
        <v>30.107201</v>
      </c>
      <c r="F792" t="str">
        <f t="shared" si="802"/>
        <v>-97.494537</v>
      </c>
      <c r="G792" t="str">
        <f t="shared" si="802"/>
        <v>on</v>
      </c>
      <c r="H792" s="2" t="str">
        <f t="shared" si="802"/>
        <v/>
      </c>
      <c r="I792" t="str">
        <f t="shared" si="782"/>
        <v>6820</v>
      </c>
    </row>
    <row r="793" spans="1:9">
      <c r="A793" s="5" t="s">
        <v>806</v>
      </c>
      <c r="B793" t="str">
        <f t="shared" ref="B793:H793" si="803">MID($A793,FIND(B$2,$A793)+B$1,(FIND(C$2,$A793)-2)-(FIND(B$2,$A793)+B$1))</f>
        <v>800 Blk Lake Shore Dr.</v>
      </c>
      <c r="C793" t="str">
        <f t="shared" si="803"/>
        <v>MBF</v>
      </c>
      <c r="D793" t="str">
        <f t="shared" si="803"/>
        <v>Between Edyth St. &amp; Trinity St., Marble Falls,</v>
      </c>
      <c r="E793" t="str">
        <f t="shared" si="803"/>
        <v>30.562025</v>
      </c>
      <c r="F793" t="str">
        <f t="shared" si="803"/>
        <v>-98.283867</v>
      </c>
      <c r="G793" t="str">
        <f t="shared" si="803"/>
        <v>on</v>
      </c>
      <c r="H793" s="2" t="str">
        <f t="shared" si="803"/>
        <v>Crossing is OPEN </v>
      </c>
      <c r="I793" t="str">
        <f t="shared" si="782"/>
        <v>6430</v>
      </c>
    </row>
    <row r="794" spans="1:9">
      <c r="A794" s="5" t="s">
        <v>807</v>
      </c>
      <c r="B794" t="str">
        <f t="shared" ref="B794:H794" si="804">MID($A794,FIND(B$2,$A794)+B$1,(FIND(C$2,$A794)-2)-(FIND(B$2,$A794)+B$1))</f>
        <v>P3044 - Caldwell Rd - 150 Blk</v>
      </c>
      <c r="C794" t="str">
        <f t="shared" si="804"/>
        <v>BCO</v>
      </c>
      <c r="D794" t="str">
        <f t="shared" si="804"/>
        <v>Bastrop County</v>
      </c>
      <c r="E794" t="str">
        <f t="shared" si="804"/>
        <v>30.054649</v>
      </c>
      <c r="F794" t="str">
        <f t="shared" si="804"/>
        <v>-97.618813</v>
      </c>
      <c r="G794" t="str">
        <f t="shared" si="804"/>
        <v>on</v>
      </c>
      <c r="H794" s="2" t="str">
        <f t="shared" si="804"/>
        <v/>
      </c>
      <c r="I794" t="str">
        <f t="shared" si="782"/>
        <v>6813</v>
      </c>
    </row>
    <row r="795" spans="1:9">
      <c r="A795" s="5" t="s">
        <v>808</v>
      </c>
      <c r="B795" t="str">
        <f t="shared" ref="B795:H795" si="805">MID($A795,FIND(B$2,$A795)+B$1,(FIND(C$2,$A795)-2)-(FIND(B$2,$A795)+B$1))</f>
        <v>Slaughter Creek Trail @ Fm 1826</v>
      </c>
      <c r="C795" t="str">
        <f t="shared" si="805"/>
        <v>TCO</v>
      </c>
      <c r="D795" t="str">
        <f t="shared" si="805"/>
        <v>Travis County, Tx </v>
      </c>
      <c r="E795" t="str">
        <f t="shared" si="805"/>
        <v>30.209475</v>
      </c>
      <c r="F795" t="str">
        <f t="shared" si="805"/>
        <v>-97.903458</v>
      </c>
      <c r="G795" t="str">
        <f t="shared" si="805"/>
        <v>on</v>
      </c>
      <c r="H795" s="2" t="str">
        <f t="shared" si="805"/>
        <v>roadway open </v>
      </c>
      <c r="I795" t="str">
        <f t="shared" si="782"/>
        <v>6960</v>
      </c>
    </row>
    <row r="796" spans="1:9">
      <c r="A796" s="5" t="s">
        <v>809</v>
      </c>
      <c r="B796" t="str">
        <f t="shared" ref="B796:H796" si="806">MID($A796,FIND(B$2,$A796)+B$1,(FIND(C$2,$A796)-2)-(FIND(B$2,$A796)+B$1))</f>
        <v>P1008 - Woodlands Dr</v>
      </c>
      <c r="C796" t="str">
        <f t="shared" si="806"/>
        <v>BCO</v>
      </c>
      <c r="D796" t="str">
        <f t="shared" si="806"/>
        <v>Woodlands Dr</v>
      </c>
      <c r="E796" t="str">
        <f t="shared" si="806"/>
        <v>30.11804</v>
      </c>
      <c r="F796" t="str">
        <f t="shared" si="806"/>
        <v>-97.402878</v>
      </c>
      <c r="G796" t="str">
        <f t="shared" si="806"/>
        <v>on</v>
      </c>
      <c r="H796" s="2" t="str">
        <f t="shared" si="806"/>
        <v/>
      </c>
      <c r="I796" t="str">
        <f t="shared" si="782"/>
        <v>6738</v>
      </c>
    </row>
    <row r="797" spans="1:9">
      <c r="A797" s="5" t="s">
        <v>810</v>
      </c>
      <c r="B797" t="str">
        <f t="shared" ref="B797:H797" si="807">MID($A797,FIND(B$2,$A797)+B$1,(FIND(C$2,$A797)-2)-(FIND(B$2,$A797)+B$1))</f>
        <v>P1013 - Kaanapali Low Water Crossing</v>
      </c>
      <c r="C797" t="str">
        <f t="shared" si="807"/>
        <v>BCO</v>
      </c>
      <c r="D797" t="str">
        <f t="shared" si="807"/>
        <v>Between Manawianui Dr and Koali Dr</v>
      </c>
      <c r="E797" t="str">
        <f t="shared" si="807"/>
        <v>30.088461</v>
      </c>
      <c r="F797" t="str">
        <f t="shared" si="807"/>
        <v>-97.277298</v>
      </c>
      <c r="G797" t="str">
        <f t="shared" si="807"/>
        <v>on</v>
      </c>
      <c r="H797" s="2" t="str">
        <f t="shared" si="807"/>
        <v/>
      </c>
      <c r="I797" t="str">
        <f t="shared" si="782"/>
        <v>6743</v>
      </c>
    </row>
    <row r="798" spans="1:9">
      <c r="A798" s="5" t="s">
        <v>811</v>
      </c>
      <c r="B798" t="str">
        <f t="shared" ref="B798:H798" si="808">MID($A798,FIND(B$2,$A798)+B$1,(FIND(C$2,$A798)-2)-(FIND(B$2,$A798)+B$1))</f>
        <v>P2007 - Cardinal Dr.</v>
      </c>
      <c r="C798" t="str">
        <f t="shared" si="808"/>
        <v>BCO</v>
      </c>
      <c r="D798" t="str">
        <f t="shared" si="808"/>
        <v>718 Blk</v>
      </c>
      <c r="E798" t="str">
        <f t="shared" si="808"/>
        <v>30.19125</v>
      </c>
      <c r="F798" t="str">
        <f t="shared" si="808"/>
        <v>-97.202263</v>
      </c>
      <c r="G798" t="str">
        <f t="shared" si="808"/>
        <v>on</v>
      </c>
      <c r="H798" s="2" t="str">
        <f t="shared" si="808"/>
        <v/>
      </c>
      <c r="I798" t="str">
        <f t="shared" si="782"/>
        <v>6753</v>
      </c>
    </row>
    <row r="799" spans="1:9">
      <c r="A799" s="5" t="s">
        <v>812</v>
      </c>
      <c r="B799" t="str">
        <f t="shared" ref="B799:H799" si="809">MID($A799,FIND(B$2,$A799)+B$1,(FIND(C$2,$A799)-2)-(FIND(B$2,$A799)+B$1))</f>
        <v>P2018 - Patterson Rd.</v>
      </c>
      <c r="C799" t="str">
        <f t="shared" si="809"/>
        <v>BCO</v>
      </c>
      <c r="D799" t="str">
        <f t="shared" si="809"/>
        <v>1600 Blk</v>
      </c>
      <c r="E799" t="str">
        <f t="shared" si="809"/>
        <v>29.862989</v>
      </c>
      <c r="F799" t="str">
        <f t="shared" si="809"/>
        <v>-97.269234</v>
      </c>
      <c r="G799" t="str">
        <f t="shared" si="809"/>
        <v>on</v>
      </c>
      <c r="H799" s="2" t="str">
        <f t="shared" si="809"/>
        <v/>
      </c>
      <c r="I799" t="str">
        <f t="shared" si="782"/>
        <v>6763</v>
      </c>
    </row>
    <row r="800" spans="1:9">
      <c r="A800" s="5" t="s">
        <v>813</v>
      </c>
      <c r="B800" t="str">
        <f t="shared" ref="B800:H800" si="810">MID($A800,FIND(B$2,$A800)+B$1,(FIND(C$2,$A800)-2)-(FIND(B$2,$A800)+B$1))</f>
        <v>P2023 - Hidden Shore Loop</v>
      </c>
      <c r="C800" t="str">
        <f t="shared" si="810"/>
        <v>BCO</v>
      </c>
      <c r="D800" t="str">
        <f t="shared" si="810"/>
        <v>205 Blk</v>
      </c>
      <c r="E800" t="str">
        <f t="shared" si="810"/>
        <v>30.04944</v>
      </c>
      <c r="F800" t="str">
        <f t="shared" si="810"/>
        <v>-97.20118</v>
      </c>
      <c r="G800" t="str">
        <f t="shared" si="810"/>
        <v>on</v>
      </c>
      <c r="H800" s="2" t="str">
        <f t="shared" si="810"/>
        <v/>
      </c>
      <c r="I800" t="str">
        <f t="shared" si="782"/>
        <v>6768</v>
      </c>
    </row>
    <row r="801" spans="1:9">
      <c r="A801" s="5" t="s">
        <v>814</v>
      </c>
      <c r="B801" t="str">
        <f t="shared" ref="B801:H801" si="811">MID($A801,FIND(B$2,$A801)+B$1,(FIND(C$2,$A801)-2)-(FIND(B$2,$A801)+B$1))</f>
        <v>P3004 - Watterson Rd.</v>
      </c>
      <c r="C801" t="str">
        <f t="shared" si="811"/>
        <v>BCO</v>
      </c>
      <c r="D801" t="str">
        <f t="shared" si="811"/>
        <v>674 Blk</v>
      </c>
      <c r="E801" t="str">
        <f t="shared" si="811"/>
        <v>30.014771</v>
      </c>
      <c r="F801" t="str">
        <f t="shared" si="811"/>
        <v>-97.355232</v>
      </c>
      <c r="G801" t="str">
        <f t="shared" si="811"/>
        <v>on</v>
      </c>
      <c r="H801" s="2" t="str">
        <f t="shared" si="811"/>
        <v/>
      </c>
      <c r="I801" t="str">
        <f t="shared" si="782"/>
        <v>6773</v>
      </c>
    </row>
    <row r="802" spans="1:9">
      <c r="A802" s="5" t="s">
        <v>815</v>
      </c>
      <c r="B802" t="str">
        <f t="shared" ref="B802:H802" si="812">MID($A802,FIND(B$2,$A802)+B$1,(FIND(C$2,$A802)-2)-(FIND(B$2,$A802)+B$1))</f>
        <v>P3009 - Lee Rd.</v>
      </c>
      <c r="C802" t="str">
        <f t="shared" si="812"/>
        <v>BCO</v>
      </c>
      <c r="D802" t="str">
        <f t="shared" si="812"/>
        <v>525 Blk</v>
      </c>
      <c r="E802" t="str">
        <f t="shared" si="812"/>
        <v>29.995131</v>
      </c>
      <c r="F802" t="str">
        <f t="shared" si="812"/>
        <v>-97.386101</v>
      </c>
      <c r="G802" t="str">
        <f t="shared" si="812"/>
        <v>on</v>
      </c>
      <c r="H802" s="2" t="str">
        <f t="shared" si="812"/>
        <v/>
      </c>
      <c r="I802" t="str">
        <f t="shared" si="782"/>
        <v>6778</v>
      </c>
    </row>
    <row r="803" spans="1:9">
      <c r="A803" s="5" t="s">
        <v>816</v>
      </c>
      <c r="B803" t="str">
        <f t="shared" ref="B803:H803" si="813">MID($A803,FIND(B$2,$A803)+B$1,(FIND(C$2,$A803)-2)-(FIND(B$2,$A803)+B$1))</f>
        <v>P3014 - Lower Red Rock Rd.</v>
      </c>
      <c r="C803" t="str">
        <f t="shared" si="813"/>
        <v>BCO</v>
      </c>
      <c r="D803" t="str">
        <f t="shared" si="813"/>
        <v>1110 Blk</v>
      </c>
      <c r="E803" t="str">
        <f t="shared" si="813"/>
        <v>30.02429</v>
      </c>
      <c r="F803" t="str">
        <f t="shared" si="813"/>
        <v>-97.389847</v>
      </c>
      <c r="G803" t="str">
        <f t="shared" si="813"/>
        <v>on</v>
      </c>
      <c r="H803" s="2" t="str">
        <f t="shared" si="813"/>
        <v/>
      </c>
      <c r="I803" t="str">
        <f t="shared" si="782"/>
        <v>6783</v>
      </c>
    </row>
    <row r="804" spans="1:9">
      <c r="A804" s="5" t="s">
        <v>817</v>
      </c>
      <c r="B804" t="str">
        <f t="shared" ref="B804:H804" si="814">MID($A804,FIND(B$2,$A804)+B$1,(FIND(C$2,$A804)-2)-(FIND(B$2,$A804)+B$1))</f>
        <v>P3024 - Goertz Rd. / Waterson Rd</v>
      </c>
      <c r="C804" t="str">
        <f t="shared" si="814"/>
        <v>BCO</v>
      </c>
      <c r="D804" t="str">
        <f t="shared" si="814"/>
        <v>400 Blk</v>
      </c>
      <c r="E804" t="str">
        <f t="shared" si="814"/>
        <v>29.970671</v>
      </c>
      <c r="F804" t="str">
        <f t="shared" si="814"/>
        <v>-97.42926</v>
      </c>
      <c r="G804" t="str">
        <f t="shared" si="814"/>
        <v>on</v>
      </c>
      <c r="H804" s="2" t="str">
        <f t="shared" si="814"/>
        <v/>
      </c>
      <c r="I804" t="str">
        <f t="shared" si="782"/>
        <v>6793</v>
      </c>
    </row>
    <row r="805" spans="1:9">
      <c r="A805" s="5" t="s">
        <v>818</v>
      </c>
      <c r="B805" t="str">
        <f t="shared" ref="B805:H805" si="815">MID($A805,FIND(B$2,$A805)+B$1,(FIND(C$2,$A805)-2)-(FIND(B$2,$A805)+B$1))</f>
        <v>P3029 - Pettytown Rd.</v>
      </c>
      <c r="C805" t="str">
        <f t="shared" si="815"/>
        <v>BCO</v>
      </c>
      <c r="D805" t="str">
        <f t="shared" si="815"/>
        <v>500 Blk</v>
      </c>
      <c r="E805" t="str">
        <f t="shared" si="815"/>
        <v>29.93409</v>
      </c>
      <c r="F805" t="str">
        <f t="shared" si="815"/>
        <v>-97.44381</v>
      </c>
      <c r="G805" t="str">
        <f t="shared" si="815"/>
        <v>on</v>
      </c>
      <c r="H805" s="2" t="str">
        <f t="shared" si="815"/>
        <v/>
      </c>
      <c r="I805" t="str">
        <f t="shared" si="782"/>
        <v>6798</v>
      </c>
    </row>
    <row r="806" spans="1:9">
      <c r="A806" s="5" t="s">
        <v>819</v>
      </c>
      <c r="B806" t="str">
        <f t="shared" ref="B806:H806" si="816">MID($A806,FIND(B$2,$A806)+B$1,(FIND(C$2,$A806)-2)-(FIND(B$2,$A806)+B$1))</f>
        <v>P3034 - Boyd Rd.</v>
      </c>
      <c r="C806" t="str">
        <f t="shared" si="816"/>
        <v>BCO</v>
      </c>
      <c r="D806" t="str">
        <f t="shared" si="816"/>
        <v>100 Blk</v>
      </c>
      <c r="E806" t="str">
        <f t="shared" si="816"/>
        <v>29.985609</v>
      </c>
      <c r="F806" t="str">
        <f t="shared" si="816"/>
        <v>-97.49675</v>
      </c>
      <c r="G806" t="str">
        <f t="shared" si="816"/>
        <v>on</v>
      </c>
      <c r="H806" s="2" t="str">
        <f t="shared" si="816"/>
        <v/>
      </c>
      <c r="I806" t="str">
        <f t="shared" si="782"/>
        <v>6803</v>
      </c>
    </row>
    <row r="807" spans="1:9">
      <c r="A807" s="5" t="s">
        <v>820</v>
      </c>
      <c r="B807" t="str">
        <f t="shared" ref="B807:H807" si="817">MID($A807,FIND(B$2,$A807)+B$1,(FIND(C$2,$A807)-2)-(FIND(B$2,$A807)+B$1))</f>
        <v>P3049 - Shady Oaks Loop</v>
      </c>
      <c r="C807" t="str">
        <f t="shared" si="817"/>
        <v>BCO</v>
      </c>
      <c r="D807" t="str">
        <f t="shared" si="817"/>
        <v>215 Blk</v>
      </c>
      <c r="E807" t="str">
        <f t="shared" si="817"/>
        <v>30.099409</v>
      </c>
      <c r="F807" t="str">
        <f t="shared" si="817"/>
        <v>-97.530983</v>
      </c>
      <c r="G807" t="str">
        <f t="shared" si="817"/>
        <v>on</v>
      </c>
      <c r="H807" s="2" t="str">
        <f t="shared" si="817"/>
        <v/>
      </c>
      <c r="I807" t="str">
        <f t="shared" si="782"/>
        <v>6818</v>
      </c>
    </row>
    <row r="808" spans="1:9">
      <c r="A808" s="5" t="s">
        <v>821</v>
      </c>
      <c r="B808" t="str">
        <f t="shared" ref="B808:H808" si="818">MID($A808,FIND(B$2,$A808)+B$1,(FIND(C$2,$A808)-2)-(FIND(B$2,$A808)+B$1))</f>
        <v>P2002 - Friendship Rd. (West)</v>
      </c>
      <c r="C808" t="str">
        <f t="shared" si="818"/>
        <v>BCO</v>
      </c>
      <c r="D808" t="str">
        <f t="shared" si="818"/>
        <v>200 Blk</v>
      </c>
      <c r="E808" t="str">
        <f t="shared" si="818"/>
        <v>30.18733</v>
      </c>
      <c r="F808" t="str">
        <f t="shared" si="818"/>
        <v>-97.103958</v>
      </c>
      <c r="G808" t="str">
        <f t="shared" si="818"/>
        <v>on</v>
      </c>
      <c r="H808" s="2" t="str">
        <f t="shared" si="818"/>
        <v>Bastrop County, Pct 2</v>
      </c>
      <c r="I808" t="str">
        <f t="shared" si="782"/>
        <v>6748</v>
      </c>
    </row>
    <row r="809" spans="1:9">
      <c r="A809" s="5" t="s">
        <v>822</v>
      </c>
      <c r="B809" t="str">
        <f t="shared" ref="B809:H809" si="819">MID($A809,FIND(B$2,$A809)+B$1,(FIND(C$2,$A809)-2)-(FIND(B$2,$A809)+B$1))</f>
        <v>Low Water Crossing #21</v>
      </c>
      <c r="C809" t="str">
        <f t="shared" si="819"/>
        <v>COA</v>
      </c>
      <c r="D809" t="str">
        <f t="shared" si="819"/>
        <v>6334 Joe Tanner Ln, Austin, TX</v>
      </c>
      <c r="E809" t="str">
        <f t="shared" si="819"/>
        <v>30.234055</v>
      </c>
      <c r="F809" t="str">
        <f t="shared" si="819"/>
        <v>-97.857742</v>
      </c>
      <c r="G809" t="str">
        <f t="shared" si="819"/>
        <v>on</v>
      </c>
      <c r="H809" s="2" t="str">
        <f t="shared" si="819"/>
        <v>Crossing is open</v>
      </c>
      <c r="I809" t="str">
        <f t="shared" si="782"/>
        <v>6154</v>
      </c>
    </row>
    <row r="810" spans="1:9">
      <c r="A810" s="5" t="s">
        <v>823</v>
      </c>
      <c r="B810" t="str">
        <f t="shared" ref="B810:H810" si="820">MID($A810,FIND(B$2,$A810)+B$1,(FIND(C$2,$A810)-2)-(FIND(B$2,$A810)+B$1))</f>
        <v>P1003 - Riverwood Dr - At Low Water Crossing COB1001</v>
      </c>
      <c r="C810" t="str">
        <f t="shared" si="820"/>
        <v>BCO</v>
      </c>
      <c r="D810" t="str">
        <f t="shared" si="820"/>
        <v>Bastrop County</v>
      </c>
      <c r="E810" t="str">
        <f t="shared" si="820"/>
        <v>30.12042</v>
      </c>
      <c r="F810" t="str">
        <f t="shared" si="820"/>
        <v>-97.329033</v>
      </c>
      <c r="G810" t="str">
        <f t="shared" si="820"/>
        <v>on</v>
      </c>
      <c r="H810" s="2" t="str">
        <f t="shared" si="820"/>
        <v/>
      </c>
      <c r="I810" t="str">
        <f t="shared" si="782"/>
        <v>6733</v>
      </c>
    </row>
    <row r="811" spans="1:9">
      <c r="A811" s="5" t="s">
        <v>824</v>
      </c>
      <c r="B811" t="str">
        <f t="shared" ref="B811:H811" si="821">MID($A811,FIND(B$2,$A811)+B$1,(FIND(C$2,$A811)-2)-(FIND(B$2,$A811)+B$1))</f>
        <v>Oak Grove Road</v>
      </c>
      <c r="C811" t="str">
        <f t="shared" si="821"/>
        <v>CCO</v>
      </c>
      <c r="D811" t="str">
        <f t="shared" si="821"/>
        <v>400 Bk Oak Grove Road, Luling, TX</v>
      </c>
      <c r="E811" t="str">
        <f t="shared" si="821"/>
        <v>29.756502</v>
      </c>
      <c r="F811" t="str">
        <f t="shared" si="821"/>
        <v>-97.649612</v>
      </c>
      <c r="G811" t="str">
        <f t="shared" si="821"/>
        <v>on</v>
      </c>
      <c r="H811" s="2" t="str">
        <f t="shared" si="821"/>
        <v/>
      </c>
      <c r="I811" t="str">
        <f t="shared" si="782"/>
        <v>6713</v>
      </c>
    </row>
    <row r="812" spans="1:9">
      <c r="A812" s="5" t="s">
        <v>825</v>
      </c>
      <c r="B812" t="str">
        <f t="shared" ref="B812:H812" si="822">MID($A812,FIND(B$2,$A812)+B$1,(FIND(C$2,$A812)-2)-(FIND(B$2,$A812)+B$1))</f>
        <v>100 Blk S Ave N (Huber)</v>
      </c>
      <c r="C812" t="str">
        <f t="shared" si="822"/>
        <v>MBF</v>
      </c>
      <c r="D812" t="str">
        <f t="shared" si="822"/>
        <v>Between Yett St &amp; Backbone St, Marble Falls, </v>
      </c>
      <c r="E812" t="str">
        <f t="shared" si="822"/>
        <v>30.570494</v>
      </c>
      <c r="F812" t="str">
        <f t="shared" si="822"/>
        <v>-98.286026</v>
      </c>
      <c r="G812" t="str">
        <f t="shared" si="822"/>
        <v>on</v>
      </c>
      <c r="H812" s="2" t="str">
        <f t="shared" si="822"/>
        <v>Crossing is open </v>
      </c>
      <c r="I812" t="str">
        <f t="shared" si="782"/>
        <v>6434</v>
      </c>
    </row>
    <row r="813" spans="1:9">
      <c r="A813" s="5" t="s">
        <v>826</v>
      </c>
      <c r="B813" t="str">
        <f t="shared" ref="B813:H813" si="823">MID($A813,FIND(B$2,$A813)+B$1,(FIND(C$2,$A813)-2)-(FIND(B$2,$A813)+B$1))</f>
        <v>Polonia Road</v>
      </c>
      <c r="C813" t="str">
        <f t="shared" si="823"/>
        <v>CCO</v>
      </c>
      <c r="D813" t="str">
        <f t="shared" si="823"/>
        <v>1000 Bk Polonia Road, Lockhart, TX</v>
      </c>
      <c r="E813" t="str">
        <f t="shared" si="823"/>
        <v>29.937742</v>
      </c>
      <c r="F813" t="str">
        <f t="shared" si="823"/>
        <v>-97.725182</v>
      </c>
      <c r="G813" t="str">
        <f t="shared" si="823"/>
        <v>off</v>
      </c>
      <c r="H813" s="2" t="str">
        <f t="shared" si="823"/>
        <v/>
      </c>
      <c r="I813" t="str">
        <f t="shared" si="782"/>
        <v>6718</v>
      </c>
    </row>
    <row r="814" spans="1:9">
      <c r="A814" s="5" t="s">
        <v>827</v>
      </c>
      <c r="B814" t="str">
        <f t="shared" ref="B814:H814" si="824">MID($A814,FIND(B$2,$A814)+B$1,(FIND(C$2,$A814)-2)-(FIND(B$2,$A814)+B$1))</f>
        <v>Pettytown Road</v>
      </c>
      <c r="C814" t="str">
        <f t="shared" si="824"/>
        <v>CCO</v>
      </c>
      <c r="D814" t="str">
        <f t="shared" si="824"/>
        <v>2200 Bk Pettytown Road, Dale - Caldwell County</v>
      </c>
      <c r="E814" t="str">
        <f t="shared" si="824"/>
        <v>29.891262</v>
      </c>
      <c r="F814" t="str">
        <f t="shared" si="824"/>
        <v>-97.53479</v>
      </c>
      <c r="G814" t="str">
        <f t="shared" si="824"/>
        <v>on</v>
      </c>
      <c r="H814" s="2" t="str">
        <f t="shared" si="824"/>
        <v/>
      </c>
      <c r="I814" t="str">
        <f t="shared" si="782"/>
        <v>6727</v>
      </c>
    </row>
    <row r="815" spans="1:9">
      <c r="A815" s="5" t="s">
        <v>828</v>
      </c>
      <c r="B815" t="str">
        <f t="shared" ref="B815:H815" si="825">MID($A815,FIND(B$2,$A815)+B$1,(FIND(C$2,$A815)-2)-(FIND(B$2,$A815)+B$1))</f>
        <v>ROLLING OAKS - BETWEEN CORRIE CT &amp; WILLOW CREEK CIR</v>
      </c>
      <c r="C815" t="str">
        <f t="shared" si="825"/>
        <v>HCO</v>
      </c>
      <c r="D815" t="str">
        <f t="shared" si="825"/>
        <v>Hays County</v>
      </c>
      <c r="E815" t="str">
        <f t="shared" si="825"/>
        <v>29.858175</v>
      </c>
      <c r="F815" t="str">
        <f t="shared" si="825"/>
        <v>-97.982445</v>
      </c>
      <c r="G815" t="str">
        <f t="shared" si="825"/>
        <v>on</v>
      </c>
      <c r="H815" s="2" t="str">
        <f t="shared" si="825"/>
        <v/>
      </c>
      <c r="I815" t="str">
        <f t="shared" si="782"/>
        <v>6512</v>
      </c>
    </row>
    <row r="816" spans="1:9">
      <c r="A816" s="5" t="s">
        <v>829</v>
      </c>
      <c r="B816" t="str">
        <f t="shared" ref="B816:H816" si="826">MID($A816,FIND(B$2,$A816)+B$1,(FIND(C$2,$A816)-2)-(FIND(B$2,$A816)+B$1))</f>
        <v>P1002 - E Riverside Dr/Tahitian Dr</v>
      </c>
      <c r="C816" t="str">
        <f t="shared" si="826"/>
        <v>BCO</v>
      </c>
      <c r="D816" t="str">
        <f t="shared" si="826"/>
        <v>E Riverside Dr/Tahitian Dr</v>
      </c>
      <c r="E816" t="str">
        <f t="shared" si="826"/>
        <v>30.072571</v>
      </c>
      <c r="F816" t="str">
        <f t="shared" si="826"/>
        <v>-97.283447</v>
      </c>
      <c r="G816" t="str">
        <f t="shared" si="826"/>
        <v>on</v>
      </c>
      <c r="H816" s="2" t="str">
        <f t="shared" si="826"/>
        <v/>
      </c>
      <c r="I816" t="str">
        <f t="shared" si="782"/>
        <v>6732</v>
      </c>
    </row>
    <row r="817" spans="1:9">
      <c r="A817" s="5" t="s">
        <v>830</v>
      </c>
      <c r="B817" t="str">
        <f t="shared" ref="B817:H817" si="827">MID($A817,FIND(B$2,$A817)+B$1,(FIND(C$2,$A817)-2)-(FIND(B$2,$A817)+B$1))</f>
        <v>P3033 - Wilson Rd.</v>
      </c>
      <c r="C817" t="str">
        <f t="shared" si="827"/>
        <v>BCO</v>
      </c>
      <c r="D817" t="str">
        <f t="shared" si="827"/>
        <v>200 Blk</v>
      </c>
      <c r="E817" t="str">
        <f t="shared" si="827"/>
        <v>29.9618</v>
      </c>
      <c r="F817" t="str">
        <f t="shared" si="827"/>
        <v>-97.473328</v>
      </c>
      <c r="G817" t="str">
        <f t="shared" si="827"/>
        <v>on</v>
      </c>
      <c r="H817" s="2" t="str">
        <f t="shared" si="827"/>
        <v/>
      </c>
      <c r="I817" t="str">
        <f t="shared" si="782"/>
        <v>6802</v>
      </c>
    </row>
    <row r="818" spans="1:9">
      <c r="A818" s="5" t="s">
        <v>831</v>
      </c>
      <c r="B818" t="str">
        <f t="shared" ref="B818:H818" si="828">MID($A818,FIND(B$2,$A818)+B$1,(FIND(C$2,$A818)-2)-(FIND(B$2,$A818)+B$1))</f>
        <v>Ave G &amp; 11th St</v>
      </c>
      <c r="C818" t="str">
        <f t="shared" si="828"/>
        <v>MBF</v>
      </c>
      <c r="D818" t="str">
        <f t="shared" si="828"/>
        <v>AVE G &amp; 11TH ST; MARBLE FALLS, TX 78654</v>
      </c>
      <c r="E818" t="str">
        <f t="shared" si="828"/>
        <v>30.578327</v>
      </c>
      <c r="F818" t="str">
        <f t="shared" si="828"/>
        <v>-98.270241</v>
      </c>
      <c r="G818" t="str">
        <f t="shared" si="828"/>
        <v>on</v>
      </c>
      <c r="H818" s="2" t="str">
        <f t="shared" si="828"/>
        <v>Crossing is OPEN</v>
      </c>
      <c r="I818" t="str">
        <f t="shared" si="782"/>
        <v>7558</v>
      </c>
    </row>
    <row r="819" spans="1:9">
      <c r="A819" s="5" t="s">
        <v>832</v>
      </c>
      <c r="B819" t="str">
        <f t="shared" ref="B819:H819" si="829">MID($A819,FIND(B$2,$A819)+B$1,(FIND(C$2,$A819)-2)-(FIND(B$2,$A819)+B$1))</f>
        <v>P2001 - Friendship Rd. (East)</v>
      </c>
      <c r="C819" t="str">
        <f t="shared" si="829"/>
        <v>BCO</v>
      </c>
      <c r="D819" t="str">
        <f t="shared" si="829"/>
        <v>400 Blk</v>
      </c>
      <c r="E819" t="str">
        <f t="shared" si="829"/>
        <v>30.187429</v>
      </c>
      <c r="F819" t="str">
        <f t="shared" si="829"/>
        <v>-97.086777</v>
      </c>
      <c r="G819" t="str">
        <f t="shared" si="829"/>
        <v>on</v>
      </c>
      <c r="H819" s="2" t="str">
        <f t="shared" si="829"/>
        <v/>
      </c>
      <c r="I819" t="str">
        <f t="shared" si="782"/>
        <v>6747</v>
      </c>
    </row>
    <row r="820" spans="1:9">
      <c r="A820" s="5" t="s">
        <v>833</v>
      </c>
      <c r="B820" t="str">
        <f t="shared" ref="B820:H820" si="830">MID($A820,FIND(B$2,$A820)+B$1,(FIND(C$2,$A820)-2)-(FIND(B$2,$A820)+B$1))</f>
        <v>P3038 - High Grove Rd.</v>
      </c>
      <c r="C820" t="str">
        <f t="shared" si="830"/>
        <v>BCO</v>
      </c>
      <c r="D820" t="str">
        <f t="shared" si="830"/>
        <v>300 Blk</v>
      </c>
      <c r="E820" t="str">
        <f t="shared" si="830"/>
        <v>30.02281</v>
      </c>
      <c r="F820" t="str">
        <f t="shared" si="830"/>
        <v>-97.468384</v>
      </c>
      <c r="G820" t="str">
        <f t="shared" si="830"/>
        <v>on</v>
      </c>
      <c r="H820" s="2" t="str">
        <f t="shared" si="830"/>
        <v/>
      </c>
      <c r="I820" t="str">
        <f t="shared" si="782"/>
        <v>6807</v>
      </c>
    </row>
    <row r="821" spans="1:9">
      <c r="A821" s="5" t="s">
        <v>834</v>
      </c>
      <c r="B821" t="str">
        <f t="shared" ref="B821:H821" si="831">MID($A821,FIND(B$2,$A821)+B$1,(FIND(C$2,$A821)-2)-(FIND(B$2,$A821)+B$1))</f>
        <v>P2012 - Center Union Rd.</v>
      </c>
      <c r="C821" t="str">
        <f t="shared" si="831"/>
        <v>BCO</v>
      </c>
      <c r="D821" t="str">
        <f t="shared" si="831"/>
        <v/>
      </c>
      <c r="E821" t="str">
        <f t="shared" si="831"/>
        <v>30.040739</v>
      </c>
      <c r="F821" t="str">
        <f t="shared" si="831"/>
        <v>-97.060402</v>
      </c>
      <c r="G821" t="str">
        <f t="shared" si="831"/>
        <v>on</v>
      </c>
      <c r="H821" s="2" t="str">
        <f t="shared" si="831"/>
        <v/>
      </c>
      <c r="I821" t="str">
        <f t="shared" si="782"/>
        <v>6757</v>
      </c>
    </row>
    <row r="822" spans="1:9">
      <c r="A822" s="5" t="s">
        <v>835</v>
      </c>
      <c r="B822" t="str">
        <f t="shared" ref="B822:H822" si="832">MID($A822,FIND(B$2,$A822)+B$1,(FIND(C$2,$A822)-2)-(FIND(B$2,$A822)+B$1))</f>
        <v>Johns Rd</v>
      </c>
      <c r="C822" t="str">
        <f t="shared" si="832"/>
        <v>BCO</v>
      </c>
      <c r="D822" t="str">
        <f t="shared" si="832"/>
        <v>200 BLK</v>
      </c>
      <c r="E822" t="str">
        <f t="shared" si="832"/>
        <v>29.98064</v>
      </c>
      <c r="F822" t="str">
        <f t="shared" si="832"/>
        <v>-97.284241</v>
      </c>
      <c r="G822" t="str">
        <f t="shared" si="832"/>
        <v>on</v>
      </c>
      <c r="H822" s="2" t="str">
        <f t="shared" si="832"/>
        <v/>
      </c>
      <c r="I822" t="str">
        <f t="shared" si="782"/>
        <v>6767</v>
      </c>
    </row>
    <row r="823" spans="1:9">
      <c r="A823" s="5" t="s">
        <v>836</v>
      </c>
      <c r="B823" t="str">
        <f t="shared" ref="B823:H823" si="833">MID($A823,FIND(B$2,$A823)+B$1,(FIND(C$2,$A823)-2)-(FIND(B$2,$A823)+B$1))</f>
        <v>P3003 - Watterson Rd. /Possum Way</v>
      </c>
      <c r="C823" t="str">
        <f t="shared" si="833"/>
        <v>BCO</v>
      </c>
      <c r="D823" t="str">
        <f t="shared" si="833"/>
        <v>900 Blk</v>
      </c>
      <c r="E823" t="str">
        <f t="shared" si="833"/>
        <v>29.9998</v>
      </c>
      <c r="F823" t="str">
        <f t="shared" si="833"/>
        <v>-97.365471</v>
      </c>
      <c r="G823" t="str">
        <f t="shared" si="833"/>
        <v>on</v>
      </c>
      <c r="H823" s="2" t="str">
        <f t="shared" si="833"/>
        <v/>
      </c>
      <c r="I823" t="str">
        <f t="shared" si="782"/>
        <v>6772</v>
      </c>
    </row>
    <row r="824" spans="1:9">
      <c r="A824" s="5" t="s">
        <v>837</v>
      </c>
      <c r="B824" t="str">
        <f t="shared" ref="B824:H824" si="834">MID($A824,FIND(B$2,$A824)+B$1,(FIND(C$2,$A824)-2)-(FIND(B$2,$A824)+B$1))</f>
        <v>P3008 - Watterson School Rd.</v>
      </c>
      <c r="C824" t="str">
        <f t="shared" si="834"/>
        <v>BCO</v>
      </c>
      <c r="D824" t="str">
        <f t="shared" si="834"/>
        <v>362 Blk</v>
      </c>
      <c r="E824" t="str">
        <f t="shared" si="834"/>
        <v>29.98814</v>
      </c>
      <c r="F824" t="str">
        <f t="shared" si="834"/>
        <v>-97.403709</v>
      </c>
      <c r="G824" t="str">
        <f t="shared" si="834"/>
        <v>on</v>
      </c>
      <c r="H824" s="2" t="str">
        <f t="shared" si="834"/>
        <v/>
      </c>
      <c r="I824" t="str">
        <f t="shared" si="782"/>
        <v>6777</v>
      </c>
    </row>
    <row r="825" spans="1:9">
      <c r="A825" s="5" t="s">
        <v>838</v>
      </c>
      <c r="B825" t="str">
        <f t="shared" ref="B825:H825" si="835">MID($A825,FIND(B$2,$A825)+B$1,(FIND(C$2,$A825)-2)-(FIND(B$2,$A825)+B$1))</f>
        <v>P3013 - Lower Red Rock Rd.</v>
      </c>
      <c r="C825" t="str">
        <f t="shared" si="835"/>
        <v>BCO</v>
      </c>
      <c r="D825" t="str">
        <f t="shared" si="835"/>
        <v>110 Blk</v>
      </c>
      <c r="E825" t="str">
        <f t="shared" si="835"/>
        <v>30.02284</v>
      </c>
      <c r="F825" t="str">
        <f t="shared" si="835"/>
        <v>-97.384911</v>
      </c>
      <c r="G825" t="str">
        <f t="shared" si="835"/>
        <v>on</v>
      </c>
      <c r="H825" s="2" t="str">
        <f t="shared" si="835"/>
        <v/>
      </c>
      <c r="I825" t="str">
        <f t="shared" si="782"/>
        <v>6782</v>
      </c>
    </row>
    <row r="826" spans="1:9">
      <c r="A826" s="5" t="s">
        <v>839</v>
      </c>
      <c r="B826" t="str">
        <f t="shared" ref="B826:H826" si="836">MID($A826,FIND(B$2,$A826)+B$1,(FIND(C$2,$A826)-2)-(FIND(B$2,$A826)+B$1))</f>
        <v>P3023 - Watterson Rd</v>
      </c>
      <c r="C826" t="str">
        <f t="shared" si="836"/>
        <v>BCO</v>
      </c>
      <c r="D826" t="str">
        <f t="shared" si="836"/>
        <v>1750 Watterson Rd at Bridge</v>
      </c>
      <c r="E826" t="str">
        <f t="shared" si="836"/>
        <v>29.95488</v>
      </c>
      <c r="F826" t="str">
        <f t="shared" si="836"/>
        <v>-97.398422</v>
      </c>
      <c r="G826" t="str">
        <f t="shared" si="836"/>
        <v>on</v>
      </c>
      <c r="H826" s="2" t="str">
        <f t="shared" si="836"/>
        <v/>
      </c>
      <c r="I826" t="str">
        <f t="shared" si="782"/>
        <v>6792</v>
      </c>
    </row>
    <row r="827" spans="1:9">
      <c r="A827" s="5" t="s">
        <v>840</v>
      </c>
      <c r="B827" t="str">
        <f t="shared" ref="B827:H827" si="837">MID($A827,FIND(B$2,$A827)+B$1,(FIND(C$2,$A827)-2)-(FIND(B$2,$A827)+B$1))</f>
        <v>P3058 - Leisure Ln</v>
      </c>
      <c r="C827" t="str">
        <f t="shared" si="837"/>
        <v>BCO</v>
      </c>
      <c r="D827" t="str">
        <f t="shared" si="837"/>
        <v>639 Blk</v>
      </c>
      <c r="E827" t="str">
        <f t="shared" si="837"/>
        <v>30.13228</v>
      </c>
      <c r="F827" t="str">
        <f t="shared" si="837"/>
        <v>-97.466087</v>
      </c>
      <c r="G827" t="str">
        <f t="shared" si="837"/>
        <v>on</v>
      </c>
      <c r="H827" s="2" t="str">
        <f t="shared" si="837"/>
        <v/>
      </c>
      <c r="I827" t="str">
        <f t="shared" si="782"/>
        <v>6827</v>
      </c>
    </row>
    <row r="828" spans="1:9">
      <c r="A828" s="5" t="s">
        <v>841</v>
      </c>
      <c r="B828" t="str">
        <f t="shared" ref="B828:H828" si="838">MID($A828,FIND(B$2,$A828)+B$1,(FIND(C$2,$A828)-2)-(FIND(B$2,$A828)+B$1))</f>
        <v>11900-blk Old San Antonio Rd</v>
      </c>
      <c r="C828" t="str">
        <f t="shared" si="838"/>
        <v>TCO</v>
      </c>
      <c r="D828" t="str">
        <f t="shared" si="838"/>
        <v>Travis County, TX </v>
      </c>
      <c r="E828" t="str">
        <f t="shared" si="838"/>
        <v>30.134632</v>
      </c>
      <c r="F828" t="str">
        <f t="shared" si="838"/>
        <v>-97.809334</v>
      </c>
      <c r="G828" t="str">
        <f t="shared" si="838"/>
        <v>on</v>
      </c>
      <c r="H828" s="2" t="str">
        <f t="shared" si="838"/>
        <v>Roadway is open</v>
      </c>
      <c r="I828" t="str">
        <f t="shared" si="782"/>
        <v>7024</v>
      </c>
    </row>
    <row r="829" spans="1:9">
      <c r="A829" s="5" t="s">
        <v>842</v>
      </c>
      <c r="B829" t="str">
        <f t="shared" ref="B829:H829" si="839">MID($A829,FIND(B$2,$A829)+B$1,(FIND(C$2,$A829)-2)-(FIND(B$2,$A829)+B$1))</f>
        <v>P4004 - Upper Elgin River Rd @ 1831 Blk</v>
      </c>
      <c r="C829" t="str">
        <f t="shared" si="839"/>
        <v>BCO</v>
      </c>
      <c r="D829" t="str">
        <f t="shared" si="839"/>
        <v/>
      </c>
      <c r="E829" t="str">
        <f t="shared" si="839"/>
        <v>30.248369</v>
      </c>
      <c r="F829" t="str">
        <f t="shared" si="839"/>
        <v>-97.447441</v>
      </c>
      <c r="G829" t="str">
        <f t="shared" si="839"/>
        <v>on</v>
      </c>
      <c r="H829" s="2" t="str">
        <f t="shared" si="839"/>
        <v>Bastrop County, Pct 4</v>
      </c>
      <c r="I829" t="str">
        <f t="shared" si="782"/>
        <v>6835</v>
      </c>
    </row>
    <row r="830" spans="1:9">
      <c r="A830" s="5" t="s">
        <v>843</v>
      </c>
      <c r="B830" t="str">
        <f t="shared" ref="B830:H830" si="840">MID($A830,FIND(B$2,$A830)+B$1,(FIND(C$2,$A830)-2)-(FIND(B$2,$A830)+B$1))</f>
        <v>P4003 - Upper Elgin River Rd @ 1685 blk</v>
      </c>
      <c r="C830" t="str">
        <f t="shared" si="840"/>
        <v>BCO</v>
      </c>
      <c r="D830" t="str">
        <f t="shared" si="840"/>
        <v/>
      </c>
      <c r="E830" t="str">
        <f t="shared" si="840"/>
        <v>30.25691</v>
      </c>
      <c r="F830" t="str">
        <f t="shared" si="840"/>
        <v>-97.441978</v>
      </c>
      <c r="G830" t="str">
        <f t="shared" si="840"/>
        <v>on</v>
      </c>
      <c r="H830" s="2" t="str">
        <f t="shared" si="840"/>
        <v>Bastrop County, Pct 4</v>
      </c>
      <c r="I830" t="str">
        <f t="shared" si="782"/>
        <v>6834</v>
      </c>
    </row>
    <row r="831" spans="1:9">
      <c r="A831" s="5" t="s">
        <v>844</v>
      </c>
      <c r="B831" t="str">
        <f t="shared" ref="B831:H831" si="841">MID($A831,FIND(B$2,$A831)+B$1,(FIND(C$2,$A831)-2)-(FIND(B$2,$A831)+B$1))</f>
        <v>P2006 - Bowie Dr @ 100 blk</v>
      </c>
      <c r="C831" t="str">
        <f t="shared" si="841"/>
        <v>BCO</v>
      </c>
      <c r="D831" t="str">
        <f t="shared" si="841"/>
        <v/>
      </c>
      <c r="E831" t="str">
        <f t="shared" si="841"/>
        <v>30.17696</v>
      </c>
      <c r="F831" t="str">
        <f t="shared" si="841"/>
        <v>-97.201424</v>
      </c>
      <c r="G831" t="str">
        <f t="shared" si="841"/>
        <v>on</v>
      </c>
      <c r="H831" s="2" t="str">
        <f t="shared" si="841"/>
        <v>Bastrop County, Pct 2</v>
      </c>
      <c r="I831" t="str">
        <f t="shared" si="782"/>
        <v>6752</v>
      </c>
    </row>
    <row r="832" spans="1:9">
      <c r="A832" s="5" t="s">
        <v>845</v>
      </c>
      <c r="B832" t="str">
        <f t="shared" ref="B832:H832" si="842">MID($A832,FIND(B$2,$A832)+B$1,(FIND(C$2,$A832)-2)-(FIND(B$2,$A832)+B$1))</f>
        <v>P3028 - Klaus Ln</v>
      </c>
      <c r="C832" t="str">
        <f t="shared" si="842"/>
        <v>BCO</v>
      </c>
      <c r="D832" t="str">
        <f t="shared" si="842"/>
        <v>200 Blk Klaus Ln @ Lower Elm Creek</v>
      </c>
      <c r="E832" t="str">
        <f t="shared" si="842"/>
        <v>29.929939</v>
      </c>
      <c r="F832" t="str">
        <f t="shared" si="842"/>
        <v>-97.432663</v>
      </c>
      <c r="G832" t="str">
        <f t="shared" si="842"/>
        <v>on</v>
      </c>
      <c r="H832" s="2" t="str">
        <f t="shared" si="842"/>
        <v/>
      </c>
      <c r="I832" t="str">
        <f t="shared" si="782"/>
        <v>6797</v>
      </c>
    </row>
    <row r="833" spans="1:9">
      <c r="A833" s="5" t="s">
        <v>846</v>
      </c>
      <c r="B833" t="str">
        <f t="shared" ref="B833:H833" si="843">MID($A833,FIND(B$2,$A833)+B$1,(FIND(C$2,$A833)-2)-(FIND(B$2,$A833)+B$1))</f>
        <v>P3018 - Pleasant Chapel Rd - 270 Blk</v>
      </c>
      <c r="C833" t="str">
        <f t="shared" si="843"/>
        <v>BCO</v>
      </c>
      <c r="D833" t="str">
        <f t="shared" si="843"/>
        <v>Bastrop County</v>
      </c>
      <c r="E833" t="str">
        <f t="shared" si="843"/>
        <v>30.03093</v>
      </c>
      <c r="F833" t="str">
        <f t="shared" si="843"/>
        <v>-97.431862</v>
      </c>
      <c r="G833" t="str">
        <f t="shared" si="843"/>
        <v>on</v>
      </c>
      <c r="H833" s="2" t="str">
        <f t="shared" si="843"/>
        <v/>
      </c>
      <c r="I833" t="str">
        <f t="shared" si="782"/>
        <v>6787</v>
      </c>
    </row>
    <row r="834" spans="1:9">
      <c r="A834" s="5" t="s">
        <v>847</v>
      </c>
      <c r="B834" t="str">
        <f t="shared" ref="B834:H834" si="844">MID($A834,FIND(B$2,$A834)+B$1,(FIND(C$2,$A834)-2)-(FIND(B$2,$A834)+B$1))</f>
        <v>Low Water Crossing #20</v>
      </c>
      <c r="C834" t="str">
        <f t="shared" si="844"/>
        <v>COA</v>
      </c>
      <c r="D834" t="str">
        <f t="shared" si="844"/>
        <v>6765 Old Bee Caves Rd, Austin, TX</v>
      </c>
      <c r="E834" t="str">
        <f t="shared" si="844"/>
        <v>30.235039</v>
      </c>
      <c r="F834" t="str">
        <f t="shared" si="844"/>
        <v>-97.871414</v>
      </c>
      <c r="G834" t="str">
        <f t="shared" si="844"/>
        <v>on</v>
      </c>
      <c r="H834" s="2" t="str">
        <f t="shared" si="844"/>
        <v>Crossing is open</v>
      </c>
      <c r="I834" t="str">
        <f t="shared" si="782"/>
        <v>6153</v>
      </c>
    </row>
    <row r="835" spans="1:9">
      <c r="A835" s="5" t="s">
        <v>848</v>
      </c>
      <c r="B835" t="str">
        <f t="shared" ref="B835:H835" si="845">MID($A835,FIND(B$2,$A835)+B$1,(FIND(C$2,$A835)-2)-(FIND(B$2,$A835)+B$1))</f>
        <v>Dew Drop @ Tiger Creek</v>
      </c>
      <c r="C835" t="str">
        <f t="shared" si="845"/>
        <v>WLH</v>
      </c>
      <c r="D835" t="str">
        <f t="shared" si="845"/>
        <v>Dew Drop near Thanksgiving Mountain Rd</v>
      </c>
      <c r="E835" t="str">
        <f t="shared" si="845"/>
        <v>30.540316</v>
      </c>
      <c r="F835" t="str">
        <f t="shared" si="845"/>
        <v>-98.335136</v>
      </c>
      <c r="G835" t="str">
        <f t="shared" si="845"/>
        <v>on</v>
      </c>
      <c r="H835" s="2" t="str">
        <f t="shared" si="845"/>
        <v>Crossing is OPEN </v>
      </c>
      <c r="I835" t="str">
        <f t="shared" si="782"/>
        <v>7254</v>
      </c>
    </row>
    <row r="836" spans="1:9">
      <c r="A836" s="5" t="s">
        <v>849</v>
      </c>
      <c r="B836" t="str">
        <f t="shared" ref="B836:H836" si="846">MID($A836,FIND(B$2,$A836)+B$1,(FIND(C$2,$A836)-2)-(FIND(B$2,$A836)+B$1))</f>
        <v>P4007 - Old Sayers Rd @ near VFW Post</v>
      </c>
      <c r="C836" t="str">
        <f t="shared" si="846"/>
        <v>BCO</v>
      </c>
      <c r="D836" t="str">
        <f t="shared" si="846"/>
        <v/>
      </c>
      <c r="E836" t="str">
        <f t="shared" si="846"/>
        <v>30.32074</v>
      </c>
      <c r="F836" t="str">
        <f t="shared" si="846"/>
        <v>-97.365662</v>
      </c>
      <c r="G836" t="str">
        <f t="shared" si="846"/>
        <v>on</v>
      </c>
      <c r="H836" s="2" t="str">
        <f t="shared" si="846"/>
        <v/>
      </c>
      <c r="I836" t="str">
        <f t="shared" ref="I836:I899" si="847">MID($A836,FIND(I$2,$A836)+I$1,4)</f>
        <v>6838</v>
      </c>
    </row>
    <row r="837" spans="1:9">
      <c r="A837" s="5" t="s">
        <v>850</v>
      </c>
      <c r="B837" t="str">
        <f t="shared" ref="B837:H837" si="848">MID($A837,FIND(B$2,$A837)+B$1,(FIND(C$2,$A837)-2)-(FIND(B$2,$A837)+B$1))</f>
        <v>P3043 - Legend Oaks Dr.</v>
      </c>
      <c r="C837" t="str">
        <f t="shared" si="848"/>
        <v>BCO</v>
      </c>
      <c r="D837" t="str">
        <f t="shared" si="848"/>
        <v>200 Blk</v>
      </c>
      <c r="E837" t="str">
        <f t="shared" si="848"/>
        <v>30.06827</v>
      </c>
      <c r="F837" t="str">
        <f t="shared" si="848"/>
        <v>-97.59903</v>
      </c>
      <c r="G837" t="str">
        <f t="shared" si="848"/>
        <v>on</v>
      </c>
      <c r="H837" s="2" t="str">
        <f t="shared" si="848"/>
        <v/>
      </c>
      <c r="I837" t="str">
        <f t="shared" si="847"/>
        <v>6812</v>
      </c>
    </row>
    <row r="838" spans="1:9">
      <c r="A838" s="5" t="s">
        <v>851</v>
      </c>
      <c r="B838" t="str">
        <f t="shared" ref="B838:H838" si="849">MID($A838,FIND(B$2,$A838)+B$1,(FIND(C$2,$A838)-2)-(FIND(B$2,$A838)+B$1))</f>
        <v>P4001 - 576 Block Monkey</v>
      </c>
      <c r="C838" t="str">
        <f t="shared" si="849"/>
        <v>BCO</v>
      </c>
      <c r="D838" t="str">
        <f t="shared" si="849"/>
        <v>576 Blk</v>
      </c>
      <c r="E838" t="str">
        <f t="shared" si="849"/>
        <v>30.326191</v>
      </c>
      <c r="F838" t="str">
        <f t="shared" si="849"/>
        <v>-97.417313</v>
      </c>
      <c r="G838" t="str">
        <f t="shared" si="849"/>
        <v>on</v>
      </c>
      <c r="H838" s="2" t="str">
        <f t="shared" si="849"/>
        <v>PCT 4</v>
      </c>
      <c r="I838" t="str">
        <f t="shared" si="847"/>
        <v>6832</v>
      </c>
    </row>
    <row r="839" spans="1:9">
      <c r="A839" s="5" t="s">
        <v>852</v>
      </c>
      <c r="B839" t="str">
        <f t="shared" ref="B839:H839" si="850">MID($A839,FIND(B$2,$A839)+B$1,(FIND(C$2,$A839)-2)-(FIND(B$2,$A839)+B$1))</f>
        <v>P3048 - Reeves Ln</v>
      </c>
      <c r="C839" t="str">
        <f t="shared" si="850"/>
        <v>BCO</v>
      </c>
      <c r="D839" t="str">
        <f t="shared" si="850"/>
        <v>158 Blk</v>
      </c>
      <c r="E839" t="str">
        <f t="shared" si="850"/>
        <v>30.112391</v>
      </c>
      <c r="F839" t="str">
        <f t="shared" si="850"/>
        <v>-97.54113</v>
      </c>
      <c r="G839" t="str">
        <f t="shared" si="850"/>
        <v>on</v>
      </c>
      <c r="H839" s="2" t="str">
        <f t="shared" si="850"/>
        <v/>
      </c>
      <c r="I839" t="str">
        <f t="shared" si="847"/>
        <v>6817</v>
      </c>
    </row>
    <row r="840" spans="1:9">
      <c r="A840" s="5" t="s">
        <v>853</v>
      </c>
      <c r="B840" t="str">
        <f t="shared" ref="B840:H840" si="851">MID($A840,FIND(B$2,$A840)+B$1,(FIND(C$2,$A840)-2)-(FIND(B$2,$A840)+B$1))</f>
        <v>P3052 - Pope Bend South</v>
      </c>
      <c r="C840" t="str">
        <f t="shared" si="851"/>
        <v>BCO</v>
      </c>
      <c r="D840" t="str">
        <f t="shared" si="851"/>
        <v>400 Blk</v>
      </c>
      <c r="E840" t="str">
        <f t="shared" si="851"/>
        <v>30.12546</v>
      </c>
      <c r="F840" t="str">
        <f t="shared" si="851"/>
        <v>-97.478432</v>
      </c>
      <c r="G840" t="str">
        <f t="shared" si="851"/>
        <v>on</v>
      </c>
      <c r="H840" s="2" t="str">
        <f t="shared" si="851"/>
        <v/>
      </c>
      <c r="I840" t="str">
        <f t="shared" si="847"/>
        <v>6821</v>
      </c>
    </row>
    <row r="841" spans="1:9">
      <c r="A841" s="5" t="s">
        <v>854</v>
      </c>
      <c r="B841" t="str">
        <f t="shared" ref="B841:H841" si="852">MID($A841,FIND(B$2,$A841)+B$1,(FIND(C$2,$A841)-2)-(FIND(B$2,$A841)+B$1))</f>
        <v>P3053 - Simpson Ave.</v>
      </c>
      <c r="C841" t="str">
        <f t="shared" si="852"/>
        <v>BCO</v>
      </c>
      <c r="D841" t="str">
        <f t="shared" si="852"/>
        <v>170 Blk</v>
      </c>
      <c r="E841" t="str">
        <f t="shared" si="852"/>
        <v>30.12892</v>
      </c>
      <c r="F841" t="str">
        <f t="shared" si="852"/>
        <v>-97.480377</v>
      </c>
      <c r="G841" t="str">
        <f t="shared" si="852"/>
        <v>on</v>
      </c>
      <c r="H841" s="2" t="str">
        <f t="shared" si="852"/>
        <v/>
      </c>
      <c r="I841" t="str">
        <f t="shared" si="847"/>
        <v>6822</v>
      </c>
    </row>
    <row r="842" spans="1:9">
      <c r="A842" s="5" t="s">
        <v>855</v>
      </c>
      <c r="B842" t="str">
        <f t="shared" ref="B842:H842" si="853">MID($A842,FIND(B$2,$A842)+B$1,(FIND(C$2,$A842)-2)-(FIND(B$2,$A842)+B$1))</f>
        <v>P3054 - Cedar Ln</v>
      </c>
      <c r="C842" t="str">
        <f t="shared" si="853"/>
        <v>BCO</v>
      </c>
      <c r="D842" t="str">
        <f t="shared" si="853"/>
        <v>323 Blk</v>
      </c>
      <c r="E842" t="str">
        <f t="shared" si="853"/>
        <v>30.127621</v>
      </c>
      <c r="F842" t="str">
        <f t="shared" si="853"/>
        <v>-97.46994</v>
      </c>
      <c r="G842" t="str">
        <f t="shared" si="853"/>
        <v>on</v>
      </c>
      <c r="H842" s="2" t="str">
        <f t="shared" si="853"/>
        <v/>
      </c>
      <c r="I842" t="str">
        <f t="shared" si="847"/>
        <v>6823</v>
      </c>
    </row>
    <row r="843" spans="1:9">
      <c r="A843" s="5" t="s">
        <v>856</v>
      </c>
      <c r="B843" t="str">
        <f t="shared" ref="B843:H843" si="854">MID($A843,FIND(B$2,$A843)+B$1,(FIND(C$2,$A843)-2)-(FIND(B$2,$A843)+B$1))</f>
        <v>P3056 - Lake View Dr</v>
      </c>
      <c r="C843" t="str">
        <f t="shared" si="854"/>
        <v>BCO</v>
      </c>
      <c r="D843" t="str">
        <f t="shared" si="854"/>
        <v>248 LAKE VIEW DR</v>
      </c>
      <c r="E843" t="str">
        <f t="shared" si="854"/>
        <v>30.11911</v>
      </c>
      <c r="F843" t="str">
        <f t="shared" si="854"/>
        <v>-97.469452</v>
      </c>
      <c r="G843" t="str">
        <f t="shared" si="854"/>
        <v>on</v>
      </c>
      <c r="H843" s="2" t="str">
        <f t="shared" si="854"/>
        <v/>
      </c>
      <c r="I843" t="str">
        <f t="shared" si="847"/>
        <v>6825</v>
      </c>
    </row>
    <row r="844" spans="1:9">
      <c r="A844" s="5" t="s">
        <v>857</v>
      </c>
      <c r="B844" t="str">
        <f t="shared" ref="B844:H844" si="855">MID($A844,FIND(B$2,$A844)+B$1,(FIND(C$2,$A844)-2)-(FIND(B$2,$A844)+B$1))</f>
        <v>P3057 - Marjess Dr.</v>
      </c>
      <c r="C844" t="str">
        <f t="shared" si="855"/>
        <v>BCO</v>
      </c>
      <c r="D844" t="str">
        <f t="shared" si="855"/>
        <v>150 Blk</v>
      </c>
      <c r="E844" t="str">
        <f t="shared" si="855"/>
        <v>30.11125</v>
      </c>
      <c r="F844" t="str">
        <f t="shared" si="855"/>
        <v>-97.462334</v>
      </c>
      <c r="G844" t="str">
        <f t="shared" si="855"/>
        <v>on</v>
      </c>
      <c r="H844" s="2" t="str">
        <f t="shared" si="855"/>
        <v/>
      </c>
      <c r="I844" t="str">
        <f t="shared" si="847"/>
        <v>6826</v>
      </c>
    </row>
    <row r="845" spans="1:9">
      <c r="A845" s="5" t="s">
        <v>858</v>
      </c>
      <c r="B845" t="str">
        <f t="shared" ref="B845:H845" si="856">MID($A845,FIND(B$2,$A845)+B$1,(FIND(C$2,$A845)-2)-(FIND(B$2,$A845)+B$1))</f>
        <v>P3059 - Stoney Brook</v>
      </c>
      <c r="C845" t="str">
        <f t="shared" si="856"/>
        <v>BCO</v>
      </c>
      <c r="D845" t="str">
        <f t="shared" si="856"/>
        <v>139 Blk</v>
      </c>
      <c r="E845" t="str">
        <f t="shared" si="856"/>
        <v>30.128151</v>
      </c>
      <c r="F845" t="str">
        <f t="shared" si="856"/>
        <v>-97.449188</v>
      </c>
      <c r="G845" t="str">
        <f t="shared" si="856"/>
        <v>on</v>
      </c>
      <c r="H845" s="2" t="str">
        <f t="shared" si="856"/>
        <v/>
      </c>
      <c r="I845" t="str">
        <f t="shared" si="847"/>
        <v>6828</v>
      </c>
    </row>
    <row r="846" spans="1:9">
      <c r="A846" s="5" t="s">
        <v>859</v>
      </c>
      <c r="B846" t="str">
        <f t="shared" ref="B846:H846" si="857">MID($A846,FIND(B$2,$A846)+B$1,(FIND(C$2,$A846)-2)-(FIND(B$2,$A846)+B$1))</f>
        <v>P3060 - Leisure Ln.</v>
      </c>
      <c r="C846" t="str">
        <f t="shared" si="857"/>
        <v>BCO</v>
      </c>
      <c r="D846" t="str">
        <f t="shared" si="857"/>
        <v>363 Blk</v>
      </c>
      <c r="E846" t="str">
        <f t="shared" si="857"/>
        <v>30.123039</v>
      </c>
      <c r="F846" t="str">
        <f t="shared" si="857"/>
        <v>-97.44606</v>
      </c>
      <c r="G846" t="str">
        <f t="shared" si="857"/>
        <v>on</v>
      </c>
      <c r="H846" s="2" t="str">
        <f t="shared" si="857"/>
        <v/>
      </c>
      <c r="I846" t="str">
        <f t="shared" si="847"/>
        <v>6829</v>
      </c>
    </row>
    <row r="847" spans="1:9">
      <c r="A847" s="5" t="s">
        <v>860</v>
      </c>
      <c r="B847" t="str">
        <f t="shared" ref="B847:H847" si="858">MID($A847,FIND(B$2,$A847)+B$1,(FIND(C$2,$A847)-2)-(FIND(B$2,$A847)+B$1))</f>
        <v>P3062 - Mt. Olive Rd.</v>
      </c>
      <c r="C847" t="str">
        <f t="shared" si="858"/>
        <v>BCO</v>
      </c>
      <c r="D847" t="str">
        <f t="shared" si="858"/>
        <v>398 Blk</v>
      </c>
      <c r="E847" t="str">
        <f t="shared" si="858"/>
        <v>30.100849</v>
      </c>
      <c r="F847" t="str">
        <f t="shared" si="858"/>
        <v>-97.441528</v>
      </c>
      <c r="G847" t="str">
        <f t="shared" si="858"/>
        <v>on</v>
      </c>
      <c r="H847" s="2" t="str">
        <f t="shared" si="858"/>
        <v/>
      </c>
      <c r="I847" t="str">
        <f t="shared" si="847"/>
        <v>6831</v>
      </c>
    </row>
    <row r="848" spans="1:9">
      <c r="A848" s="5" t="s">
        <v>861</v>
      </c>
      <c r="B848" t="str">
        <f t="shared" ref="B848:H848" si="859">MID($A848,FIND(B$2,$A848)+B$1,(FIND(C$2,$A848)-2)-(FIND(B$2,$A848)+B$1))</f>
        <v>P4005 - 192 Dry Willow Rd / Elbow Bend Rd.</v>
      </c>
      <c r="C848" t="str">
        <f t="shared" si="859"/>
        <v>BCO</v>
      </c>
      <c r="D848" t="str">
        <f t="shared" si="859"/>
        <v/>
      </c>
      <c r="E848" t="str">
        <f t="shared" si="859"/>
        <v>30.246441</v>
      </c>
      <c r="F848" t="str">
        <f t="shared" si="859"/>
        <v>-97.44429</v>
      </c>
      <c r="G848" t="str">
        <f t="shared" si="859"/>
        <v>on</v>
      </c>
      <c r="H848" s="2" t="str">
        <f t="shared" si="859"/>
        <v/>
      </c>
      <c r="I848" t="str">
        <f t="shared" si="847"/>
        <v>6836</v>
      </c>
    </row>
    <row r="849" spans="1:9">
      <c r="A849" s="5" t="s">
        <v>862</v>
      </c>
      <c r="B849" t="str">
        <f t="shared" ref="B849:H849" si="860">MID($A849,FIND(B$2,$A849)+B$1,(FIND(C$2,$A849)-2)-(FIND(B$2,$A849)+B$1))</f>
        <v>P4002 - Upper Elgin River Rd @ Wilbarger Creek (North Gates)</v>
      </c>
      <c r="C849" t="str">
        <f t="shared" si="860"/>
        <v>BCO</v>
      </c>
      <c r="D849" t="str">
        <f t="shared" si="860"/>
        <v/>
      </c>
      <c r="E849" t="str">
        <f t="shared" si="860"/>
        <v>30.28779</v>
      </c>
      <c r="F849" t="str">
        <f t="shared" si="860"/>
        <v>-97.438942</v>
      </c>
      <c r="G849" t="str">
        <f t="shared" si="860"/>
        <v>on</v>
      </c>
      <c r="H849" s="2" t="str">
        <f t="shared" si="860"/>
        <v>Bastrop County, PCT 4</v>
      </c>
      <c r="I849" t="str">
        <f t="shared" si="847"/>
        <v>6833</v>
      </c>
    </row>
    <row r="850" ht="45" spans="1:9">
      <c r="A850" s="5" t="s">
        <v>863</v>
      </c>
      <c r="B850" t="str">
        <f t="shared" ref="B850:H850" si="861">MID($A850,FIND(B$2,$A850)+B$1,(FIND(C$2,$A850)-2)-(FIND(B$2,$A850)+B$1))</f>
        <v>Black Ankle </v>
      </c>
      <c r="C850" t="str">
        <f t="shared" si="861"/>
        <v>CCO</v>
      </c>
      <c r="D850" t="str">
        <f t="shared" si="861"/>
        <v>29.8479472,-97.743933333333333</v>
      </c>
      <c r="E850" t="str">
        <f t="shared" si="861"/>
        <v>29.852467</v>
      </c>
      <c r="F850" t="str">
        <f t="shared" si="861"/>
        <v>-97.750496</v>
      </c>
      <c r="G850" t="str">
        <f t="shared" si="861"/>
        <v>off</v>
      </c>
      <c r="H850" s="2" t="str">
        <f t="shared" si="861"/>
        <v>Closed between Borchert Loop and Tower Road until further notice due to construction at the low water crossing.</v>
      </c>
      <c r="I850" t="str">
        <f t="shared" si="847"/>
        <v>6700</v>
      </c>
    </row>
    <row r="851" spans="1:9">
      <c r="A851" s="5" t="s">
        <v>864</v>
      </c>
      <c r="B851" t="str">
        <f t="shared" ref="B851:H851" si="862">MID($A851,FIND(B$2,$A851)+B$1,(FIND(C$2,$A851)-2)-(FIND(B$2,$A851)+B$1))</f>
        <v>PURGATORY RD (CR 215) - JUST S OF RR 32</v>
      </c>
      <c r="C851" t="str">
        <f t="shared" si="862"/>
        <v>HCO</v>
      </c>
      <c r="D851" t="str">
        <f t="shared" si="862"/>
        <v>Hays County</v>
      </c>
      <c r="E851" t="str">
        <f t="shared" si="862"/>
        <v>29.931902</v>
      </c>
      <c r="F851" t="str">
        <f t="shared" si="862"/>
        <v>-98.129829</v>
      </c>
      <c r="G851" t="str">
        <f t="shared" si="862"/>
        <v>on</v>
      </c>
      <c r="H851" s="2" t="str">
        <f t="shared" si="862"/>
        <v/>
      </c>
      <c r="I851" t="str">
        <f t="shared" si="847"/>
        <v>6528</v>
      </c>
    </row>
    <row r="852" spans="1:9">
      <c r="A852" s="5" t="s">
        <v>865</v>
      </c>
      <c r="B852" t="str">
        <f t="shared" ref="B852:H852" si="863">MID($A852,FIND(B$2,$A852)+B$1,(FIND(C$2,$A852)-2)-(FIND(B$2,$A852)+B$1))</f>
        <v>Boggy Creek</v>
      </c>
      <c r="C852" t="str">
        <f t="shared" si="863"/>
        <v>CCO</v>
      </c>
      <c r="D852" t="str">
        <f t="shared" si="863"/>
        <v>800 Bk Boggy Creek, Caldwell County</v>
      </c>
      <c r="E852" t="str">
        <f t="shared" si="863"/>
        <v>29.863838</v>
      </c>
      <c r="F852" t="str">
        <f t="shared" si="863"/>
        <v>-97.71611</v>
      </c>
      <c r="G852" t="str">
        <f t="shared" si="863"/>
        <v>on</v>
      </c>
      <c r="H852" s="2" t="str">
        <f t="shared" si="863"/>
        <v>Roadway Open</v>
      </c>
      <c r="I852" t="str">
        <f t="shared" si="847"/>
        <v>6871</v>
      </c>
    </row>
    <row r="853" spans="1:9">
      <c r="A853" s="5" t="s">
        <v>866</v>
      </c>
      <c r="B853" t="str">
        <f t="shared" ref="B853:H853" si="864">MID($A853,FIND(B$2,$A853)+B$1,(FIND(C$2,$A853)-2)-(FIND(B$2,$A853)+B$1))</f>
        <v>Dale Lane</v>
      </c>
      <c r="C853" t="str">
        <f t="shared" si="864"/>
        <v>CCO</v>
      </c>
      <c r="D853" t="str">
        <f t="shared" si="864"/>
        <v>of FM 672</v>
      </c>
      <c r="E853" t="str">
        <f t="shared" si="864"/>
        <v>29.948521</v>
      </c>
      <c r="F853" t="str">
        <f t="shared" si="864"/>
        <v>-97.557838</v>
      </c>
      <c r="G853" t="str">
        <f t="shared" si="864"/>
        <v>on</v>
      </c>
      <c r="H853" s="2" t="str">
        <f t="shared" si="864"/>
        <v>Roadway Open</v>
      </c>
      <c r="I853" t="str">
        <f t="shared" si="847"/>
        <v>6991</v>
      </c>
    </row>
    <row r="854" spans="1:9">
      <c r="A854" s="5" t="s">
        <v>867</v>
      </c>
      <c r="B854" t="str">
        <f t="shared" ref="B854:H854" si="865">MID($A854,FIND(B$2,$A854)+B$1,(FIND(C$2,$A854)-2)-(FIND(B$2,$A854)+B$1))</f>
        <v>Young Lane</v>
      </c>
      <c r="C854" t="str">
        <f t="shared" si="865"/>
        <v>CCO</v>
      </c>
      <c r="D854" t="str">
        <f t="shared" si="865"/>
        <v>Wells Rd and Four Corners</v>
      </c>
      <c r="E854" t="str">
        <f t="shared" si="865"/>
        <v>29.821814</v>
      </c>
      <c r="F854" t="str">
        <f t="shared" si="865"/>
        <v>-97.58429</v>
      </c>
      <c r="G854" t="str">
        <f t="shared" si="865"/>
        <v>on</v>
      </c>
      <c r="H854" s="2" t="str">
        <f t="shared" si="865"/>
        <v>Roadway Open</v>
      </c>
      <c r="I854" t="str">
        <f t="shared" si="847"/>
        <v>6976</v>
      </c>
    </row>
    <row r="855" spans="1:9">
      <c r="A855" s="5" t="s">
        <v>868</v>
      </c>
      <c r="B855" t="str">
        <f t="shared" ref="B855:H855" si="866">MID($A855,FIND(B$2,$A855)+B$1,(FIND(C$2,$A855)-2)-(FIND(B$2,$A855)+B$1))</f>
        <v>POST RD (CR 140) - AT BLANCO RIVER</v>
      </c>
      <c r="C855" t="str">
        <f t="shared" si="866"/>
        <v>HCO</v>
      </c>
      <c r="D855" t="str">
        <f t="shared" si="866"/>
        <v>Hays County</v>
      </c>
      <c r="E855" t="str">
        <f t="shared" si="866"/>
        <v>29.937107</v>
      </c>
      <c r="F855" t="str">
        <f t="shared" si="866"/>
        <v>-97.895134</v>
      </c>
      <c r="G855" t="str">
        <f t="shared" si="866"/>
        <v>on</v>
      </c>
      <c r="H855" s="2" t="str">
        <f t="shared" si="866"/>
        <v>open 10/15/2021</v>
      </c>
      <c r="I855" t="str">
        <f t="shared" si="847"/>
        <v>6514</v>
      </c>
    </row>
    <row r="856" spans="1:9">
      <c r="A856" s="5" t="s">
        <v>869</v>
      </c>
      <c r="B856" t="str">
        <f t="shared" ref="B856:H856" si="867">MID($A856,FIND(B$2,$A856)+B$1,(FIND(C$2,$A856)-2)-(FIND(B$2,$A856)+B$1))</f>
        <v>Dickerson Road</v>
      </c>
      <c r="C856" t="str">
        <f t="shared" si="867"/>
        <v>CCO</v>
      </c>
      <c r="D856" t="str">
        <f t="shared" si="867"/>
        <v>Dickerson Road</v>
      </c>
      <c r="E856" t="str">
        <f t="shared" si="867"/>
        <v>29.815166</v>
      </c>
      <c r="F856" t="str">
        <f t="shared" si="867"/>
        <v>-97.800499</v>
      </c>
      <c r="G856" t="str">
        <f t="shared" si="867"/>
        <v>on</v>
      </c>
      <c r="H856" s="2" t="str">
        <f t="shared" si="867"/>
        <v>Roadway Open</v>
      </c>
      <c r="I856" t="str">
        <f t="shared" si="847"/>
        <v>6966</v>
      </c>
    </row>
    <row r="857" spans="1:9">
      <c r="A857" s="5" t="s">
        <v>870</v>
      </c>
      <c r="B857" t="str">
        <f t="shared" ref="B857:H857" si="868">MID($A857,FIND(B$2,$A857)+B$1,(FIND(C$2,$A857)-2)-(FIND(B$2,$A857)+B$1))</f>
        <v>Manda Carlson Rd @ New Sweden Church Rd</v>
      </c>
      <c r="C857" t="str">
        <f t="shared" si="868"/>
        <v>TCO</v>
      </c>
      <c r="D857" t="str">
        <f t="shared" si="868"/>
        <v>Travis County, TX</v>
      </c>
      <c r="E857" t="str">
        <f t="shared" si="868"/>
        <v>30.39826</v>
      </c>
      <c r="F857" t="str">
        <f t="shared" si="868"/>
        <v>-97.471161</v>
      </c>
      <c r="G857" t="str">
        <f t="shared" si="868"/>
        <v>on</v>
      </c>
      <c r="H857" s="2" t="str">
        <f t="shared" si="868"/>
        <v>Roadway is open</v>
      </c>
      <c r="I857" t="str">
        <f t="shared" si="847"/>
        <v>6941</v>
      </c>
    </row>
    <row r="858" spans="1:9">
      <c r="A858" s="5" t="s">
        <v>871</v>
      </c>
      <c r="B858" t="str">
        <f t="shared" ref="B858:H858" si="869">MID($A858,FIND(B$2,$A858)+B$1,(FIND(C$2,$A858)-2)-(FIND(B$2,$A858)+B$1))</f>
        <v>Killingsworth Rd east of Immanuel Rd</v>
      </c>
      <c r="C858" t="str">
        <f t="shared" si="869"/>
        <v>TCO</v>
      </c>
      <c r="D858" t="str">
        <f t="shared" si="869"/>
        <v>Travis County, TX</v>
      </c>
      <c r="E858" t="str">
        <f t="shared" si="869"/>
        <v>30.417175</v>
      </c>
      <c r="F858" t="str">
        <f t="shared" si="869"/>
        <v>-97.615417</v>
      </c>
      <c r="G858" t="str">
        <f t="shared" si="869"/>
        <v>on</v>
      </c>
      <c r="H858" s="2" t="str">
        <f t="shared" si="869"/>
        <v>Roadway open</v>
      </c>
      <c r="I858" t="str">
        <f t="shared" si="847"/>
        <v>6206</v>
      </c>
    </row>
    <row r="859" spans="1:9">
      <c r="A859" s="5" t="s">
        <v>872</v>
      </c>
      <c r="B859" t="str">
        <f t="shared" ref="B859:H859" si="870">MID($A859,FIND(B$2,$A859)+B$1,(FIND(C$2,$A859)-2)-(FIND(B$2,$A859)+B$1))</f>
        <v>Old Colony Line Road</v>
      </c>
      <c r="C859" t="str">
        <f t="shared" si="870"/>
        <v>CCO</v>
      </c>
      <c r="D859" t="str">
        <f t="shared" si="870"/>
        <v>Old Colony Line Road</v>
      </c>
      <c r="E859" t="str">
        <f t="shared" si="870"/>
        <v>29.855839</v>
      </c>
      <c r="F859" t="str">
        <f t="shared" si="870"/>
        <v>-97.535477</v>
      </c>
      <c r="G859" t="str">
        <f t="shared" si="870"/>
        <v>on</v>
      </c>
      <c r="H859" s="2" t="str">
        <f t="shared" si="870"/>
        <v>Roadway Open</v>
      </c>
      <c r="I859" t="str">
        <f t="shared" si="847"/>
        <v>6961</v>
      </c>
    </row>
    <row r="860" spans="1:9">
      <c r="A860" s="5" t="s">
        <v>873</v>
      </c>
      <c r="B860" t="str">
        <f t="shared" ref="B860:H860" si="871">MID($A860,FIND(B$2,$A860)+B$1,(FIND(C$2,$A860)-2)-(FIND(B$2,$A860)+B$1))</f>
        <v>Ramp from NB 183 to MoPac</v>
      </c>
      <c r="C860" t="str">
        <f t="shared" si="871"/>
        <v>ALL</v>
      </c>
      <c r="D860" t="str">
        <f t="shared" si="871"/>
        <v>Ramp from NB 183 to MoPac</v>
      </c>
      <c r="E860" t="str">
        <f t="shared" si="871"/>
        <v>30.378557</v>
      </c>
      <c r="F860" t="str">
        <f t="shared" si="871"/>
        <v>-97.738068</v>
      </c>
      <c r="G860" t="str">
        <f t="shared" si="871"/>
        <v>on</v>
      </c>
      <c r="H860" s="2" t="str">
        <f t="shared" si="871"/>
        <v>APD reports ramps have reopened</v>
      </c>
      <c r="I860" t="str">
        <f t="shared" si="847"/>
        <v>6896</v>
      </c>
    </row>
    <row r="861" spans="1:9">
      <c r="A861" s="5" t="s">
        <v>874</v>
      </c>
      <c r="B861" t="str">
        <f t="shared" ref="B861:H861" si="872">MID($A861,FIND(B$2,$A861)+B$1,(FIND(C$2,$A861)-2)-(FIND(B$2,$A861)+B$1))</f>
        <v>Rolling Ridge Rd</v>
      </c>
      <c r="C861" t="str">
        <f t="shared" si="872"/>
        <v>CCO</v>
      </c>
      <c r="D861" t="str">
        <f t="shared" si="872"/>
        <v>Rolling Ridge Rd</v>
      </c>
      <c r="E861" t="str">
        <f t="shared" si="872"/>
        <v>29.953789</v>
      </c>
      <c r="F861" t="str">
        <f t="shared" si="872"/>
        <v>-97.706573</v>
      </c>
      <c r="G861" t="str">
        <f t="shared" si="872"/>
        <v>on</v>
      </c>
      <c r="H861" s="2" t="str">
        <f t="shared" si="872"/>
        <v>Roadway Open</v>
      </c>
      <c r="I861" t="str">
        <f t="shared" si="847"/>
        <v>6981</v>
      </c>
    </row>
    <row r="862" spans="1:9">
      <c r="A862" s="5" t="s">
        <v>875</v>
      </c>
      <c r="B862" t="str">
        <f t="shared" ref="B862:H862" si="873">MID($A862,FIND(B$2,$A862)+B$1,(FIND(C$2,$A862)-2)-(FIND(B$2,$A862)+B$1))</f>
        <v>Lund Carlson Rd @ Werchan Ln</v>
      </c>
      <c r="C862" t="str">
        <f t="shared" si="873"/>
        <v>TCO</v>
      </c>
      <c r="D862" t="str">
        <f t="shared" si="873"/>
        <v>Travis County, TX</v>
      </c>
      <c r="E862" t="str">
        <f t="shared" si="873"/>
        <v>30.419123</v>
      </c>
      <c r="F862" t="str">
        <f t="shared" si="873"/>
        <v>-97.427597</v>
      </c>
      <c r="G862" t="str">
        <f t="shared" si="873"/>
        <v>on</v>
      </c>
      <c r="H862" s="2" t="str">
        <f t="shared" si="873"/>
        <v>Roadway open</v>
      </c>
      <c r="I862" t="str">
        <f t="shared" si="847"/>
        <v>6906</v>
      </c>
    </row>
    <row r="863" spans="1:9">
      <c r="A863" s="5" t="s">
        <v>876</v>
      </c>
      <c r="B863" t="str">
        <f t="shared" ref="B863:H863" si="874">MID($A863,FIND(B$2,$A863)+B$1,(FIND(C$2,$A863)-2)-(FIND(B$2,$A863)+B$1))</f>
        <v>7000-blk Blake Manor Rd</v>
      </c>
      <c r="C863" t="str">
        <f t="shared" si="874"/>
        <v>TCO</v>
      </c>
      <c r="D863" t="str">
        <f t="shared" si="874"/>
        <v>Travis County, TX</v>
      </c>
      <c r="E863" t="str">
        <f t="shared" si="874"/>
        <v>30.282986</v>
      </c>
      <c r="F863" t="str">
        <f t="shared" si="874"/>
        <v>-97.516068</v>
      </c>
      <c r="G863" t="str">
        <f t="shared" si="874"/>
        <v>on</v>
      </c>
      <c r="H863" s="2" t="str">
        <f t="shared" si="874"/>
        <v>Roadway open</v>
      </c>
      <c r="I863" t="str">
        <f t="shared" si="847"/>
        <v>6931</v>
      </c>
    </row>
    <row r="864" spans="1:9">
      <c r="A864" s="5" t="s">
        <v>877</v>
      </c>
      <c r="B864" t="str">
        <f t="shared" ref="B864:H864" si="875">MID($A864,FIND(B$2,$A864)+B$1,(FIND(C$2,$A864)-2)-(FIND(B$2,$A864)+B$1))</f>
        <v>Payne Ln</v>
      </c>
      <c r="C864" t="str">
        <f t="shared" si="875"/>
        <v>CCO</v>
      </c>
      <c r="D864" t="str">
        <f t="shared" si="875"/>
        <v>Payne Ln</v>
      </c>
      <c r="E864" t="str">
        <f t="shared" si="875"/>
        <v>29.898817</v>
      </c>
      <c r="F864" t="str">
        <f t="shared" si="875"/>
        <v>-97.730827</v>
      </c>
      <c r="G864" t="str">
        <f t="shared" si="875"/>
        <v>on</v>
      </c>
      <c r="H864" s="2" t="str">
        <f t="shared" si="875"/>
        <v>at low water crosing</v>
      </c>
      <c r="I864" t="str">
        <f t="shared" si="847"/>
        <v>6971</v>
      </c>
    </row>
    <row r="865" spans="1:9">
      <c r="A865" s="5" t="s">
        <v>878</v>
      </c>
      <c r="B865" t="str">
        <f t="shared" ref="B865:H865" si="876">MID($A865,FIND(B$2,$A865)+B$1,(FIND(C$2,$A865)-2)-(FIND(B$2,$A865)+B$1))</f>
        <v>P4028 - Lower Elgin Rd @ Wilbarger Creek (1100 Blk)</v>
      </c>
      <c r="C865" t="str">
        <f t="shared" si="876"/>
        <v>BCO</v>
      </c>
      <c r="D865" t="str">
        <f t="shared" si="876"/>
        <v>Bastrop County, TX</v>
      </c>
      <c r="E865" t="str">
        <f t="shared" si="876"/>
        <v>30.222675</v>
      </c>
      <c r="F865" t="str">
        <f t="shared" si="876"/>
        <v>-97.409508</v>
      </c>
      <c r="G865" t="str">
        <f t="shared" si="876"/>
        <v>on</v>
      </c>
      <c r="H865" s="2" t="str">
        <f t="shared" si="876"/>
        <v/>
      </c>
      <c r="I865" t="str">
        <f t="shared" si="847"/>
        <v>6911</v>
      </c>
    </row>
    <row r="866" spans="1:9">
      <c r="A866" s="5" t="s">
        <v>879</v>
      </c>
      <c r="B866" t="str">
        <f t="shared" ref="B866:H866" si="877">MID($A866,FIND(B$2,$A866)+B$1,(FIND(C$2,$A866)-2)-(FIND(B$2,$A866)+B$1))</f>
        <v>William Pettus Road</v>
      </c>
      <c r="C866" t="str">
        <f t="shared" si="877"/>
        <v>CCO</v>
      </c>
      <c r="D866" t="str">
        <f t="shared" si="877"/>
        <v>William Pettus near Tracks</v>
      </c>
      <c r="E866" t="str">
        <f t="shared" si="877"/>
        <v>29.87999</v>
      </c>
      <c r="F866" t="str">
        <f t="shared" si="877"/>
        <v>-97.827408</v>
      </c>
      <c r="G866" t="str">
        <f t="shared" si="877"/>
        <v>on</v>
      </c>
      <c r="H866" s="2" t="str">
        <f t="shared" si="877"/>
        <v/>
      </c>
      <c r="I866" t="str">
        <f t="shared" si="847"/>
        <v>6951</v>
      </c>
    </row>
    <row r="867" spans="1:9">
      <c r="A867" s="5" t="s">
        <v>880</v>
      </c>
      <c r="B867" t="str">
        <f t="shared" ref="B867:H867" si="878">MID($A867,FIND(B$2,$A867)+B$1,(FIND(C$2,$A867)-2)-(FIND(B$2,$A867)+B$1))</f>
        <v>COB1004 - Fishermans Park Boat Ramp Area</v>
      </c>
      <c r="C867" t="str">
        <f t="shared" si="878"/>
        <v>BCO</v>
      </c>
      <c r="D867" t="str">
        <f t="shared" si="878"/>
        <v>Fishermans Park Boat Ramp Area</v>
      </c>
      <c r="E867" t="str">
        <f t="shared" si="878"/>
        <v>30.111919</v>
      </c>
      <c r="F867" t="str">
        <f t="shared" si="878"/>
        <v>-97.325073</v>
      </c>
      <c r="G867" t="str">
        <f t="shared" si="878"/>
        <v>on</v>
      </c>
      <c r="H867" s="2" t="str">
        <f t="shared" si="878"/>
        <v/>
      </c>
      <c r="I867" t="str">
        <f t="shared" si="847"/>
        <v>6856</v>
      </c>
    </row>
    <row r="868" spans="1:9">
      <c r="A868" s="5" t="s">
        <v>881</v>
      </c>
      <c r="B868" t="str">
        <f t="shared" ref="B868:H868" si="879">MID($A868,FIND(B$2,$A868)+B$1,(FIND(C$2,$A868)-2)-(FIND(B$2,$A868)+B$1))</f>
        <v>P4032- Old McDade at Pistol Hill Ln</v>
      </c>
      <c r="C868" t="str">
        <f t="shared" si="879"/>
        <v>BCO</v>
      </c>
      <c r="D868" t="str">
        <f t="shared" si="879"/>
        <v>P4032- Old McDade at Pistol Hill Ln</v>
      </c>
      <c r="E868" t="str">
        <f t="shared" si="879"/>
        <v>30.343025</v>
      </c>
      <c r="F868" t="str">
        <f t="shared" si="879"/>
        <v>-97.356964</v>
      </c>
      <c r="G868" t="str">
        <f t="shared" si="879"/>
        <v>on</v>
      </c>
      <c r="H868" s="2" t="str">
        <f t="shared" si="879"/>
        <v/>
      </c>
      <c r="I868" t="str">
        <f t="shared" si="847"/>
        <v>6926</v>
      </c>
    </row>
    <row r="869" spans="1:9">
      <c r="A869" s="5" t="s">
        <v>882</v>
      </c>
      <c r="B869" t="str">
        <f t="shared" ref="B869:H869" si="880">MID($A869,FIND(B$2,$A869)+B$1,(FIND(C$2,$A869)-2)-(FIND(B$2,$A869)+B$1))</f>
        <v>Old San Antonio @ 1626</v>
      </c>
      <c r="C869" t="str">
        <f t="shared" si="880"/>
        <v>ALL</v>
      </c>
      <c r="D869" t="str">
        <f t="shared" si="880"/>
        <v>Old San Antonio @ 1626</v>
      </c>
      <c r="E869" t="str">
        <f t="shared" si="880"/>
        <v>30.142878</v>
      </c>
      <c r="F869" t="str">
        <f t="shared" si="880"/>
        <v>-97.801559</v>
      </c>
      <c r="G869" t="str">
        <f t="shared" si="880"/>
        <v>on</v>
      </c>
      <c r="H869" s="2" t="str">
        <f t="shared" si="880"/>
        <v>Crossing is open.</v>
      </c>
      <c r="I869" t="str">
        <f t="shared" si="847"/>
        <v>7006</v>
      </c>
    </row>
    <row r="870" spans="1:9">
      <c r="A870" s="5" t="s">
        <v>883</v>
      </c>
      <c r="B870" t="str">
        <f t="shared" ref="B870:H870" si="881">MID($A870,FIND(B$2,$A870)+B$1,(FIND(C$2,$A870)-2)-(FIND(B$2,$A870)+B$1))</f>
        <v>6400 BLOCK CR 120</v>
      </c>
      <c r="C870" t="str">
        <f t="shared" si="881"/>
        <v>BURCO</v>
      </c>
      <c r="D870" t="str">
        <f t="shared" si="881"/>
        <v/>
      </c>
      <c r="E870" t="str">
        <f t="shared" si="881"/>
        <v>30.6437358155</v>
      </c>
      <c r="F870" t="str">
        <f t="shared" si="881"/>
        <v>-98.3105295947</v>
      </c>
      <c r="G870" t="str">
        <f t="shared" si="881"/>
        <v>on</v>
      </c>
      <c r="H870" s="2" t="str">
        <f t="shared" si="881"/>
        <v/>
      </c>
      <c r="I870" t="str">
        <f t="shared" si="847"/>
        <v>8173</v>
      </c>
    </row>
    <row r="871" spans="1:9">
      <c r="A871" s="5" t="s">
        <v>884</v>
      </c>
      <c r="B871" t="str">
        <f t="shared" ref="B871:H871" si="882">MID($A871,FIND(B$2,$A871)+B$1,(FIND(C$2,$A871)-2)-(FIND(B$2,$A871)+B$1))</f>
        <v>100 BLOCK CR 120 NORTH OF W FM 1431</v>
      </c>
      <c r="C871" t="str">
        <f t="shared" si="882"/>
        <v>BURCO</v>
      </c>
      <c r="D871" t="str">
        <f t="shared" si="882"/>
        <v/>
      </c>
      <c r="E871" t="str">
        <f t="shared" si="882"/>
        <v>30.6179343188</v>
      </c>
      <c r="F871" t="str">
        <f t="shared" si="882"/>
        <v>-98.3892593536</v>
      </c>
      <c r="G871" t="str">
        <f t="shared" si="882"/>
        <v>on</v>
      </c>
      <c r="H871" s="2" t="str">
        <f t="shared" si="882"/>
        <v/>
      </c>
      <c r="I871" t="str">
        <f t="shared" si="847"/>
        <v>8169</v>
      </c>
    </row>
    <row r="872" spans="1:9">
      <c r="A872" s="5" t="s">
        <v>885</v>
      </c>
      <c r="B872" t="str">
        <f t="shared" ref="B872:H872" si="883">MID($A872,FIND(B$2,$A872)+B$1,(FIND(C$2,$A872)-2)-(FIND(B$2,$A872)+B$1))</f>
        <v>500 HIGHLAND DR SOUTH OF CRANE DR</v>
      </c>
      <c r="C872" t="str">
        <f t="shared" si="883"/>
        <v>BURCO</v>
      </c>
      <c r="D872" t="str">
        <f t="shared" si="883"/>
        <v/>
      </c>
      <c r="E872" t="str">
        <f t="shared" si="883"/>
        <v>30.6118609832</v>
      </c>
      <c r="F872" t="str">
        <f t="shared" si="883"/>
        <v>-98.3951943327</v>
      </c>
      <c r="G872" t="str">
        <f t="shared" si="883"/>
        <v>on</v>
      </c>
      <c r="H872" s="2" t="str">
        <f t="shared" si="883"/>
        <v/>
      </c>
      <c r="I872" t="str">
        <f t="shared" si="847"/>
        <v>8170</v>
      </c>
    </row>
    <row r="873" spans="1:9">
      <c r="A873" s="5" t="s">
        <v>886</v>
      </c>
      <c r="B873" t="str">
        <f t="shared" ref="B873:H873" si="884">MID($A873,FIND(B$2,$A873)+B$1,(FIND(C$2,$A873)-2)-(FIND(B$2,$A873)+B$1))</f>
        <v>400 BLOCK CR 123</v>
      </c>
      <c r="C873" t="str">
        <f t="shared" si="884"/>
        <v>BURCO</v>
      </c>
      <c r="D873" t="str">
        <f t="shared" si="884"/>
        <v/>
      </c>
      <c r="E873" t="str">
        <f t="shared" si="884"/>
        <v>30.6444238192</v>
      </c>
      <c r="F873" t="str">
        <f t="shared" si="884"/>
        <v>-98.3297824009</v>
      </c>
      <c r="G873" t="str">
        <f t="shared" si="884"/>
        <v>on</v>
      </c>
      <c r="H873" s="2" t="str">
        <f t="shared" si="884"/>
        <v/>
      </c>
      <c r="I873" t="str">
        <f t="shared" si="847"/>
        <v>8172</v>
      </c>
    </row>
    <row r="874" spans="1:9">
      <c r="A874" s="5" t="s">
        <v>887</v>
      </c>
      <c r="B874" t="str">
        <f t="shared" ref="B874:H874" si="885">MID($A874,FIND(B$2,$A874)+B$1,(FIND(C$2,$A874)-2)-(FIND(B$2,$A874)+B$1))</f>
        <v>4600 CR 120</v>
      </c>
      <c r="C874" t="str">
        <f t="shared" si="885"/>
        <v>BURCO</v>
      </c>
      <c r="D874" t="str">
        <f t="shared" si="885"/>
        <v/>
      </c>
      <c r="E874" t="str">
        <f t="shared" si="885"/>
        <v>30.6515246436</v>
      </c>
      <c r="F874" t="str">
        <f t="shared" si="885"/>
        <v>-98.3291444633</v>
      </c>
      <c r="G874" t="str">
        <f t="shared" si="885"/>
        <v>on</v>
      </c>
      <c r="H874" s="2" t="str">
        <f t="shared" si="885"/>
        <v/>
      </c>
      <c r="I874" t="str">
        <f t="shared" si="847"/>
        <v>8171</v>
      </c>
    </row>
    <row r="875" spans="1:9">
      <c r="A875" s="5" t="s">
        <v>888</v>
      </c>
      <c r="B875" t="str">
        <f t="shared" ref="B875:H875" si="886">MID($A875,FIND(B$2,$A875)+B$1,(FIND(C$2,$A875)-2)-(FIND(B$2,$A875)+B$1))</f>
        <v>Hommannville Trail</v>
      </c>
      <c r="C875" t="str">
        <f t="shared" si="886"/>
        <v>CCO</v>
      </c>
      <c r="D875" t="str">
        <f t="shared" si="886"/>
        <v>CR 179</v>
      </c>
      <c r="E875" t="str">
        <f t="shared" si="886"/>
        <v>29.985748</v>
      </c>
      <c r="F875" t="str">
        <f t="shared" si="886"/>
        <v>-97.664207</v>
      </c>
      <c r="G875" t="str">
        <f t="shared" si="886"/>
        <v>on</v>
      </c>
      <c r="H875" s="2" t="str">
        <f t="shared" si="886"/>
        <v>at low water crossing</v>
      </c>
      <c r="I875" t="str">
        <f t="shared" si="847"/>
        <v>7001</v>
      </c>
    </row>
    <row r="876" spans="1:9">
      <c r="A876" s="5" t="s">
        <v>889</v>
      </c>
      <c r="B876" t="str">
        <f t="shared" ref="B876:H876" si="887">MID($A876,FIND(B$2,$A876)+B$1,(FIND(C$2,$A876)-2)-(FIND(B$2,$A876)+B$1))</f>
        <v>P4006 - 123 Watersedge Terrace Dr.</v>
      </c>
      <c r="C876" t="str">
        <f t="shared" si="887"/>
        <v>BCO</v>
      </c>
      <c r="D876" t="str">
        <f t="shared" si="887"/>
        <v/>
      </c>
      <c r="E876" t="str">
        <f t="shared" si="887"/>
        <v>30.21368</v>
      </c>
      <c r="F876" t="str">
        <f t="shared" si="887"/>
        <v>-97.481857</v>
      </c>
      <c r="G876" t="str">
        <f t="shared" si="887"/>
        <v>on</v>
      </c>
      <c r="H876" s="2" t="str">
        <f t="shared" si="887"/>
        <v>PCT 4</v>
      </c>
      <c r="I876" t="str">
        <f t="shared" si="847"/>
        <v>6837</v>
      </c>
    </row>
    <row r="877" spans="1:9">
      <c r="A877" s="5" t="s">
        <v>890</v>
      </c>
      <c r="B877" t="str">
        <f t="shared" ref="B877:H877" si="888">MID($A877,FIND(B$2,$A877)+B$1,(FIND(C$2,$A877)-2)-(FIND(B$2,$A877)+B$1))</f>
        <v>P4034 - Upper Elgin River Rd @ 2100 blk</v>
      </c>
      <c r="C877" t="str">
        <f t="shared" si="888"/>
        <v>BCO</v>
      </c>
      <c r="D877" t="str">
        <f t="shared" si="888"/>
        <v>Bastrop County</v>
      </c>
      <c r="E877" t="str">
        <f t="shared" si="888"/>
        <v>30.227066</v>
      </c>
      <c r="F877" t="str">
        <f t="shared" si="888"/>
        <v>-97.461067</v>
      </c>
      <c r="G877" t="str">
        <f t="shared" si="888"/>
        <v>on</v>
      </c>
      <c r="H877" s="2" t="str">
        <f t="shared" si="888"/>
        <v>Bastrop County, Pct 4</v>
      </c>
      <c r="I877" t="str">
        <f t="shared" si="847"/>
        <v>6946</v>
      </c>
    </row>
    <row r="878" spans="1:9">
      <c r="A878" s="5" t="s">
        <v>891</v>
      </c>
      <c r="B878" t="str">
        <f t="shared" ref="B878:H878" si="889">MID($A878,FIND(B$2,$A878)+B$1,(FIND(C$2,$A878)-2)-(FIND(B$2,$A878)+B$1))</f>
        <v>Low Water Crossing #60</v>
      </c>
      <c r="C878" t="str">
        <f t="shared" si="889"/>
        <v>COA</v>
      </c>
      <c r="D878" t="str">
        <f t="shared" si="889"/>
        <v>2326 River Hills Rd, Austin, TX</v>
      </c>
      <c r="E878" t="str">
        <f t="shared" si="889"/>
        <v>30.340532</v>
      </c>
      <c r="F878" t="str">
        <f t="shared" si="889"/>
        <v>-97.850266</v>
      </c>
      <c r="G878" t="str">
        <f t="shared" si="889"/>
        <v>on</v>
      </c>
      <c r="H878" s="2" t="str">
        <f t="shared" si="889"/>
        <v>Crossing is open</v>
      </c>
      <c r="I878" t="str">
        <f t="shared" si="847"/>
        <v>6165</v>
      </c>
    </row>
    <row r="879" spans="1:9">
      <c r="A879" s="5" t="s">
        <v>892</v>
      </c>
      <c r="B879" t="str">
        <f t="shared" ref="B879:H879" si="890">MID($A879,FIND(B$2,$A879)+B$1,(FIND(C$2,$A879)-2)-(FIND(B$2,$A879)+B$1))</f>
        <v>1800 Blk 2nd St</v>
      </c>
      <c r="C879" t="str">
        <f t="shared" si="890"/>
        <v>MBF</v>
      </c>
      <c r="D879" t="str">
        <f t="shared" si="890"/>
        <v>Between Ave R &amp; Ave S</v>
      </c>
      <c r="E879" t="str">
        <f t="shared" si="890"/>
        <v>30.576242</v>
      </c>
      <c r="F879" t="str">
        <f t="shared" si="890"/>
        <v>-98.288528</v>
      </c>
      <c r="G879" t="str">
        <f t="shared" si="890"/>
        <v>on</v>
      </c>
      <c r="H879" s="2" t="str">
        <f t="shared" si="890"/>
        <v>Crossing is OPEN</v>
      </c>
      <c r="I879" t="str">
        <f t="shared" si="847"/>
        <v>7011</v>
      </c>
    </row>
    <row r="880" spans="1:9">
      <c r="A880" s="5" t="s">
        <v>893</v>
      </c>
      <c r="B880" t="str">
        <f t="shared" ref="B880:H880" si="891">MID($A880,FIND(B$2,$A880)+B$1,(FIND(C$2,$A880)-2)-(FIND(B$2,$A880)+B$1))</f>
        <v>WINDY HILL RD (CR 131) - W of Palomino Rd (CR 124)</v>
      </c>
      <c r="C880" t="str">
        <f t="shared" si="891"/>
        <v>HCO</v>
      </c>
      <c r="D880" t="str">
        <f t="shared" si="891"/>
        <v>Hays County</v>
      </c>
      <c r="E880" t="str">
        <f t="shared" si="891"/>
        <v>30.031456</v>
      </c>
      <c r="F880" t="str">
        <f t="shared" si="891"/>
        <v>-97.81086</v>
      </c>
      <c r="G880" t="str">
        <f t="shared" si="891"/>
        <v>on</v>
      </c>
      <c r="H880" s="2" t="str">
        <f t="shared" si="891"/>
        <v/>
      </c>
      <c r="I880" t="str">
        <f t="shared" si="847"/>
        <v>6470</v>
      </c>
    </row>
    <row r="881" spans="1:9">
      <c r="A881" s="5" t="s">
        <v>894</v>
      </c>
      <c r="B881" t="str">
        <f t="shared" ref="B881:H881" si="892">MID($A881,FIND(B$2,$A881)+B$1,(FIND(C$2,$A881)-2)-(FIND(B$2,$A881)+B$1))</f>
        <v>FM 1322</v>
      </c>
      <c r="C881" t="str">
        <f t="shared" si="892"/>
        <v>CCO</v>
      </c>
      <c r="D881" t="str">
        <f t="shared" si="892"/>
        <v>FM 1322 at Rolling Oaks</v>
      </c>
      <c r="E881" t="str">
        <f t="shared" si="892"/>
        <v>29.748737</v>
      </c>
      <c r="F881" t="str">
        <f t="shared" si="892"/>
        <v>-97.592827</v>
      </c>
      <c r="G881" t="str">
        <f t="shared" si="892"/>
        <v>on</v>
      </c>
      <c r="H881" s="2" t="str">
        <f t="shared" si="892"/>
        <v/>
      </c>
      <c r="I881" t="str">
        <f t="shared" si="847"/>
        <v>6986</v>
      </c>
    </row>
    <row r="882" spans="1:9">
      <c r="A882" s="5" t="s">
        <v>895</v>
      </c>
      <c r="B882" t="str">
        <f t="shared" ref="B882:H882" si="893">MID($A882,FIND(B$2,$A882)+B$1,(FIND(C$2,$A882)-2)-(FIND(B$2,$A882)+B$1))</f>
        <v>P1007 - Keanahalululu Ln/ Haiimaile</v>
      </c>
      <c r="C882" t="str">
        <f t="shared" si="893"/>
        <v>BCO</v>
      </c>
      <c r="D882" t="str">
        <f t="shared" si="893"/>
        <v>Keanahalululu Ln/ Haiimaile</v>
      </c>
      <c r="E882" t="str">
        <f t="shared" si="893"/>
        <v>30.09164</v>
      </c>
      <c r="F882" t="str">
        <f t="shared" si="893"/>
        <v>-97.326958</v>
      </c>
      <c r="G882" t="str">
        <f t="shared" si="893"/>
        <v>on</v>
      </c>
      <c r="H882" s="2" t="str">
        <f t="shared" si="893"/>
        <v/>
      </c>
      <c r="I882" t="str">
        <f t="shared" si="847"/>
        <v>6737</v>
      </c>
    </row>
    <row r="883" spans="1:9">
      <c r="A883" s="5" t="s">
        <v>896</v>
      </c>
      <c r="B883" t="str">
        <f t="shared" ref="B883:H883" si="894">MID($A883,FIND(B$2,$A883)+B$1,(FIND(C$2,$A883)-2)-(FIND(B$2,$A883)+B$1))</f>
        <v>WCID1001 - 100 Block Kokomo</v>
      </c>
      <c r="C883" t="str">
        <f t="shared" si="894"/>
        <v>BCO</v>
      </c>
      <c r="D883" t="str">
        <f t="shared" si="894"/>
        <v>100 Block Kokomo</v>
      </c>
      <c r="E883" t="str">
        <f t="shared" si="894"/>
        <v>30.090548</v>
      </c>
      <c r="F883" t="str">
        <f t="shared" si="894"/>
        <v>-97.327065</v>
      </c>
      <c r="G883" t="str">
        <f t="shared" si="894"/>
        <v>on</v>
      </c>
      <c r="H883" s="2" t="str">
        <f t="shared" si="894"/>
        <v/>
      </c>
      <c r="I883" t="str">
        <f t="shared" si="847"/>
        <v>6876</v>
      </c>
    </row>
    <row r="884" spans="1:9">
      <c r="A884" s="5" t="s">
        <v>897</v>
      </c>
      <c r="B884" t="str">
        <f t="shared" ref="B884:H884" si="895">MID($A884,FIND(B$2,$A884)+B$1,(FIND(C$2,$A884)-2)-(FIND(B$2,$A884)+B$1))</f>
        <v>TX1009 - Hwy 21 near Orts Lane</v>
      </c>
      <c r="C884" t="str">
        <f t="shared" si="895"/>
        <v>BCO</v>
      </c>
      <c r="D884" t="str">
        <f t="shared" si="895"/>
        <v>TX1009 - Hwy 21 near Orts Lane</v>
      </c>
      <c r="E884" t="str">
        <f t="shared" si="895"/>
        <v>30.22744</v>
      </c>
      <c r="F884" t="str">
        <f t="shared" si="895"/>
        <v>-97.084602</v>
      </c>
      <c r="G884" t="str">
        <f t="shared" si="895"/>
        <v>on</v>
      </c>
      <c r="H884" s="2" t="str">
        <f t="shared" si="895"/>
        <v/>
      </c>
      <c r="I884" t="str">
        <f t="shared" si="847"/>
        <v>6916</v>
      </c>
    </row>
    <row r="885" spans="1:9">
      <c r="A885" s="5" t="s">
        <v>898</v>
      </c>
      <c r="B885" t="str">
        <f t="shared" ref="B885:H885" si="896">MID($A885,FIND(B$2,$A885)+B$1,(FIND(C$2,$A885)-2)-(FIND(B$2,$A885)+B$1))</f>
        <v>P2041 - 200 Block Lois Ln</v>
      </c>
      <c r="C885" t="str">
        <f t="shared" si="896"/>
        <v>BCO</v>
      </c>
      <c r="D885" t="str">
        <f t="shared" si="896"/>
        <v>P2041 - 200 Block Lois Ln</v>
      </c>
      <c r="E885" t="str">
        <f t="shared" si="896"/>
        <v>30.164679</v>
      </c>
      <c r="F885" t="str">
        <f t="shared" si="896"/>
        <v>-97.139793</v>
      </c>
      <c r="G885" t="str">
        <f t="shared" si="896"/>
        <v>on</v>
      </c>
      <c r="H885" s="2" t="str">
        <f t="shared" si="896"/>
        <v/>
      </c>
      <c r="I885" t="str">
        <f t="shared" si="847"/>
        <v>6921</v>
      </c>
    </row>
    <row r="886" spans="1:9">
      <c r="A886" s="5" t="s">
        <v>899</v>
      </c>
      <c r="B886" t="str">
        <f t="shared" ref="B886:H886" si="897">MID($A886,FIND(B$2,$A886)+B$1,(FIND(C$2,$A886)-2)-(FIND(B$2,$A886)+B$1))</f>
        <v>TX1012 - 2104 @ Old Pin Oak Creek</v>
      </c>
      <c r="C886" t="str">
        <f t="shared" si="897"/>
        <v>BCO</v>
      </c>
      <c r="D886" t="str">
        <f t="shared" si="897"/>
        <v>TX1012 - 2104 @ Old Pin Oak Creek</v>
      </c>
      <c r="E886" t="str">
        <f t="shared" si="897"/>
        <v>30.081264</v>
      </c>
      <c r="F886" t="str">
        <f t="shared" si="897"/>
        <v>-97.087181</v>
      </c>
      <c r="G886" t="str">
        <f t="shared" si="897"/>
        <v>on</v>
      </c>
      <c r="H886" s="2" t="str">
        <f t="shared" si="897"/>
        <v/>
      </c>
      <c r="I886" t="str">
        <f t="shared" si="847"/>
        <v>6936</v>
      </c>
    </row>
    <row r="887" spans="1:9">
      <c r="A887" s="5" t="s">
        <v>900</v>
      </c>
      <c r="B887" t="str">
        <f t="shared" ref="B887:H887" si="898">MID($A887,FIND(B$2,$A887)+B$1,(FIND(C$2,$A887)-2)-(FIND(B$2,$A887)+B$1))</f>
        <v>P4017 - 181 Block Longhorn Trail</v>
      </c>
      <c r="C887" t="str">
        <f t="shared" si="898"/>
        <v>BCO</v>
      </c>
      <c r="D887" t="str">
        <f t="shared" si="898"/>
        <v>181 Blk</v>
      </c>
      <c r="E887" t="str">
        <f t="shared" si="898"/>
        <v>30.259159</v>
      </c>
      <c r="F887" t="str">
        <f t="shared" si="898"/>
        <v>-97.114113</v>
      </c>
      <c r="G887" t="str">
        <f t="shared" si="898"/>
        <v>on</v>
      </c>
      <c r="H887" s="2" t="str">
        <f t="shared" si="898"/>
        <v/>
      </c>
      <c r="I887" t="str">
        <f t="shared" si="847"/>
        <v>6848</v>
      </c>
    </row>
    <row r="888" spans="1:9">
      <c r="A888" s="5" t="s">
        <v>901</v>
      </c>
      <c r="B888" t="str">
        <f t="shared" ref="B888:H888" si="899">MID($A888,FIND(B$2,$A888)+B$1,(FIND(C$2,$A888)-2)-(FIND(B$2,$A888)+B$1))</f>
        <v>COE1005 - West Brenham St in the 600 block</v>
      </c>
      <c r="C888" t="str">
        <f t="shared" si="899"/>
        <v>BCO</v>
      </c>
      <c r="D888" t="str">
        <f t="shared" si="899"/>
        <v>Bastrop County</v>
      </c>
      <c r="E888" t="str">
        <f t="shared" si="899"/>
        <v>30.342939</v>
      </c>
      <c r="F888" t="str">
        <f t="shared" si="899"/>
        <v>-97.376389</v>
      </c>
      <c r="G888" t="str">
        <f t="shared" si="899"/>
        <v>on</v>
      </c>
      <c r="H888" s="2" t="str">
        <f t="shared" si="899"/>
        <v/>
      </c>
      <c r="I888" t="str">
        <f t="shared" si="847"/>
        <v>6861</v>
      </c>
    </row>
    <row r="889" spans="1:9">
      <c r="A889" s="5" t="s">
        <v>902</v>
      </c>
      <c r="B889" t="str">
        <f t="shared" ref="B889:H889" si="900">MID($A889,FIND(B$2,$A889)+B$1,(FIND(C$2,$A889)-2)-(FIND(B$2,$A889)+B$1))</f>
        <v>Austin St </v>
      </c>
      <c r="C889" t="str">
        <f t="shared" si="900"/>
        <v>CCO</v>
      </c>
      <c r="D889" t="str">
        <f t="shared" si="900"/>
        <v>Austin (CR 122)</v>
      </c>
      <c r="E889" t="str">
        <f t="shared" si="900"/>
        <v>29.693615</v>
      </c>
      <c r="F889" t="str">
        <f t="shared" si="900"/>
        <v>-97.686813</v>
      </c>
      <c r="G889" t="str">
        <f t="shared" si="900"/>
        <v>on</v>
      </c>
      <c r="H889" s="2" t="str">
        <f t="shared" si="900"/>
        <v/>
      </c>
      <c r="I889" t="str">
        <f t="shared" si="847"/>
        <v>6977</v>
      </c>
    </row>
    <row r="890" spans="1:9">
      <c r="A890" s="5" t="s">
        <v>903</v>
      </c>
      <c r="B890" t="str">
        <f t="shared" ref="B890:H890" si="901">MID($A890,FIND(B$2,$A890)+B$1,(FIND(C$2,$A890)-2)-(FIND(B$2,$A890)+B$1))</f>
        <v>FITZHUGH RD (CR 101) - 1.2 MI E OF TRAUTWEIN RD (CR 185) RIGHT AT COUNTY LINE</v>
      </c>
      <c r="C890" t="str">
        <f t="shared" si="901"/>
        <v>HCO</v>
      </c>
      <c r="D890" t="str">
        <f t="shared" si="901"/>
        <v>Hays County</v>
      </c>
      <c r="E890" t="str">
        <f t="shared" si="901"/>
        <v>30.242491</v>
      </c>
      <c r="F890" t="str">
        <f t="shared" si="901"/>
        <v>-98.011147</v>
      </c>
      <c r="G890" t="str">
        <f t="shared" si="901"/>
        <v>on</v>
      </c>
      <c r="H890" s="2" t="str">
        <f t="shared" si="901"/>
        <v/>
      </c>
      <c r="I890" t="str">
        <f t="shared" si="847"/>
        <v>6606</v>
      </c>
    </row>
    <row r="891" spans="1:9">
      <c r="A891" s="5" t="s">
        <v>904</v>
      </c>
      <c r="B891" t="str">
        <f t="shared" ref="B891:H891" si="902">MID($A891,FIND(B$2,$A891)+B$1,(FIND(C$2,$A891)-2)-(FIND(B$2,$A891)+B$1))</f>
        <v>RR 12 @ Blanco River </v>
      </c>
      <c r="C891" t="str">
        <f t="shared" si="902"/>
        <v>HCO</v>
      </c>
      <c r="D891" t="str">
        <f t="shared" si="902"/>
        <v>Hays County </v>
      </c>
      <c r="E891" t="str">
        <f t="shared" si="902"/>
        <v>29.993595</v>
      </c>
      <c r="F891" t="str">
        <f t="shared" si="902"/>
        <v>-98.088638</v>
      </c>
      <c r="G891" t="str">
        <f t="shared" si="902"/>
        <v>on</v>
      </c>
      <c r="H891" s="2" t="str">
        <f t="shared" si="902"/>
        <v/>
      </c>
      <c r="I891" t="str">
        <f t="shared" si="847"/>
        <v>7012</v>
      </c>
    </row>
    <row r="892" spans="1:9">
      <c r="A892" s="5" t="s">
        <v>905</v>
      </c>
      <c r="B892" t="str">
        <f t="shared" ref="B892:H892" si="903">MID($A892,FIND(B$2,$A892)+B$1,(FIND(C$2,$A892)-2)-(FIND(B$2,$A892)+B$1))</f>
        <v>Bois D'Arc</v>
      </c>
      <c r="C892" t="str">
        <f t="shared" si="903"/>
        <v>CCO</v>
      </c>
      <c r="D892" t="str">
        <f t="shared" si="903"/>
        <v>400 Bois D'Arc</v>
      </c>
      <c r="E892" t="str">
        <f t="shared" si="903"/>
        <v>29.886465</v>
      </c>
      <c r="F892" t="str">
        <f t="shared" si="903"/>
        <v>-97.677353</v>
      </c>
      <c r="G892" t="str">
        <f t="shared" si="903"/>
        <v>on</v>
      </c>
      <c r="H892" s="2" t="str">
        <f t="shared" si="903"/>
        <v>at Nueces</v>
      </c>
      <c r="I892" t="str">
        <f t="shared" si="847"/>
        <v>7698</v>
      </c>
    </row>
    <row r="893" spans="1:9">
      <c r="A893" s="5" t="s">
        <v>906</v>
      </c>
      <c r="B893" t="str">
        <f t="shared" ref="B893:H893" si="904">MID($A893,FIND(B$2,$A893)+B$1,(FIND(C$2,$A893)-2)-(FIND(B$2,$A893)+B$1))</f>
        <v>Bobwhite</v>
      </c>
      <c r="C893" t="str">
        <f t="shared" si="904"/>
        <v>CCO</v>
      </c>
      <c r="D893" t="str">
        <f t="shared" si="904"/>
        <v>Bobwhite</v>
      </c>
      <c r="E893" t="str">
        <f t="shared" si="904"/>
        <v>29.926085</v>
      </c>
      <c r="F893" t="str">
        <f t="shared" si="904"/>
        <v>-97.743202</v>
      </c>
      <c r="G893" t="str">
        <f t="shared" si="904"/>
        <v>on</v>
      </c>
      <c r="H893" s="2" t="str">
        <f t="shared" si="904"/>
        <v>Roadway Open</v>
      </c>
      <c r="I893" t="str">
        <f t="shared" si="847"/>
        <v>6962</v>
      </c>
    </row>
    <row r="894" spans="1:9">
      <c r="A894" s="5" t="s">
        <v>907</v>
      </c>
      <c r="B894" t="str">
        <f t="shared" ref="B894:H894" si="905">MID($A894,FIND(B$2,$A894)+B$1,(FIND(C$2,$A894)-2)-(FIND(B$2,$A894)+B$1))</f>
        <v>Buck Branch Road</v>
      </c>
      <c r="C894" t="str">
        <f t="shared" si="905"/>
        <v>CCO</v>
      </c>
      <c r="D894" t="str">
        <f t="shared" si="905"/>
        <v>Buck Branch Rd</v>
      </c>
      <c r="E894" t="str">
        <f t="shared" si="905"/>
        <v>29.768726</v>
      </c>
      <c r="F894" t="str">
        <f t="shared" si="905"/>
        <v>-97.418816</v>
      </c>
      <c r="G894" t="str">
        <f t="shared" si="905"/>
        <v>on</v>
      </c>
      <c r="H894" s="2" t="str">
        <f t="shared" si="905"/>
        <v>Highway 304 to Bastrop County</v>
      </c>
      <c r="I894" t="str">
        <f t="shared" si="847"/>
        <v>6882</v>
      </c>
    </row>
    <row r="895" spans="1:9">
      <c r="A895" s="5" t="s">
        <v>908</v>
      </c>
      <c r="B895" t="str">
        <f t="shared" ref="B895:H895" si="906">MID($A895,FIND(B$2,$A895)+B$1,(FIND(C$2,$A895)-2)-(FIND(B$2,$A895)+B$1))</f>
        <v>Westwood Road (600 Bk)</v>
      </c>
      <c r="C895" t="str">
        <f t="shared" si="906"/>
        <v>CCO</v>
      </c>
      <c r="D895" t="str">
        <f t="shared" si="906"/>
        <v>Westwood Road, Caldwell County</v>
      </c>
      <c r="E895" t="str">
        <f t="shared" si="906"/>
        <v>29.814329</v>
      </c>
      <c r="F895" t="str">
        <f t="shared" si="906"/>
        <v>-97.694626</v>
      </c>
      <c r="G895" t="str">
        <f t="shared" si="906"/>
        <v>on</v>
      </c>
      <c r="H895" s="2" t="str">
        <f t="shared" si="906"/>
        <v>From Pin Oak road to pavement</v>
      </c>
      <c r="I895" t="str">
        <f t="shared" si="847"/>
        <v>6877</v>
      </c>
    </row>
    <row r="896" spans="1:9">
      <c r="A896" s="5" t="s">
        <v>909</v>
      </c>
      <c r="B896" t="str">
        <f t="shared" ref="B896:H896" si="907">MID($A896,FIND(B$2,$A896)+B$1,(FIND(C$2,$A896)-2)-(FIND(B$2,$A896)+B$1))</f>
        <v>Tomahawk Trail</v>
      </c>
      <c r="C896" t="str">
        <f t="shared" si="907"/>
        <v>CCO</v>
      </c>
      <c r="D896" t="str">
        <f t="shared" si="907"/>
        <v> Tomahawk Trail @ Lytton Lane</v>
      </c>
      <c r="E896" t="str">
        <f t="shared" si="907"/>
        <v>30.034851</v>
      </c>
      <c r="F896" t="str">
        <f t="shared" si="907"/>
        <v>-97.644073</v>
      </c>
      <c r="G896" t="str">
        <f t="shared" si="907"/>
        <v>on</v>
      </c>
      <c r="H896" s="2" t="str">
        <f t="shared" si="907"/>
        <v>Roadway Open </v>
      </c>
      <c r="I896" t="str">
        <f t="shared" si="847"/>
        <v>6722</v>
      </c>
    </row>
    <row r="897" spans="1:9">
      <c r="A897" s="5" t="s">
        <v>910</v>
      </c>
      <c r="B897" t="str">
        <f t="shared" ref="B897:H897" si="908">MID($A897,FIND(B$2,$A897)+B$1,(FIND(C$2,$A897)-2)-(FIND(B$2,$A897)+B$1))</f>
        <v>CR 456 @ Boggy Creek</v>
      </c>
      <c r="C897" t="str">
        <f t="shared" si="908"/>
        <v>WCO</v>
      </c>
      <c r="D897" t="str">
        <f t="shared" si="908"/>
        <v>1102 CR 456; Coupland, TX</v>
      </c>
      <c r="E897" t="str">
        <f t="shared" si="908"/>
        <v>30.48849487</v>
      </c>
      <c r="F897" t="str">
        <f t="shared" si="908"/>
        <v>-97.37722778</v>
      </c>
      <c r="G897" t="str">
        <f t="shared" si="908"/>
        <v>on</v>
      </c>
      <c r="H897" s="2" t="str">
        <f t="shared" si="908"/>
        <v/>
      </c>
      <c r="I897" t="str">
        <f t="shared" si="847"/>
        <v>8714</v>
      </c>
    </row>
    <row r="898" spans="1:9">
      <c r="A898" s="5" t="s">
        <v>911</v>
      </c>
      <c r="B898" t="str">
        <f t="shared" ref="B898:H898" si="909">MID($A898,FIND(B$2,$A898)+B$1,(FIND(C$2,$A898)-2)-(FIND(B$2,$A898)+B$1))</f>
        <v>6800-blk Wolf Ln</v>
      </c>
      <c r="C898" t="str">
        <f t="shared" si="909"/>
        <v>TCO</v>
      </c>
      <c r="D898" t="str">
        <f t="shared" si="909"/>
        <v>Travis County, TX</v>
      </c>
      <c r="E898" t="str">
        <f t="shared" si="909"/>
        <v>30.158638</v>
      </c>
      <c r="F898" t="str">
        <f t="shared" si="909"/>
        <v>-97.55629</v>
      </c>
      <c r="G898" t="str">
        <f t="shared" si="909"/>
        <v>on</v>
      </c>
      <c r="H898" s="2" t="str">
        <f t="shared" si="909"/>
        <v>Roadway open</v>
      </c>
      <c r="I898" t="str">
        <f t="shared" si="847"/>
        <v>6947</v>
      </c>
    </row>
    <row r="899" spans="1:9">
      <c r="A899" s="5" t="s">
        <v>912</v>
      </c>
      <c r="B899" t="str">
        <f t="shared" ref="B899:H899" si="910">MID($A899,FIND(B$2,$A899)+B$1,(FIND(C$2,$A899)-2)-(FIND(B$2,$A899)+B$1))</f>
        <v>Jacobson Rd @ Elroy Rd</v>
      </c>
      <c r="C899" t="str">
        <f t="shared" si="910"/>
        <v>TCO</v>
      </c>
      <c r="D899" t="str">
        <f t="shared" si="910"/>
        <v>Travis County, TX</v>
      </c>
      <c r="E899" t="str">
        <f t="shared" si="910"/>
        <v>30.137329</v>
      </c>
      <c r="F899" t="str">
        <f t="shared" si="910"/>
        <v>-97.618683</v>
      </c>
      <c r="G899" t="str">
        <f t="shared" si="910"/>
        <v>on</v>
      </c>
      <c r="H899" s="2" t="str">
        <f t="shared" si="910"/>
        <v>Roadway open</v>
      </c>
      <c r="I899" t="str">
        <f t="shared" si="847"/>
        <v>6957</v>
      </c>
    </row>
    <row r="900" spans="1:9">
      <c r="A900" s="5" t="s">
        <v>913</v>
      </c>
      <c r="B900" t="str">
        <f t="shared" ref="B900:H900" si="911">MID($A900,FIND(B$2,$A900)+B$1,(FIND(C$2,$A900)-2)-(FIND(B$2,$A900)+B$1))</f>
        <v>P4022 Arbuckle at the Bridge</v>
      </c>
      <c r="C900" t="str">
        <f t="shared" si="911"/>
        <v>BCO</v>
      </c>
      <c r="D900" t="str">
        <f t="shared" si="911"/>
        <v>Bastrop County</v>
      </c>
      <c r="E900" t="str">
        <f t="shared" si="911"/>
        <v>30.287445</v>
      </c>
      <c r="F900" t="str">
        <f t="shared" si="911"/>
        <v>-97.381363</v>
      </c>
      <c r="G900" t="str">
        <f t="shared" si="911"/>
        <v>on</v>
      </c>
      <c r="H900" s="2" t="str">
        <f t="shared" si="911"/>
        <v/>
      </c>
      <c r="I900" t="str">
        <f t="shared" ref="I900:I963" si="912">MID($A900,FIND(I$2,$A900)+I$1,4)</f>
        <v>6867</v>
      </c>
    </row>
    <row r="901" spans="1:9">
      <c r="A901" s="5" t="s">
        <v>914</v>
      </c>
      <c r="B901" t="str">
        <f t="shared" ref="B901:H901" si="913">MID($A901,FIND(B$2,$A901)+B$1,(FIND(C$2,$A901)-2)-(FIND(B$2,$A901)+B$1))</f>
        <v>P1012 - Manawianui Dr </v>
      </c>
      <c r="C901" t="str">
        <f t="shared" si="913"/>
        <v>BCO</v>
      </c>
      <c r="D901" t="str">
        <f t="shared" si="913"/>
        <v>Manawianui Dr just off Kaanapali ln</v>
      </c>
      <c r="E901" t="str">
        <f t="shared" si="913"/>
        <v>30.08757</v>
      </c>
      <c r="F901" t="str">
        <f t="shared" si="913"/>
        <v>-97.276688</v>
      </c>
      <c r="G901" t="str">
        <f t="shared" si="913"/>
        <v>on</v>
      </c>
      <c r="H901" s="2" t="str">
        <f t="shared" si="913"/>
        <v/>
      </c>
      <c r="I901" t="str">
        <f t="shared" si="912"/>
        <v>6742</v>
      </c>
    </row>
    <row r="902" spans="1:9">
      <c r="A902" s="5" t="s">
        <v>915</v>
      </c>
      <c r="B902" t="str">
        <f t="shared" ref="B902:H902" si="914">MID($A902,FIND(B$2,$A902)+B$1,(FIND(C$2,$A902)-2)-(FIND(B$2,$A902)+B$1))</f>
        <v>Hwy 86</v>
      </c>
      <c r="C902" t="str">
        <f t="shared" si="914"/>
        <v>CCO</v>
      </c>
      <c r="D902" t="str">
        <f t="shared" si="914"/>
        <v>Hwy 86 at Plum Creek</v>
      </c>
      <c r="E902" t="str">
        <f t="shared" si="914"/>
        <v>29.791092</v>
      </c>
      <c r="F902" t="str">
        <f t="shared" si="914"/>
        <v>-97.578583</v>
      </c>
      <c r="G902" t="str">
        <f t="shared" si="914"/>
        <v>on</v>
      </c>
      <c r="H902" s="2" t="str">
        <f t="shared" si="914"/>
        <v/>
      </c>
      <c r="I902" t="str">
        <f t="shared" si="912"/>
        <v>6987</v>
      </c>
    </row>
    <row r="903" spans="1:9">
      <c r="A903" s="5" t="s">
        <v>916</v>
      </c>
      <c r="B903" t="str">
        <f t="shared" ref="B903:H903" si="915">MID($A903,FIND(B$2,$A903)+B$1,(FIND(C$2,$A903)-2)-(FIND(B$2,$A903)+B$1))</f>
        <v>Cottonwood Trail</v>
      </c>
      <c r="C903" t="str">
        <f t="shared" si="915"/>
        <v>CCO</v>
      </c>
      <c r="D903" t="str">
        <f t="shared" si="915"/>
        <v>228A</v>
      </c>
      <c r="E903" t="str">
        <f t="shared" si="915"/>
        <v>29.939159</v>
      </c>
      <c r="F903" t="str">
        <f t="shared" si="915"/>
        <v>-97.775963</v>
      </c>
      <c r="G903" t="str">
        <f t="shared" si="915"/>
        <v>on</v>
      </c>
      <c r="H903" s="2" t="str">
        <f t="shared" si="915"/>
        <v>entire road</v>
      </c>
      <c r="I903" t="str">
        <f t="shared" si="912"/>
        <v>6992</v>
      </c>
    </row>
    <row r="904" spans="1:9">
      <c r="A904" s="5" t="s">
        <v>917</v>
      </c>
      <c r="B904" t="str">
        <f t="shared" ref="B904:H904" si="916">MID($A904,FIND(B$2,$A904)+B$1,(FIND(C$2,$A904)-2)-(FIND(B$2,$A904)+B$1))</f>
        <v>IH 35 SB @ Blanco River</v>
      </c>
      <c r="C904" t="str">
        <f t="shared" si="916"/>
        <v>HCO</v>
      </c>
      <c r="D904" t="str">
        <f t="shared" si="916"/>
        <v>City of San Marcos </v>
      </c>
      <c r="E904" t="str">
        <f t="shared" si="916"/>
        <v>29.911884</v>
      </c>
      <c r="F904" t="str">
        <f t="shared" si="916"/>
        <v>-97.898483</v>
      </c>
      <c r="G904" t="str">
        <f t="shared" si="916"/>
        <v>on</v>
      </c>
      <c r="H904" s="2" t="str">
        <f t="shared" si="916"/>
        <v>Crossing is open</v>
      </c>
      <c r="I904" t="str">
        <f t="shared" si="912"/>
        <v>6997</v>
      </c>
    </row>
    <row r="905" spans="1:9">
      <c r="A905" s="5" t="s">
        <v>918</v>
      </c>
      <c r="B905" t="str">
        <f t="shared" ref="B905:H905" si="917">MID($A905,FIND(B$2,$A905)+B$1,(FIND(C$2,$A905)-2)-(FIND(B$2,$A905)+B$1))</f>
        <v>HWY 21 @ CR 266</v>
      </c>
      <c r="C905" t="str">
        <f t="shared" si="917"/>
        <v>HCO</v>
      </c>
      <c r="D905" t="str">
        <f t="shared" si="917"/>
        <v>City of San Marcos</v>
      </c>
      <c r="E905" t="str">
        <f t="shared" si="917"/>
        <v>29.882484</v>
      </c>
      <c r="F905" t="str">
        <f t="shared" si="917"/>
        <v>-97.895767</v>
      </c>
      <c r="G905" t="str">
        <f t="shared" si="917"/>
        <v>on</v>
      </c>
      <c r="H905" s="2" t="str">
        <f t="shared" si="917"/>
        <v>Crossing is open</v>
      </c>
      <c r="I905" t="str">
        <f t="shared" si="912"/>
        <v>7002</v>
      </c>
    </row>
    <row r="906" spans="1:9">
      <c r="A906" s="5" t="s">
        <v>919</v>
      </c>
      <c r="B906" t="str">
        <f t="shared" ref="B906:H906" si="918">MID($A906,FIND(B$2,$A906)+B$1,(FIND(C$2,$A906)-2)-(FIND(B$2,$A906)+B$1))</f>
        <v>P2028 - 400 Old Lake Rd</v>
      </c>
      <c r="C906" t="str">
        <f t="shared" si="918"/>
        <v>BCO</v>
      </c>
      <c r="D906" t="str">
        <f t="shared" si="918"/>
        <v>P2028 - 400 Old Lake Rd</v>
      </c>
      <c r="E906" t="str">
        <f t="shared" si="918"/>
        <v>29.98201</v>
      </c>
      <c r="F906" t="str">
        <f t="shared" si="918"/>
        <v>-97.134331</v>
      </c>
      <c r="G906" t="str">
        <f t="shared" si="918"/>
        <v>on</v>
      </c>
      <c r="H906" s="2" t="str">
        <f t="shared" si="918"/>
        <v/>
      </c>
      <c r="I906" t="str">
        <f t="shared" si="912"/>
        <v>6887</v>
      </c>
    </row>
    <row r="907" spans="1:9">
      <c r="A907" s="5" t="s">
        <v>920</v>
      </c>
      <c r="B907" t="str">
        <f t="shared" ref="B907:H907" si="919">MID($A907,FIND(B$2,$A907)+B$1,(FIND(C$2,$A907)-2)-(FIND(B$2,$A907)+B$1))</f>
        <v>300 BLOCK CR 144</v>
      </c>
      <c r="C907" t="str">
        <f t="shared" si="919"/>
        <v>BURCO</v>
      </c>
      <c r="D907" t="str">
        <f t="shared" si="919"/>
        <v/>
      </c>
      <c r="E907" t="str">
        <f t="shared" si="919"/>
        <v>30.6349452379</v>
      </c>
      <c r="F907" t="str">
        <f t="shared" si="919"/>
        <v>-98.3238789437</v>
      </c>
      <c r="G907" t="str">
        <f t="shared" si="919"/>
        <v>on</v>
      </c>
      <c r="H907" s="2" t="str">
        <f t="shared" si="919"/>
        <v/>
      </c>
      <c r="I907" t="str">
        <f t="shared" si="912"/>
        <v>8176</v>
      </c>
    </row>
    <row r="908" spans="1:9">
      <c r="A908" s="5" t="s">
        <v>921</v>
      </c>
      <c r="B908" t="str">
        <f t="shared" ref="B908:H908" si="920">MID($A908,FIND(B$2,$A908)+B$1,(FIND(C$2,$A908)-2)-(FIND(B$2,$A908)+B$1))</f>
        <v>6500 BLOCK CR 120</v>
      </c>
      <c r="C908" t="str">
        <f t="shared" si="920"/>
        <v>BURCO</v>
      </c>
      <c r="D908" t="str">
        <f t="shared" si="920"/>
        <v/>
      </c>
      <c r="E908" t="str">
        <f t="shared" si="920"/>
        <v>30.6410789828</v>
      </c>
      <c r="F908" t="str">
        <f t="shared" si="920"/>
        <v>-98.3047492913</v>
      </c>
      <c r="G908" t="str">
        <f t="shared" si="920"/>
        <v>on</v>
      </c>
      <c r="H908" s="2" t="str">
        <f t="shared" si="920"/>
        <v/>
      </c>
      <c r="I908" t="str">
        <f t="shared" si="912"/>
        <v>8174</v>
      </c>
    </row>
    <row r="909" spans="1:9">
      <c r="A909" s="5" t="s">
        <v>922</v>
      </c>
      <c r="B909" t="str">
        <f t="shared" ref="B909:H909" si="921">MID($A909,FIND(B$2,$A909)+B$1,(FIND(C$2,$A909)-2)-(FIND(B$2,$A909)+B$1))</f>
        <v>P4023 - Raccoon Rd @ 100 Blk</v>
      </c>
      <c r="C909" t="str">
        <f t="shared" si="921"/>
        <v>BCO</v>
      </c>
      <c r="D909" t="str">
        <f t="shared" si="921"/>
        <v/>
      </c>
      <c r="E909" t="str">
        <f t="shared" si="921"/>
        <v>30.366083</v>
      </c>
      <c r="F909" t="str">
        <f t="shared" si="921"/>
        <v>-97.307426</v>
      </c>
      <c r="G909" t="str">
        <f t="shared" si="921"/>
        <v>on</v>
      </c>
      <c r="H909" s="2" t="str">
        <f t="shared" si="921"/>
        <v>Bastrop County, Pct 4</v>
      </c>
      <c r="I909" t="str">
        <f t="shared" si="912"/>
        <v>6872</v>
      </c>
    </row>
    <row r="910" spans="1:9">
      <c r="A910" s="5" t="s">
        <v>923</v>
      </c>
      <c r="B910" t="str">
        <f t="shared" ref="B910:H910" si="922">MID($A910,FIND(B$2,$A910)+B$1,(FIND(C$2,$A910)-2)-(FIND(B$2,$A910)+B$1))</f>
        <v>COE1006 - 200 Block Kennedy</v>
      </c>
      <c r="C910" t="str">
        <f t="shared" si="922"/>
        <v>BCO</v>
      </c>
      <c r="D910" t="str">
        <f t="shared" si="922"/>
        <v>COE1006 - 200 Block Kennedy</v>
      </c>
      <c r="E910" t="str">
        <f t="shared" si="922"/>
        <v>30.343157</v>
      </c>
      <c r="F910" t="str">
        <f t="shared" si="922"/>
        <v>-97.375458</v>
      </c>
      <c r="G910" t="str">
        <f t="shared" si="922"/>
        <v>on</v>
      </c>
      <c r="H910" s="2" t="str">
        <f t="shared" si="922"/>
        <v/>
      </c>
      <c r="I910" t="str">
        <f t="shared" si="912"/>
        <v>6902</v>
      </c>
    </row>
    <row r="911" spans="1:9">
      <c r="A911" s="5" t="s">
        <v>924</v>
      </c>
      <c r="B911" t="str">
        <f t="shared" ref="B911:H911" si="923">MID($A911,FIND(B$2,$A911)+B$1,(FIND(C$2,$A911)-2)-(FIND(B$2,$A911)+B$1))</f>
        <v>P4026 - Pleasant Grove Loop off FM 3000</v>
      </c>
      <c r="C911" t="str">
        <f t="shared" si="923"/>
        <v>BCO</v>
      </c>
      <c r="D911" t="str">
        <f t="shared" si="923"/>
        <v>P4026 - Pleasant Grove Loop off FM 3000</v>
      </c>
      <c r="E911" t="str">
        <f t="shared" si="923"/>
        <v>30.363451</v>
      </c>
      <c r="F911" t="str">
        <f t="shared" si="923"/>
        <v>-97.32061</v>
      </c>
      <c r="G911" t="str">
        <f t="shared" si="923"/>
        <v>on</v>
      </c>
      <c r="H911" s="2" t="str">
        <f t="shared" si="923"/>
        <v/>
      </c>
      <c r="I911" t="str">
        <f t="shared" si="912"/>
        <v>6907</v>
      </c>
    </row>
    <row r="912" spans="1:9">
      <c r="A912" s="5" t="s">
        <v>925</v>
      </c>
      <c r="B912" t="str">
        <f t="shared" ref="B912:H912" si="924">MID($A912,FIND(B$2,$A912)+B$1,(FIND(C$2,$A912)-2)-(FIND(B$2,$A912)+B$1))</f>
        <v>P2042 - 200 Block Kinsey</v>
      </c>
      <c r="C912" t="str">
        <f t="shared" si="924"/>
        <v>BCO</v>
      </c>
      <c r="D912" t="str">
        <f t="shared" si="924"/>
        <v>P2042 - 200 Block Kinsey</v>
      </c>
      <c r="E912" t="str">
        <f t="shared" si="924"/>
        <v>30.161934</v>
      </c>
      <c r="F912" t="str">
        <f t="shared" si="924"/>
        <v>-97.191849</v>
      </c>
      <c r="G912" t="str">
        <f t="shared" si="924"/>
        <v>on</v>
      </c>
      <c r="H912" s="2" t="str">
        <f t="shared" si="924"/>
        <v/>
      </c>
      <c r="I912" t="str">
        <f t="shared" si="912"/>
        <v>6922</v>
      </c>
    </row>
    <row r="913" spans="1:9">
      <c r="A913" s="5" t="s">
        <v>926</v>
      </c>
      <c r="B913" t="str">
        <f t="shared" ref="B913:H913" si="925">MID($A913,FIND(B$2,$A913)+B$1,(FIND(C$2,$A913)-2)-(FIND(B$2,$A913)+B$1))</f>
        <v>CR 117 @ Middle Yegua Creek</v>
      </c>
      <c r="C913" t="str">
        <f t="shared" si="925"/>
        <v>LEECO</v>
      </c>
      <c r="D913" t="str">
        <f t="shared" si="925"/>
        <v>Lee County</v>
      </c>
      <c r="E913" t="str">
        <f t="shared" si="925"/>
        <v>30.326771</v>
      </c>
      <c r="F913" t="str">
        <f t="shared" si="925"/>
        <v>-96.858047</v>
      </c>
      <c r="G913" t="str">
        <f t="shared" si="925"/>
        <v>on</v>
      </c>
      <c r="H913" s="2" t="str">
        <f t="shared" si="925"/>
        <v>PRCT 1 &amp; PRCT 4</v>
      </c>
      <c r="I913" t="str">
        <f t="shared" si="912"/>
        <v>7798</v>
      </c>
    </row>
    <row r="914" spans="1:9">
      <c r="A914" s="5" t="s">
        <v>927</v>
      </c>
      <c r="B914" t="str">
        <f t="shared" ref="B914:H914" si="926">MID($A914,FIND(B$2,$A914)+B$1,(FIND(C$2,$A914)-2)-(FIND(B$2,$A914)+B$1))</f>
        <v>10300-blk Lake Beach Dr</v>
      </c>
      <c r="C914" t="str">
        <f t="shared" si="926"/>
        <v>TCO</v>
      </c>
      <c r="D914" t="str">
        <f t="shared" si="926"/>
        <v>Travis County, TX</v>
      </c>
      <c r="E914" t="str">
        <f t="shared" si="926"/>
        <v>30.273322</v>
      </c>
      <c r="F914" t="str">
        <f t="shared" si="926"/>
        <v>-98.045311</v>
      </c>
      <c r="G914" t="str">
        <f t="shared" si="926"/>
        <v>on</v>
      </c>
      <c r="H914" s="2" t="str">
        <f t="shared" si="926"/>
        <v/>
      </c>
      <c r="I914" t="str">
        <f t="shared" si="912"/>
        <v>8670</v>
      </c>
    </row>
    <row r="915" spans="1:9">
      <c r="A915" s="5" t="s">
        <v>928</v>
      </c>
      <c r="B915" t="str">
        <f t="shared" ref="B915:H915" si="927">MID($A915,FIND(B$2,$A915)+B$1,(FIND(C$2,$A915)-2)-(FIND(B$2,$A915)+B$1))</f>
        <v>P4011 - Sayers Rd @ 1800 blk - near Waugh Way</v>
      </c>
      <c r="C915" t="str">
        <f t="shared" si="927"/>
        <v>BCO</v>
      </c>
      <c r="D915" t="str">
        <f t="shared" si="927"/>
        <v/>
      </c>
      <c r="E915" t="str">
        <f t="shared" si="927"/>
        <v>30.233141</v>
      </c>
      <c r="F915" t="str">
        <f t="shared" si="927"/>
        <v>-97.329559</v>
      </c>
      <c r="G915" t="str">
        <f t="shared" si="927"/>
        <v>on</v>
      </c>
      <c r="H915" s="2" t="str">
        <f t="shared" si="927"/>
        <v>Bastrop County, Pct 4</v>
      </c>
      <c r="I915" t="str">
        <f t="shared" si="912"/>
        <v>6842</v>
      </c>
    </row>
    <row r="916" spans="1:9">
      <c r="A916" s="5" t="s">
        <v>929</v>
      </c>
      <c r="B916" t="str">
        <f t="shared" ref="B916:H916" si="928">MID($A916,FIND(B$2,$A916)+B$1,(FIND(C$2,$A916)-2)-(FIND(B$2,$A916)+B$1))</f>
        <v>COE1008 - Old McDade at East Alamo</v>
      </c>
      <c r="C916" t="str">
        <f t="shared" si="928"/>
        <v>BCO</v>
      </c>
      <c r="D916" t="str">
        <f t="shared" si="928"/>
        <v>COE1008 - Old McDade at Pistol Hill Ln</v>
      </c>
      <c r="E916" t="str">
        <f t="shared" si="928"/>
        <v>30.345583</v>
      </c>
      <c r="F916" t="str">
        <f t="shared" si="928"/>
        <v>-97.362442</v>
      </c>
      <c r="G916" t="str">
        <f t="shared" si="928"/>
        <v>on</v>
      </c>
      <c r="H916" s="2" t="str">
        <f t="shared" si="928"/>
        <v/>
      </c>
      <c r="I916" t="str">
        <f t="shared" si="912"/>
        <v>6927</v>
      </c>
    </row>
    <row r="917" spans="1:9">
      <c r="A917" s="5" t="s">
        <v>930</v>
      </c>
      <c r="B917" t="str">
        <f t="shared" ref="B917:H917" si="929">MID($A917,FIND(B$2,$A917)+B$1,(FIND(C$2,$A917)-2)-(FIND(B$2,$A917)+B$1))</f>
        <v>P2043 - 200 Blk Frerich Rd near Nink Rd</v>
      </c>
      <c r="C917" t="str">
        <f t="shared" si="929"/>
        <v>BCO</v>
      </c>
      <c r="D917" t="str">
        <f t="shared" si="929"/>
        <v>P2043 - 200 Blk Frerich Rd near Nink Rd</v>
      </c>
      <c r="E917" t="str">
        <f t="shared" si="929"/>
        <v>30.133135</v>
      </c>
      <c r="F917" t="str">
        <f t="shared" si="929"/>
        <v>-97.098808</v>
      </c>
      <c r="G917" t="str">
        <f t="shared" si="929"/>
        <v>on</v>
      </c>
      <c r="H917" s="2" t="str">
        <f t="shared" si="929"/>
        <v/>
      </c>
      <c r="I917" t="str">
        <f t="shared" si="912"/>
        <v>6932</v>
      </c>
    </row>
    <row r="918" spans="1:9">
      <c r="A918" s="5" t="s">
        <v>931</v>
      </c>
      <c r="B918" t="str">
        <f t="shared" ref="B918:H918" si="930">MID($A918,FIND(B$2,$A918)+B$1,(FIND(C$2,$A918)-2)-(FIND(B$2,$A918)+B$1))</f>
        <v>P4035 - 30070 N. County Line Rd.</v>
      </c>
      <c r="C918" t="str">
        <f t="shared" si="930"/>
        <v>BCO</v>
      </c>
      <c r="D918" t="str">
        <f t="shared" si="930"/>
        <v>P4035 - 30070 N. County Line Rd.</v>
      </c>
      <c r="E918" t="str">
        <f t="shared" si="930"/>
        <v>30.418858</v>
      </c>
      <c r="F918" t="str">
        <f t="shared" si="930"/>
        <v>-97.369957</v>
      </c>
      <c r="G918" t="str">
        <f t="shared" si="930"/>
        <v>on</v>
      </c>
      <c r="H918" s="2" t="str">
        <f t="shared" si="930"/>
        <v/>
      </c>
      <c r="I918" t="str">
        <f t="shared" si="912"/>
        <v>6952</v>
      </c>
    </row>
    <row r="919" spans="1:9">
      <c r="A919" s="5" t="s">
        <v>932</v>
      </c>
      <c r="B919" t="str">
        <f t="shared" ref="B919:H919" si="931">MID($A919,FIND(B$2,$A919)+B$1,(FIND(C$2,$A919)-2)-(FIND(B$2,$A919)+B$1))</f>
        <v>Old San Antonio Rd (South of Puryear)</v>
      </c>
      <c r="C919" t="str">
        <f t="shared" si="931"/>
        <v>TCO</v>
      </c>
      <c r="D919" t="str">
        <f t="shared" si="931"/>
        <v>Travis County, TX</v>
      </c>
      <c r="E919" t="str">
        <f t="shared" si="931"/>
        <v>30.111149</v>
      </c>
      <c r="F919" t="str">
        <f t="shared" si="931"/>
        <v>-97.811577</v>
      </c>
      <c r="G919" t="str">
        <f t="shared" si="931"/>
        <v>on</v>
      </c>
      <c r="H919" s="2" t="str">
        <f t="shared" si="931"/>
        <v>Roadway open</v>
      </c>
      <c r="I919" t="str">
        <f t="shared" si="912"/>
        <v>7421</v>
      </c>
    </row>
    <row r="920" spans="1:9">
      <c r="A920" s="5" t="s">
        <v>933</v>
      </c>
      <c r="B920" t="str">
        <f t="shared" ref="B920:H920" si="932">MID($A920,FIND(B$2,$A920)+B$1,(FIND(C$2,$A920)-2)-(FIND(B$2,$A920)+B$1))</f>
        <v>P2055 - 200 blk Hofferek Rd</v>
      </c>
      <c r="C920" t="str">
        <f t="shared" si="932"/>
        <v>BCO</v>
      </c>
      <c r="D920" t="str">
        <f t="shared" si="932"/>
        <v>P2055 - 200 blk Hofferek Rd</v>
      </c>
      <c r="E920" t="str">
        <f t="shared" si="932"/>
        <v>29.91787</v>
      </c>
      <c r="F920" t="str">
        <f t="shared" si="932"/>
        <v>-97.313454</v>
      </c>
      <c r="G920" t="str">
        <f t="shared" si="932"/>
        <v>on</v>
      </c>
      <c r="H920" s="2" t="str">
        <f t="shared" si="932"/>
        <v/>
      </c>
      <c r="I920" t="str">
        <f t="shared" si="912"/>
        <v>6972</v>
      </c>
    </row>
    <row r="921" spans="1:9">
      <c r="A921" s="5" t="s">
        <v>934</v>
      </c>
      <c r="B921" t="str">
        <f t="shared" ref="B921:H921" si="933">MID($A921,FIND(B$2,$A921)+B$1,(FIND(C$2,$A921)-2)-(FIND(B$2,$A921)+B$1))</f>
        <v>7700 BLOCK CR 120 AT FM 1855</v>
      </c>
      <c r="C921" t="str">
        <f t="shared" si="933"/>
        <v>BURCO</v>
      </c>
      <c r="D921" t="str">
        <f t="shared" si="933"/>
        <v/>
      </c>
      <c r="E921" t="str">
        <f t="shared" si="933"/>
        <v>30.6439063871</v>
      </c>
      <c r="F921" t="str">
        <f t="shared" si="933"/>
        <v>-98.2856233045</v>
      </c>
      <c r="G921" t="str">
        <f t="shared" si="933"/>
        <v>on</v>
      </c>
      <c r="H921" s="2" t="str">
        <f t="shared" si="933"/>
        <v> </v>
      </c>
      <c r="I921" t="str">
        <f t="shared" si="912"/>
        <v>8175</v>
      </c>
    </row>
    <row r="922" spans="1:9">
      <c r="A922" s="5" t="s">
        <v>935</v>
      </c>
      <c r="B922" t="str">
        <f t="shared" ref="B922:H922" si="934">MID($A922,FIND(B$2,$A922)+B$1,(FIND(C$2,$A922)-2)-(FIND(B$2,$A922)+B$1))</f>
        <v>P2048 - 300 Block of Pine Valley</v>
      </c>
      <c r="C922" t="str">
        <f t="shared" si="934"/>
        <v>BCO</v>
      </c>
      <c r="D922" t="str">
        <f t="shared" si="934"/>
        <v>P2048 - 300 Block of Pine Valley</v>
      </c>
      <c r="E922" t="str">
        <f t="shared" si="934"/>
        <v>29.949093</v>
      </c>
      <c r="F922" t="str">
        <f t="shared" si="934"/>
        <v>-97.308968</v>
      </c>
      <c r="G922" t="str">
        <f t="shared" si="934"/>
        <v>on</v>
      </c>
      <c r="H922" s="2" t="str">
        <f t="shared" si="934"/>
        <v/>
      </c>
      <c r="I922" t="str">
        <f t="shared" si="912"/>
        <v>7007</v>
      </c>
    </row>
    <row r="923" spans="1:9">
      <c r="A923" s="5" t="s">
        <v>936</v>
      </c>
      <c r="B923" t="str">
        <f t="shared" ref="B923:H923" si="935">MID($A923,FIND(B$2,$A923)+B$1,(FIND(C$2,$A923)-2)-(FIND(B$2,$A923)+B$1))</f>
        <v>TX1019 - FM 535 @ Watterson Rd</v>
      </c>
      <c r="C923" t="str">
        <f t="shared" si="935"/>
        <v>BCO</v>
      </c>
      <c r="D923" t="str">
        <f t="shared" si="935"/>
        <v/>
      </c>
      <c r="E923" t="str">
        <f t="shared" si="935"/>
        <v>29.97106</v>
      </c>
      <c r="F923" t="str">
        <f t="shared" si="935"/>
        <v>-97.384438</v>
      </c>
      <c r="G923" t="str">
        <f t="shared" si="935"/>
        <v>on</v>
      </c>
      <c r="H923" s="2" t="str">
        <f t="shared" si="935"/>
        <v/>
      </c>
      <c r="I923" t="str">
        <f t="shared" si="912"/>
        <v>6892</v>
      </c>
    </row>
    <row r="924" spans="1:9">
      <c r="A924" s="5" t="s">
        <v>937</v>
      </c>
      <c r="B924" t="str">
        <f t="shared" ref="B924:H924" si="936">MID($A924,FIND(B$2,$A924)+B$1,(FIND(C$2,$A924)-2)-(FIND(B$2,$A924)+B$1))</f>
        <v>RR 12 &amp; Storm Ranch Rd </v>
      </c>
      <c r="C924" t="str">
        <f t="shared" si="936"/>
        <v>HCO</v>
      </c>
      <c r="D924" t="str">
        <f t="shared" si="936"/>
        <v>Hays County </v>
      </c>
      <c r="E924" t="str">
        <f t="shared" si="936"/>
        <v>30.102058</v>
      </c>
      <c r="F924" t="str">
        <f t="shared" si="936"/>
        <v>-98.095993</v>
      </c>
      <c r="G924" t="str">
        <f t="shared" si="936"/>
        <v>on</v>
      </c>
      <c r="H924" s="2" t="str">
        <f t="shared" si="936"/>
        <v/>
      </c>
      <c r="I924" t="str">
        <f t="shared" si="912"/>
        <v>7309</v>
      </c>
    </row>
    <row r="925" spans="1:9">
      <c r="A925" s="5" t="s">
        <v>938</v>
      </c>
      <c r="B925" t="str">
        <f t="shared" ref="B925:H925" si="937">MID($A925,FIND(B$2,$A925)+B$1,(FIND(C$2,$A925)-2)-(FIND(B$2,$A925)+B$1))</f>
        <v>RR 12 @ Hugo Rd </v>
      </c>
      <c r="C925" t="str">
        <f t="shared" si="937"/>
        <v>HCO</v>
      </c>
      <c r="D925" t="str">
        <f t="shared" si="937"/>
        <v>Hays County</v>
      </c>
      <c r="E925" t="str">
        <f t="shared" si="937"/>
        <v>29.916479</v>
      </c>
      <c r="F925" t="str">
        <f t="shared" si="937"/>
        <v>-98.048515</v>
      </c>
      <c r="G925" t="str">
        <f t="shared" si="937"/>
        <v>on</v>
      </c>
      <c r="H925" s="2" t="str">
        <f t="shared" si="937"/>
        <v/>
      </c>
      <c r="I925" t="str">
        <f t="shared" si="912"/>
        <v>7357</v>
      </c>
    </row>
    <row r="926" spans="1:9">
      <c r="A926" s="5" t="s">
        <v>939</v>
      </c>
      <c r="B926" t="str">
        <f t="shared" ref="B926:H926" si="938">MID($A926,FIND(B$2,$A926)+B$1,(FIND(C$2,$A926)-2)-(FIND(B$2,$A926)+B$1))</f>
        <v>P4021 - 209 Block Lincoln Lake Rd</v>
      </c>
      <c r="C926" t="str">
        <f t="shared" si="938"/>
        <v>BCO</v>
      </c>
      <c r="D926" t="str">
        <f t="shared" si="938"/>
        <v>209 Blk</v>
      </c>
      <c r="E926" t="str">
        <f t="shared" si="938"/>
        <v>30.23698</v>
      </c>
      <c r="F926" t="str">
        <f t="shared" si="938"/>
        <v>-97.08577</v>
      </c>
      <c r="G926" t="str">
        <f t="shared" si="938"/>
        <v>on</v>
      </c>
      <c r="H926" s="2" t="str">
        <f t="shared" si="938"/>
        <v/>
      </c>
      <c r="I926" t="str">
        <f t="shared" si="912"/>
        <v>6852</v>
      </c>
    </row>
    <row r="927" spans="1:9">
      <c r="A927" s="5" t="s">
        <v>940</v>
      </c>
      <c r="B927" t="str">
        <f t="shared" ref="B927:H927" si="939">MID($A927,FIND(B$2,$A927)+B$1,(FIND(C$2,$A927)-2)-(FIND(B$2,$A927)+B$1))</f>
        <v>RR 12 @ Rightwater Preserve </v>
      </c>
      <c r="C927" t="str">
        <f t="shared" si="939"/>
        <v>HCO</v>
      </c>
      <c r="D927" t="str">
        <f t="shared" si="939"/>
        <v>Hays County </v>
      </c>
      <c r="E927" t="str">
        <f t="shared" si="939"/>
        <v>30.14521</v>
      </c>
      <c r="F927" t="str">
        <f t="shared" si="939"/>
        <v>-98.089737</v>
      </c>
      <c r="G927" t="str">
        <f t="shared" si="939"/>
        <v>on</v>
      </c>
      <c r="H927" s="2" t="str">
        <f t="shared" si="939"/>
        <v/>
      </c>
      <c r="I927" t="str">
        <f t="shared" si="912"/>
        <v>7372</v>
      </c>
    </row>
    <row r="928" spans="1:9">
      <c r="A928" s="5" t="s">
        <v>941</v>
      </c>
      <c r="B928" t="str">
        <f t="shared" ref="B928:H928" si="940">MID($A928,FIND(B$2,$A928)+B$1,(FIND(C$2,$A928)-2)-(FIND(B$2,$A928)+B$1))</f>
        <v>St Delight Rd @ Low Water Crossing</v>
      </c>
      <c r="C928" t="str">
        <f t="shared" si="940"/>
        <v>BCO</v>
      </c>
      <c r="D928" t="str">
        <f t="shared" si="940"/>
        <v/>
      </c>
      <c r="E928" t="str">
        <f t="shared" si="940"/>
        <v>30.18465</v>
      </c>
      <c r="F928" t="str">
        <f t="shared" si="940"/>
        <v>-97.112337</v>
      </c>
      <c r="G928" t="str">
        <f t="shared" si="940"/>
        <v>on</v>
      </c>
      <c r="H928" s="2" t="str">
        <f t="shared" si="940"/>
        <v>1000 BLOCK ST DELIGHT CLOSED TO HIGH WATER</v>
      </c>
      <c r="I928" t="str">
        <f t="shared" si="912"/>
        <v>8665</v>
      </c>
    </row>
    <row r="929" spans="1:9">
      <c r="A929" s="5" t="s">
        <v>942</v>
      </c>
      <c r="B929" t="str">
        <f t="shared" ref="B929:H929" si="941">MID($A929,FIND(B$2,$A929)+B$1,(FIND(C$2,$A929)-2)-(FIND(B$2,$A929)+B$1))</f>
        <v>Mineral Springs Rd</v>
      </c>
      <c r="C929" t="str">
        <f t="shared" si="941"/>
        <v>CCO</v>
      </c>
      <c r="D929" t="str">
        <f t="shared" si="941"/>
        <v>Mineral Springs Rd</v>
      </c>
      <c r="E929" t="str">
        <f t="shared" si="941"/>
        <v>29.77664</v>
      </c>
      <c r="F929" t="str">
        <f t="shared" si="941"/>
        <v>-97.687584</v>
      </c>
      <c r="G929" t="str">
        <f t="shared" si="941"/>
        <v>on</v>
      </c>
      <c r="H929" s="2" t="str">
        <f t="shared" si="941"/>
        <v>Roadway Open</v>
      </c>
      <c r="I929" t="str">
        <f t="shared" si="912"/>
        <v>6963</v>
      </c>
    </row>
    <row r="930" spans="1:9">
      <c r="A930" s="5" t="s">
        <v>943</v>
      </c>
      <c r="B930" t="str">
        <f t="shared" ref="B930:H930" si="942">MID($A930,FIND(B$2,$A930)+B$1,(FIND(C$2,$A930)-2)-(FIND(B$2,$A930)+B$1))</f>
        <v>Valley Way Dr</v>
      </c>
      <c r="C930" t="str">
        <f t="shared" si="942"/>
        <v>CCO</v>
      </c>
      <c r="D930" t="str">
        <f t="shared" si="942"/>
        <v>Valley Way Dr</v>
      </c>
      <c r="E930" t="str">
        <f t="shared" si="942"/>
        <v>29.878147</v>
      </c>
      <c r="F930" t="str">
        <f t="shared" si="942"/>
        <v>-97.807579</v>
      </c>
      <c r="G930" t="str">
        <f t="shared" si="942"/>
        <v>on</v>
      </c>
      <c r="H930" s="2" t="str">
        <f t="shared" si="942"/>
        <v>Roadway Open</v>
      </c>
      <c r="I930" t="str">
        <f t="shared" si="912"/>
        <v>6983</v>
      </c>
    </row>
    <row r="931" spans="1:9">
      <c r="A931" s="5" t="s">
        <v>944</v>
      </c>
      <c r="B931" t="str">
        <f t="shared" ref="B931:H931" si="943">MID($A931,FIND(B$2,$A931)+B$1,(FIND(C$2,$A931)-2)-(FIND(B$2,$A931)+B$1))</f>
        <v>Old Luling Road</v>
      </c>
      <c r="C931" t="str">
        <f t="shared" si="943"/>
        <v>CCO</v>
      </c>
      <c r="D931" t="str">
        <f t="shared" si="943"/>
        <v>CR 213</v>
      </c>
      <c r="E931" t="str">
        <f t="shared" si="943"/>
        <v>29.832401</v>
      </c>
      <c r="F931" t="str">
        <f t="shared" si="943"/>
        <v>-97.66375</v>
      </c>
      <c r="G931" t="str">
        <f t="shared" si="943"/>
        <v>on</v>
      </c>
      <c r="H931" s="2" t="str">
        <f t="shared" si="943"/>
        <v>Roadway Open</v>
      </c>
      <c r="I931" t="str">
        <f t="shared" si="912"/>
        <v>6993</v>
      </c>
    </row>
    <row r="932" spans="1:9">
      <c r="A932" s="5" t="s">
        <v>945</v>
      </c>
      <c r="B932" t="str">
        <f t="shared" ref="B932:H932" si="944">MID($A932,FIND(B$2,$A932)+B$1,(FIND(C$2,$A932)-2)-(FIND(B$2,$A932)+B$1))</f>
        <v>500-blk Laurel Valley Rd</v>
      </c>
      <c r="C932" t="str">
        <f t="shared" si="944"/>
        <v>TCO</v>
      </c>
      <c r="D932" t="str">
        <f t="shared" si="944"/>
        <v>Travis County, TX</v>
      </c>
      <c r="E932" t="str">
        <f t="shared" si="944"/>
        <v>30.29393</v>
      </c>
      <c r="F932" t="str">
        <f t="shared" si="944"/>
        <v>-97.80572</v>
      </c>
      <c r="G932" t="str">
        <f t="shared" si="944"/>
        <v>on</v>
      </c>
      <c r="H932" s="2" t="str">
        <f t="shared" si="944"/>
        <v/>
      </c>
      <c r="I932" t="str">
        <f t="shared" si="912"/>
        <v>8671</v>
      </c>
    </row>
    <row r="933" spans="1:9">
      <c r="A933" s="5" t="s">
        <v>946</v>
      </c>
      <c r="B933" t="str">
        <f t="shared" ref="B933:H933" si="945">MID($A933,FIND(B$2,$A933)+B$1,(FIND(C$2,$A933)-2)-(FIND(B$2,$A933)+B$1))</f>
        <v>Cistern Road</v>
      </c>
      <c r="C933" t="str">
        <f t="shared" si="945"/>
        <v>CCO</v>
      </c>
      <c r="D933" t="str">
        <f t="shared" si="945"/>
        <v>Cistern Road, Caldwell County</v>
      </c>
      <c r="E933" t="str">
        <f t="shared" si="945"/>
        <v>29.882763</v>
      </c>
      <c r="F933" t="str">
        <f t="shared" si="945"/>
        <v>-97.764145</v>
      </c>
      <c r="G933" t="str">
        <f t="shared" si="945"/>
        <v>on</v>
      </c>
      <c r="H933" s="2" t="str">
        <f t="shared" si="945"/>
        <v/>
      </c>
      <c r="I933" t="str">
        <f t="shared" si="912"/>
        <v>6873</v>
      </c>
    </row>
    <row r="934" spans="1:9">
      <c r="A934" s="5" t="s">
        <v>947</v>
      </c>
      <c r="B934" t="str">
        <f t="shared" ref="B934:H934" si="946">MID($A934,FIND(B$2,$A934)+B$1,(FIND(C$2,$A934)-2)-(FIND(B$2,$A934)+B$1))</f>
        <v>Farmers Road</v>
      </c>
      <c r="C934" t="str">
        <f t="shared" si="946"/>
        <v>CCO</v>
      </c>
      <c r="D934" t="str">
        <f t="shared" si="946"/>
        <v>Farmers Road</v>
      </c>
      <c r="E934" t="str">
        <f t="shared" si="946"/>
        <v>29.918646</v>
      </c>
      <c r="F934" t="str">
        <f t="shared" si="946"/>
        <v>-97.7976</v>
      </c>
      <c r="G934" t="str">
        <f t="shared" si="946"/>
        <v>on</v>
      </c>
      <c r="H934" s="2" t="str">
        <f t="shared" si="946"/>
        <v>Roadway Open</v>
      </c>
      <c r="I934" t="str">
        <f t="shared" si="912"/>
        <v>6982</v>
      </c>
    </row>
    <row r="935" spans="1:9">
      <c r="A935" s="5" t="s">
        <v>948</v>
      </c>
      <c r="B935" t="str">
        <f t="shared" ref="B935:H935" si="947">MID($A935,FIND(B$2,$A935)+B$1,(FIND(C$2,$A935)-2)-(FIND(B$2,$A935)+B$1))</f>
        <v>Jolley Road</v>
      </c>
      <c r="C935" t="str">
        <f t="shared" si="947"/>
        <v>CCO</v>
      </c>
      <c r="D935" t="str">
        <f t="shared" si="947"/>
        <v>1800 Bk Jolly Road, Lockhart, TX</v>
      </c>
      <c r="E935" t="str">
        <f t="shared" si="947"/>
        <v>29.897476</v>
      </c>
      <c r="F935" t="str">
        <f t="shared" si="947"/>
        <v>-97.758484</v>
      </c>
      <c r="G935" t="str">
        <f t="shared" si="947"/>
        <v>on</v>
      </c>
      <c r="H935" s="2" t="str">
        <f t="shared" si="947"/>
        <v/>
      </c>
      <c r="I935" t="str">
        <f t="shared" si="912"/>
        <v>6717</v>
      </c>
    </row>
    <row r="936" spans="1:9">
      <c r="A936" s="5" t="s">
        <v>949</v>
      </c>
      <c r="B936" t="str">
        <f t="shared" ref="B936:H936" si="948">MID($A936,FIND(B$2,$A936)+B$1,(FIND(C$2,$A936)-2)-(FIND(B$2,$A936)+B$1))</f>
        <v>Shadowglen Blvd @ Shadow Glen Trce</v>
      </c>
      <c r="C936" t="str">
        <f t="shared" si="948"/>
        <v>TCO</v>
      </c>
      <c r="D936" t="str">
        <f t="shared" si="948"/>
        <v>Travis County, TX</v>
      </c>
      <c r="E936" t="str">
        <f t="shared" si="948"/>
        <v>30.35758</v>
      </c>
      <c r="F936" t="str">
        <f t="shared" si="948"/>
        <v>-97.547478</v>
      </c>
      <c r="G936" t="str">
        <f t="shared" si="948"/>
        <v>on</v>
      </c>
      <c r="H936" s="2" t="str">
        <f t="shared" si="948"/>
        <v>Roadway open</v>
      </c>
      <c r="I936" t="str">
        <f t="shared" si="912"/>
        <v>6908</v>
      </c>
    </row>
    <row r="937" spans="1:9">
      <c r="A937" s="5" t="s">
        <v>950</v>
      </c>
      <c r="B937" t="str">
        <f t="shared" ref="B937:H937" si="949">MID($A937,FIND(B$2,$A937)+B$1,(FIND(C$2,$A937)-2)-(FIND(B$2,$A937)+B$1))</f>
        <v>WAYSIDE DR (CR 179) - AT BLANCO RIVER</v>
      </c>
      <c r="C937" t="str">
        <f t="shared" si="949"/>
        <v>HCO</v>
      </c>
      <c r="D937" t="str">
        <f t="shared" si="949"/>
        <v>Hays County</v>
      </c>
      <c r="E937" t="str">
        <f t="shared" si="949"/>
        <v>29.967382</v>
      </c>
      <c r="F937" t="str">
        <f t="shared" si="949"/>
        <v>-98.189484</v>
      </c>
      <c r="G937" t="str">
        <f t="shared" si="949"/>
        <v>on</v>
      </c>
      <c r="H937" s="2" t="str">
        <f t="shared" si="949"/>
        <v/>
      </c>
      <c r="I937" t="str">
        <f t="shared" si="912"/>
        <v>6549</v>
      </c>
    </row>
    <row r="938" spans="1:9">
      <c r="A938" s="5" t="s">
        <v>951</v>
      </c>
      <c r="B938" t="str">
        <f t="shared" ref="B938:H938" si="950">MID($A938,FIND(B$2,$A938)+B$1,(FIND(C$2,$A938)-2)-(FIND(B$2,$A938)+B$1))</f>
        <v>Camp Craft Rd at West bank Dr </v>
      </c>
      <c r="C938" t="str">
        <f t="shared" si="950"/>
        <v>TCO</v>
      </c>
      <c r="D938" t="str">
        <f t="shared" si="950"/>
        <v> Travis County, TX </v>
      </c>
      <c r="E938" t="str">
        <f t="shared" si="950"/>
        <v>30.276579</v>
      </c>
      <c r="F938" t="str">
        <f t="shared" si="950"/>
        <v>-97.815819</v>
      </c>
      <c r="G938" t="str">
        <f t="shared" si="950"/>
        <v>on</v>
      </c>
      <c r="H938" s="2" t="str">
        <f t="shared" si="950"/>
        <v>Roadway open</v>
      </c>
      <c r="I938" t="str">
        <f t="shared" si="912"/>
        <v>7013</v>
      </c>
    </row>
    <row r="939" spans="1:9">
      <c r="A939" s="5" t="s">
        <v>952</v>
      </c>
      <c r="B939" t="str">
        <f t="shared" ref="B939:H939" si="951">MID($A939,FIND(B$2,$A939)+B$1,(FIND(C$2,$A939)-2)-(FIND(B$2,$A939)+B$1))</f>
        <v>Cherryville Parkway</v>
      </c>
      <c r="C939" t="str">
        <f t="shared" si="951"/>
        <v>CCO</v>
      </c>
      <c r="D939" t="str">
        <f t="shared" si="951"/>
        <v>Cherryville Parkway</v>
      </c>
      <c r="E939" t="str">
        <f t="shared" si="951"/>
        <v>29.832033</v>
      </c>
      <c r="F939" t="str">
        <f t="shared" si="951"/>
        <v>-97.740112</v>
      </c>
      <c r="G939" t="str">
        <f t="shared" si="951"/>
        <v>on</v>
      </c>
      <c r="H939" s="2" t="str">
        <f t="shared" si="951"/>
        <v/>
      </c>
      <c r="I939" t="str">
        <f t="shared" si="912"/>
        <v>6968</v>
      </c>
    </row>
    <row r="940" spans="1:9">
      <c r="A940" s="5" t="s">
        <v>953</v>
      </c>
      <c r="B940" t="str">
        <f t="shared" ref="B940:H940" si="952">MID($A940,FIND(B$2,$A940)+B$1,(FIND(C$2,$A940)-2)-(FIND(B$2,$A940)+B$1))</f>
        <v>Fifth Street</v>
      </c>
      <c r="C940" t="str">
        <f t="shared" si="952"/>
        <v>CCO</v>
      </c>
      <c r="D940" t="str">
        <f t="shared" si="952"/>
        <v>Fifth Street</v>
      </c>
      <c r="E940" t="str">
        <f t="shared" si="952"/>
        <v>29.891319</v>
      </c>
      <c r="F940" t="str">
        <f t="shared" si="952"/>
        <v>-97.784233</v>
      </c>
      <c r="G940" t="str">
        <f t="shared" si="952"/>
        <v>on</v>
      </c>
      <c r="H940" s="2" t="str">
        <f t="shared" si="952"/>
        <v>from pavement to low water crosing</v>
      </c>
      <c r="I940" t="str">
        <f t="shared" si="912"/>
        <v>6978</v>
      </c>
    </row>
    <row r="941" spans="1:9">
      <c r="A941" s="5" t="s">
        <v>954</v>
      </c>
      <c r="B941" t="str">
        <f t="shared" ref="B941:H941" si="953">MID($A941,FIND(B$2,$A941)+B$1,(FIND(C$2,$A941)-2)-(FIND(B$2,$A941)+B$1))</f>
        <v>800 Blk Ave L</v>
      </c>
      <c r="C941" t="str">
        <f t="shared" si="953"/>
        <v>MBF</v>
      </c>
      <c r="D941" t="str">
        <f t="shared" si="953"/>
        <v>Between Broadway St. &amp; Ninth St., Marble Falls</v>
      </c>
      <c r="E941" t="str">
        <f t="shared" si="953"/>
        <v>30.578644</v>
      </c>
      <c r="F941" t="str">
        <f t="shared" si="953"/>
        <v>-98.277336</v>
      </c>
      <c r="G941" t="str">
        <f t="shared" si="953"/>
        <v>on</v>
      </c>
      <c r="H941" s="2" t="str">
        <f t="shared" si="953"/>
        <v>Crossing is OPEN</v>
      </c>
      <c r="I941" t="str">
        <f t="shared" si="912"/>
        <v>6432</v>
      </c>
    </row>
    <row r="942" spans="1:9">
      <c r="A942" s="5" t="s">
        <v>955</v>
      </c>
      <c r="B942" t="str">
        <f t="shared" ref="B942:H942" si="954">MID($A942,FIND(B$2,$A942)+B$1,(FIND(C$2,$A942)-2)-(FIND(B$2,$A942)+B$1))</f>
        <v>Fox Lane</v>
      </c>
      <c r="C942" t="str">
        <f t="shared" si="954"/>
        <v>CCO</v>
      </c>
      <c r="D942" t="str">
        <f t="shared" si="954"/>
        <v>CR 198</v>
      </c>
      <c r="E942" t="str">
        <f t="shared" si="954"/>
        <v>29.83283</v>
      </c>
      <c r="F942" t="str">
        <f t="shared" si="954"/>
        <v>-97.567802</v>
      </c>
      <c r="G942" t="str">
        <f t="shared" si="954"/>
        <v>on</v>
      </c>
      <c r="H942" s="2" t="str">
        <f t="shared" si="954"/>
        <v>at Lake Road</v>
      </c>
      <c r="I942" t="str">
        <f t="shared" si="912"/>
        <v>7003</v>
      </c>
    </row>
    <row r="943" spans="1:9">
      <c r="A943" s="5" t="s">
        <v>956</v>
      </c>
      <c r="B943" t="str">
        <f t="shared" ref="B943:H943" si="955">MID($A943,FIND(B$2,$A943)+B$1,(FIND(C$2,$A943)-2)-(FIND(B$2,$A943)+B$1))</f>
        <v>STOCKADE RANCH RD</v>
      </c>
      <c r="C943" t="str">
        <f t="shared" si="955"/>
        <v>BCO</v>
      </c>
      <c r="D943" t="str">
        <f t="shared" si="955"/>
        <v>1300 BLK</v>
      </c>
      <c r="E943" t="str">
        <f t="shared" si="955"/>
        <v>30.287149</v>
      </c>
      <c r="F943" t="str">
        <f t="shared" si="955"/>
        <v>-97.15789</v>
      </c>
      <c r="G943" t="str">
        <f t="shared" si="955"/>
        <v>on</v>
      </c>
      <c r="H943" s="2" t="str">
        <f t="shared" si="955"/>
        <v/>
      </c>
      <c r="I943" t="str">
        <f t="shared" si="912"/>
        <v>6846</v>
      </c>
    </row>
    <row r="944" spans="1:9">
      <c r="A944" s="5" t="s">
        <v>957</v>
      </c>
      <c r="B944" t="str">
        <f t="shared" ref="B944:H944" si="956">MID($A944,FIND(B$2,$A944)+B$1,(FIND(C$2,$A944)-2)-(FIND(B$2,$A944)+B$1))</f>
        <v>3700 Wyldwood Road</v>
      </c>
      <c r="C944" t="str">
        <f t="shared" si="956"/>
        <v>COA</v>
      </c>
      <c r="D944" t="str">
        <f t="shared" si="956"/>
        <v>3700 Wyldwood Road, Austin TX</v>
      </c>
      <c r="E944" t="str">
        <f t="shared" si="956"/>
        <v>30.175661</v>
      </c>
      <c r="F944" t="str">
        <f t="shared" si="956"/>
        <v>-97.85804</v>
      </c>
      <c r="G944" t="str">
        <f t="shared" si="956"/>
        <v>on</v>
      </c>
      <c r="H944" s="2" t="str">
        <f t="shared" si="956"/>
        <v>Road is open</v>
      </c>
      <c r="I944" t="str">
        <f t="shared" si="912"/>
        <v>6697</v>
      </c>
    </row>
    <row r="945" spans="1:9">
      <c r="A945" s="5" t="s">
        <v>958</v>
      </c>
      <c r="B945" t="str">
        <f t="shared" ref="B945:H945" si="957">MID($A945,FIND(B$2,$A945)+B$1,(FIND(C$2,$A945)-2)-(FIND(B$2,$A945)+B$1))</f>
        <v>FM 621 @ HWY 123</v>
      </c>
      <c r="C945" t="str">
        <f t="shared" si="957"/>
        <v>HCO</v>
      </c>
      <c r="D945" t="str">
        <f t="shared" si="957"/>
        <v>City of San Marcos</v>
      </c>
      <c r="E945" t="str">
        <f t="shared" si="957"/>
        <v>29.865286</v>
      </c>
      <c r="F945" t="str">
        <f t="shared" si="957"/>
        <v>-97.938522</v>
      </c>
      <c r="G945" t="str">
        <f t="shared" si="957"/>
        <v>on</v>
      </c>
      <c r="H945" s="2" t="str">
        <f t="shared" si="957"/>
        <v>Crossing is open</v>
      </c>
      <c r="I945" t="str">
        <f t="shared" si="912"/>
        <v>7018</v>
      </c>
    </row>
    <row r="946" spans="1:9">
      <c r="A946" s="5" t="s">
        <v>959</v>
      </c>
      <c r="B946" t="str">
        <f t="shared" ref="B946:H946" si="958">MID($A946,FIND(B$2,$A946)+B$1,(FIND(C$2,$A946)-2)-(FIND(B$2,$A946)+B$1))</f>
        <v>Woodcreek Ranch Rd @ Lone Man Creek Dr</v>
      </c>
      <c r="C946" t="str">
        <f t="shared" si="958"/>
        <v>HCO</v>
      </c>
      <c r="D946" t="str">
        <f t="shared" si="958"/>
        <v>Hays County </v>
      </c>
      <c r="E946" t="str">
        <f t="shared" si="958"/>
        <v>30.006845</v>
      </c>
      <c r="F946" t="str">
        <f t="shared" si="958"/>
        <v>-98.052094</v>
      </c>
      <c r="G946" t="str">
        <f t="shared" si="958"/>
        <v>on</v>
      </c>
      <c r="H946" s="2" t="str">
        <f t="shared" si="958"/>
        <v>Crossing is open</v>
      </c>
      <c r="I946" t="str">
        <f t="shared" si="912"/>
        <v>7023</v>
      </c>
    </row>
    <row r="947" spans="1:9">
      <c r="A947" s="5" t="s">
        <v>960</v>
      </c>
      <c r="B947" t="str">
        <f t="shared" ref="B947:H947" si="959">MID($A947,FIND(B$2,$A947)+B$1,(FIND(C$2,$A947)-2)-(FIND(B$2,$A947)+B$1))</f>
        <v>222 CR 144B</v>
      </c>
      <c r="C947" t="str">
        <f t="shared" si="959"/>
        <v>BURCO</v>
      </c>
      <c r="D947" t="str">
        <f t="shared" si="959"/>
        <v/>
      </c>
      <c r="E947" t="str">
        <f t="shared" si="959"/>
        <v>30.6335063478</v>
      </c>
      <c r="F947" t="str">
        <f t="shared" si="959"/>
        <v>-98.3336184823</v>
      </c>
      <c r="G947" t="str">
        <f t="shared" si="959"/>
        <v>on</v>
      </c>
      <c r="H947" s="2" t="str">
        <f t="shared" si="959"/>
        <v/>
      </c>
      <c r="I947" t="str">
        <f t="shared" si="912"/>
        <v>8177</v>
      </c>
    </row>
    <row r="948" spans="1:9">
      <c r="A948" s="5" t="s">
        <v>961</v>
      </c>
      <c r="B948" t="str">
        <f t="shared" ref="B948:H948" si="960">MID($A948,FIND(B$2,$A948)+B$1,(FIND(C$2,$A948)-2)-(FIND(B$2,$A948)+B$1))</f>
        <v>5400-blk Steiner Ranch Blvd</v>
      </c>
      <c r="C948" t="str">
        <f t="shared" si="960"/>
        <v>TCO</v>
      </c>
      <c r="D948" t="str">
        <f t="shared" si="960"/>
        <v>Travis County, TX</v>
      </c>
      <c r="E948" t="str">
        <f t="shared" si="960"/>
        <v>30.393028</v>
      </c>
      <c r="F948" t="str">
        <f t="shared" si="960"/>
        <v>-97.87027</v>
      </c>
      <c r="G948" t="str">
        <f t="shared" si="960"/>
        <v>on</v>
      </c>
      <c r="H948" s="2" t="str">
        <f t="shared" si="960"/>
        <v/>
      </c>
      <c r="I948" t="str">
        <f t="shared" si="912"/>
        <v>6898</v>
      </c>
    </row>
    <row r="949" spans="1:9">
      <c r="A949" s="5" t="s">
        <v>962</v>
      </c>
      <c r="B949" t="str">
        <f t="shared" ref="B949:H949" si="961">MID($A949,FIND(B$2,$A949)+B$1,(FIND(C$2,$A949)-2)-(FIND(B$2,$A949)+B$1))</f>
        <v>TX1003 - FM 535 / AJ Rod Rd</v>
      </c>
      <c r="C949" t="str">
        <f t="shared" si="961"/>
        <v>BCO</v>
      </c>
      <c r="D949" t="str">
        <f t="shared" si="961"/>
        <v/>
      </c>
      <c r="E949" t="str">
        <f t="shared" si="961"/>
        <v>29.972275</v>
      </c>
      <c r="F949" t="str">
        <f t="shared" si="961"/>
        <v>-97.197372</v>
      </c>
      <c r="G949" t="str">
        <f t="shared" si="961"/>
        <v>on</v>
      </c>
      <c r="H949" s="2" t="str">
        <f t="shared" si="961"/>
        <v/>
      </c>
      <c r="I949" t="str">
        <f t="shared" si="912"/>
        <v>6878</v>
      </c>
    </row>
    <row r="950" spans="1:9">
      <c r="A950" s="5" t="s">
        <v>963</v>
      </c>
      <c r="B950" t="str">
        <f t="shared" ref="B950:H950" si="962">MID($A950,FIND(B$2,$A950)+B$1,(FIND(C$2,$A950)-2)-(FIND(B$2,$A950)+B$1))</f>
        <v>COS1005 - 1900 Woodress St</v>
      </c>
      <c r="C950" t="str">
        <f t="shared" si="962"/>
        <v>BCO</v>
      </c>
      <c r="D950" t="str">
        <f t="shared" si="962"/>
        <v>COS1005 - 1900 Woodress St</v>
      </c>
      <c r="E950" t="str">
        <f t="shared" si="962"/>
        <v>29.995094</v>
      </c>
      <c r="F950" t="str">
        <f t="shared" si="962"/>
        <v>-97.134933</v>
      </c>
      <c r="G950" t="str">
        <f t="shared" si="962"/>
        <v>on</v>
      </c>
      <c r="H950" s="2" t="str">
        <f t="shared" si="962"/>
        <v/>
      </c>
      <c r="I950" t="str">
        <f t="shared" si="912"/>
        <v>6891</v>
      </c>
    </row>
    <row r="951" spans="1:9">
      <c r="A951" s="5" t="s">
        <v>964</v>
      </c>
      <c r="B951" t="str">
        <f t="shared" ref="B951:H951" si="963">MID($A951,FIND(B$2,$A951)+B$1,(FIND(C$2,$A951)-2)-(FIND(B$2,$A951)+B$1))</f>
        <v>COS1002 - Loop 230 river bridge Boat Ramp</v>
      </c>
      <c r="C951" t="str">
        <f t="shared" si="963"/>
        <v>BCO</v>
      </c>
      <c r="D951" t="str">
        <f t="shared" si="963"/>
        <v>Loop 230 river bridge Boat Ramp</v>
      </c>
      <c r="E951" t="str">
        <f t="shared" si="963"/>
        <v>30.01755</v>
      </c>
      <c r="F951" t="str">
        <f t="shared" si="963"/>
        <v>-97.160187</v>
      </c>
      <c r="G951" t="str">
        <f t="shared" si="963"/>
        <v>on</v>
      </c>
      <c r="H951" s="2" t="str">
        <f t="shared" si="963"/>
        <v/>
      </c>
      <c r="I951" t="str">
        <f t="shared" si="912"/>
        <v>6863</v>
      </c>
    </row>
    <row r="952" spans="1:9">
      <c r="A952" s="5" t="s">
        <v>965</v>
      </c>
      <c r="B952" t="str">
        <f t="shared" ref="B952:H952" si="964">MID($A952,FIND(B$2,$A952)+B$1,(FIND(C$2,$A952)-2)-(FIND(B$2,$A952)+B$1))</f>
        <v>P4036 - Comanche Trl just of FM 969</v>
      </c>
      <c r="C952" t="str">
        <f t="shared" si="964"/>
        <v>BCO</v>
      </c>
      <c r="D952" t="str">
        <f t="shared" si="964"/>
        <v>P4036 - Comanche Trl just of FM 969</v>
      </c>
      <c r="E952" t="str">
        <f t="shared" si="964"/>
        <v>30.226383</v>
      </c>
      <c r="F952" t="str">
        <f t="shared" si="964"/>
        <v>-97.464035</v>
      </c>
      <c r="G952" t="str">
        <f t="shared" si="964"/>
        <v>on</v>
      </c>
      <c r="H952" s="2" t="str">
        <f t="shared" si="964"/>
        <v/>
      </c>
      <c r="I952" t="str">
        <f t="shared" si="912"/>
        <v>7008</v>
      </c>
    </row>
    <row r="953" spans="1:9">
      <c r="A953" s="5" t="s">
        <v>966</v>
      </c>
      <c r="B953" t="str">
        <f t="shared" ref="B953:H953" si="965">MID($A953,FIND(B$2,$A953)+B$1,(FIND(C$2,$A953)-2)-(FIND(B$2,$A953)+B$1))</f>
        <v>TX1004 - FM 153 @ Park Rd 1C</v>
      </c>
      <c r="C953" t="str">
        <f t="shared" si="965"/>
        <v>BCO</v>
      </c>
      <c r="D953" t="str">
        <f t="shared" si="965"/>
        <v>TX1004 - FM 153 @ Park Rd 1C</v>
      </c>
      <c r="E953" t="str">
        <f t="shared" si="965"/>
        <v>30.038132</v>
      </c>
      <c r="F953" t="str">
        <f t="shared" si="965"/>
        <v>-97.15831</v>
      </c>
      <c r="G953" t="str">
        <f t="shared" si="965"/>
        <v>on</v>
      </c>
      <c r="H953" s="2" t="str">
        <f t="shared" si="965"/>
        <v/>
      </c>
      <c r="I953" t="str">
        <f t="shared" si="912"/>
        <v>6883</v>
      </c>
    </row>
    <row r="954" spans="1:9">
      <c r="A954" s="5" t="s">
        <v>967</v>
      </c>
      <c r="B954" t="str">
        <f t="shared" ref="B954:H954" si="966">MID($A954,FIND(B$2,$A954)+B$1,(FIND(C$2,$A954)-2)-(FIND(B$2,$A954)+B$1))</f>
        <v>Farris Ln</v>
      </c>
      <c r="C954" t="str">
        <f t="shared" si="966"/>
        <v>BCO</v>
      </c>
      <c r="D954" t="str">
        <f t="shared" si="966"/>
        <v>300 Farris Ln</v>
      </c>
      <c r="E954" t="str">
        <f t="shared" si="966"/>
        <v>29.988424</v>
      </c>
      <c r="F954" t="str">
        <f t="shared" si="966"/>
        <v>-97.283272</v>
      </c>
      <c r="G954" t="str">
        <f t="shared" si="966"/>
        <v>on</v>
      </c>
      <c r="H954" s="2" t="str">
        <f t="shared" si="966"/>
        <v/>
      </c>
      <c r="I954" t="str">
        <f t="shared" si="912"/>
        <v>6888</v>
      </c>
    </row>
    <row r="955" spans="1:9">
      <c r="A955" s="5" t="s">
        <v>968</v>
      </c>
      <c r="B955" t="str">
        <f t="shared" ref="B955:H955" si="967">MID($A955,FIND(B$2,$A955)+B$1,(FIND(C$2,$A955)-2)-(FIND(B$2,$A955)+B$1))</f>
        <v>P3061 - Shiloh Rd - Near N Gaines Rd</v>
      </c>
      <c r="C955" t="str">
        <f t="shared" si="967"/>
        <v>BCO</v>
      </c>
      <c r="D955" t="str">
        <f t="shared" si="967"/>
        <v>Bastrop County</v>
      </c>
      <c r="E955" t="str">
        <f t="shared" si="967"/>
        <v>30.095131</v>
      </c>
      <c r="F955" t="str">
        <f t="shared" si="967"/>
        <v>-97.439507</v>
      </c>
      <c r="G955" t="str">
        <f t="shared" si="967"/>
        <v>on</v>
      </c>
      <c r="H955" s="2" t="str">
        <f t="shared" si="967"/>
        <v/>
      </c>
      <c r="I955" t="str">
        <f t="shared" si="912"/>
        <v>6830</v>
      </c>
    </row>
    <row r="956" spans="1:9">
      <c r="A956" s="5" t="s">
        <v>969</v>
      </c>
      <c r="B956" t="str">
        <f t="shared" ref="B956:H956" si="968">MID($A956,FIND(B$2,$A956)+B$1,(FIND(C$2,$A956)-2)-(FIND(B$2,$A956)+B$1))</f>
        <v>P2034 - Barton Creek at Zapalac Rd</v>
      </c>
      <c r="C956" t="str">
        <f t="shared" si="968"/>
        <v>BCO</v>
      </c>
      <c r="D956" t="str">
        <f t="shared" si="968"/>
        <v>P2034 - Barton Creek at Zapalac Rd</v>
      </c>
      <c r="E956" t="str">
        <f t="shared" si="968"/>
        <v>29.945227</v>
      </c>
      <c r="F956" t="str">
        <f t="shared" si="968"/>
        <v>-97.14534</v>
      </c>
      <c r="G956" t="str">
        <f t="shared" si="968"/>
        <v>on</v>
      </c>
      <c r="H956" s="2" t="str">
        <f t="shared" si="968"/>
        <v/>
      </c>
      <c r="I956" t="str">
        <f t="shared" si="912"/>
        <v>6893</v>
      </c>
    </row>
    <row r="957" spans="1:9">
      <c r="A957" s="5" t="s">
        <v>970</v>
      </c>
      <c r="B957" t="str">
        <f t="shared" ref="B957:H957" si="969">MID($A957,FIND(B$2,$A957)+B$1,(FIND(C$2,$A957)-2)-(FIND(B$2,$A957)+B$1))</f>
        <v>P4012 - Marlin Rd @ 299 blk @ Paint Creek</v>
      </c>
      <c r="C957" t="str">
        <f t="shared" si="969"/>
        <v>BCO</v>
      </c>
      <c r="D957" t="str">
        <f t="shared" si="969"/>
        <v/>
      </c>
      <c r="E957" t="str">
        <f t="shared" si="969"/>
        <v>30.29125</v>
      </c>
      <c r="F957" t="str">
        <f t="shared" si="969"/>
        <v>-97.223778</v>
      </c>
      <c r="G957" t="str">
        <f t="shared" si="969"/>
        <v>on</v>
      </c>
      <c r="H957" s="2" t="str">
        <f t="shared" si="969"/>
        <v>Bastrop County, Pct 4</v>
      </c>
      <c r="I957" t="str">
        <f t="shared" si="912"/>
        <v>6843</v>
      </c>
    </row>
    <row r="958" spans="1:9">
      <c r="A958" s="5" t="s">
        <v>971</v>
      </c>
      <c r="B958" t="str">
        <f t="shared" ref="B958:H958" si="970">MID($A958,FIND(B$2,$A958)+B$1,(FIND(C$2,$A958)-2)-(FIND(B$2,$A958)+B$1))</f>
        <v>TX1014 - Hwy 535 East of Meduna</v>
      </c>
      <c r="C958" t="str">
        <f t="shared" si="970"/>
        <v>BCO</v>
      </c>
      <c r="D958" t="str">
        <f t="shared" si="970"/>
        <v>TX1014 - Hwy 535 East of Meduna</v>
      </c>
      <c r="E958" t="str">
        <f t="shared" si="970"/>
        <v>29.934404</v>
      </c>
      <c r="F958" t="str">
        <f t="shared" si="970"/>
        <v>-97.258881</v>
      </c>
      <c r="G958" t="str">
        <f t="shared" si="970"/>
        <v>on</v>
      </c>
      <c r="H958" s="2" t="str">
        <f t="shared" si="970"/>
        <v/>
      </c>
      <c r="I958" t="str">
        <f t="shared" si="912"/>
        <v>6998</v>
      </c>
    </row>
    <row r="959" spans="1:9">
      <c r="A959" s="5" t="s">
        <v>972</v>
      </c>
      <c r="B959" t="str">
        <f t="shared" ref="B959:H959" si="971">MID($A959,FIND(B$2,$A959)+B$1,(FIND(C$2,$A959)-2)-(FIND(B$2,$A959)+B$1))</f>
        <v>COE1007 - East 1st @ Avenue G</v>
      </c>
      <c r="C959" t="str">
        <f t="shared" si="971"/>
        <v>BCO</v>
      </c>
      <c r="D959" t="str">
        <f t="shared" si="971"/>
        <v>COE1007 - East 1st @ Avenue G</v>
      </c>
      <c r="E959" t="str">
        <f t="shared" si="971"/>
        <v>30.349821</v>
      </c>
      <c r="F959" t="str">
        <f t="shared" si="971"/>
        <v>-97.366875</v>
      </c>
      <c r="G959" t="str">
        <f t="shared" si="971"/>
        <v>on</v>
      </c>
      <c r="H959" s="2" t="str">
        <f t="shared" si="971"/>
        <v/>
      </c>
      <c r="I959" t="str">
        <f t="shared" si="912"/>
        <v>6903</v>
      </c>
    </row>
    <row r="960" spans="1:9">
      <c r="A960" s="5" t="s">
        <v>973</v>
      </c>
      <c r="B960" t="str">
        <f t="shared" ref="B960:H960" si="972">MID($A960,FIND(B$2,$A960)+B$1,(FIND(C$2,$A960)-2)-(FIND(B$2,$A960)+B$1))</f>
        <v>P2036 -Gonzales St @ 21</v>
      </c>
      <c r="C960" t="str">
        <f t="shared" si="972"/>
        <v>BCO</v>
      </c>
      <c r="D960" t="str">
        <f t="shared" si="972"/>
        <v>P2036 - Gonzales St @ 21</v>
      </c>
      <c r="E960" t="str">
        <f t="shared" si="972"/>
        <v>30.217197</v>
      </c>
      <c r="F960" t="str">
        <f t="shared" si="972"/>
        <v>-97.113991</v>
      </c>
      <c r="G960" t="str">
        <f t="shared" si="972"/>
        <v>on</v>
      </c>
      <c r="H960" s="2" t="str">
        <f t="shared" si="972"/>
        <v/>
      </c>
      <c r="I960" t="str">
        <f t="shared" si="912"/>
        <v>6913</v>
      </c>
    </row>
    <row r="961" spans="1:9">
      <c r="A961" s="5" t="s">
        <v>974</v>
      </c>
      <c r="B961" t="str">
        <f t="shared" ref="B961:H961" si="973">MID($A961,FIND(B$2,$A961)+B$1,(FIND(C$2,$A961)-2)-(FIND(B$2,$A961)+B$1))</f>
        <v>900 Blk of Nink Rd</v>
      </c>
      <c r="C961" t="str">
        <f t="shared" si="973"/>
        <v>BCO</v>
      </c>
      <c r="D961" t="str">
        <f t="shared" si="973"/>
        <v/>
      </c>
      <c r="E961" t="str">
        <f t="shared" si="973"/>
        <v>30.120358</v>
      </c>
      <c r="F961" t="str">
        <f t="shared" si="973"/>
        <v>-97.100548</v>
      </c>
      <c r="G961" t="str">
        <f t="shared" si="973"/>
        <v>on</v>
      </c>
      <c r="H961" s="2" t="str">
        <f t="shared" si="973"/>
        <v/>
      </c>
      <c r="I961" t="str">
        <f t="shared" si="912"/>
        <v>7069</v>
      </c>
    </row>
    <row r="962" spans="1:9">
      <c r="A962" s="5" t="s">
        <v>975</v>
      </c>
      <c r="B962" t="str">
        <f t="shared" ref="B962:H962" si="974">MID($A962,FIND(B$2,$A962)+B$1,(FIND(C$2,$A962)-2)-(FIND(B$2,$A962)+B$1))</f>
        <v>P2039 - August-Anna Rd @ 21</v>
      </c>
      <c r="C962" t="str">
        <f t="shared" si="974"/>
        <v>BCO</v>
      </c>
      <c r="D962" t="str">
        <f t="shared" si="974"/>
        <v>P2039 - August-Anna Rd @ 21</v>
      </c>
      <c r="E962" t="str">
        <f t="shared" si="974"/>
        <v>30.227921</v>
      </c>
      <c r="F962" t="str">
        <f t="shared" si="974"/>
        <v>-97.074516</v>
      </c>
      <c r="G962" t="str">
        <f t="shared" si="974"/>
        <v>on</v>
      </c>
      <c r="H962" s="2" t="str">
        <f t="shared" si="974"/>
        <v/>
      </c>
      <c r="I962" t="str">
        <f t="shared" si="912"/>
        <v>6918</v>
      </c>
    </row>
    <row r="963" spans="1:9">
      <c r="A963" s="5" t="s">
        <v>976</v>
      </c>
      <c r="B963" t="str">
        <f t="shared" ref="B963:H963" si="975">MID($A963,FIND(B$2,$A963)+B$1,(FIND(C$2,$A963)-2)-(FIND(B$2,$A963)+B$1))</f>
        <v>TX1011 - US 290 @ FM 1704</v>
      </c>
      <c r="C963" t="str">
        <f t="shared" si="975"/>
        <v>BCO</v>
      </c>
      <c r="D963" t="str">
        <f t="shared" si="975"/>
        <v>TX1011 - US 290 @ FM 1704</v>
      </c>
      <c r="E963" t="str">
        <f t="shared" si="975"/>
        <v>30.33629</v>
      </c>
      <c r="F963" t="str">
        <f t="shared" si="975"/>
        <v>-97.366959</v>
      </c>
      <c r="G963" t="str">
        <f t="shared" si="975"/>
        <v>on</v>
      </c>
      <c r="H963" s="2" t="str">
        <f t="shared" si="975"/>
        <v/>
      </c>
      <c r="I963" t="str">
        <f t="shared" si="912"/>
        <v>6928</v>
      </c>
    </row>
    <row r="964" spans="1:9">
      <c r="A964" s="5" t="s">
        <v>977</v>
      </c>
      <c r="B964" t="str">
        <f t="shared" ref="B964:H964" si="976">MID($A964,FIND(B$2,$A964)+B$1,(FIND(C$2,$A964)-2)-(FIND(B$2,$A964)+B$1))</f>
        <v>P2044 - 200 Mustang Dr</v>
      </c>
      <c r="C964" t="str">
        <f t="shared" si="976"/>
        <v>BCO</v>
      </c>
      <c r="D964" t="str">
        <f t="shared" si="976"/>
        <v>200 Blk Mustang Dr @ Alum Creek</v>
      </c>
      <c r="E964" t="str">
        <f t="shared" si="976"/>
        <v>30.151155</v>
      </c>
      <c r="F964" t="str">
        <f t="shared" si="976"/>
        <v>-97.203239</v>
      </c>
      <c r="G964" t="str">
        <f t="shared" si="976"/>
        <v>on</v>
      </c>
      <c r="H964" s="2" t="str">
        <f t="shared" si="976"/>
        <v/>
      </c>
      <c r="I964" t="str">
        <f t="shared" ref="I964:I1027" si="977">MID($A964,FIND(I$2,$A964)+I$1,4)</f>
        <v>6933</v>
      </c>
    </row>
    <row r="965" spans="1:9">
      <c r="A965" s="5" t="s">
        <v>978</v>
      </c>
      <c r="B965" t="str">
        <f t="shared" ref="B965:H965" si="978">MID($A965,FIND(B$2,$A965)+B$1,(FIND(C$2,$A965)-2)-(FIND(B$2,$A965)+B$1))</f>
        <v>NE 1st St @ Marburger St</v>
      </c>
      <c r="C965" t="str">
        <f t="shared" si="978"/>
        <v>BCO</v>
      </c>
      <c r="D965" t="str">
        <f t="shared" si="978"/>
        <v>NE 1st St, Smithville, TX</v>
      </c>
      <c r="E965" t="str">
        <f t="shared" si="978"/>
        <v>30.001461</v>
      </c>
      <c r="F965" t="str">
        <f t="shared" si="978"/>
        <v>-97.147995</v>
      </c>
      <c r="G965" t="str">
        <f t="shared" si="978"/>
        <v>on</v>
      </c>
      <c r="H965" s="2" t="str">
        <f t="shared" si="978"/>
        <v/>
      </c>
      <c r="I965" t="str">
        <f t="shared" si="977"/>
        <v>7887</v>
      </c>
    </row>
    <row r="966" spans="1:9">
      <c r="A966" s="5" t="s">
        <v>979</v>
      </c>
      <c r="B966" t="str">
        <f t="shared" ref="B966:H966" si="979">MID($A966,FIND(B$2,$A966)+B$1,(FIND(C$2,$A966)-2)-(FIND(B$2,$A966)+B$1))</f>
        <v>W RR 150 @ Onion Creek (Double Crossings)</v>
      </c>
      <c r="C966" t="str">
        <f t="shared" si="979"/>
        <v>HCO</v>
      </c>
      <c r="D966" t="str">
        <f t="shared" si="979"/>
        <v>Hays County</v>
      </c>
      <c r="E966" t="str">
        <f t="shared" si="979"/>
        <v>30.083231</v>
      </c>
      <c r="F966" t="str">
        <f t="shared" si="979"/>
        <v>-98.008339</v>
      </c>
      <c r="G966" t="str">
        <f t="shared" si="979"/>
        <v>on</v>
      </c>
      <c r="H966" s="2" t="str">
        <f t="shared" si="979"/>
        <v/>
      </c>
      <c r="I966" t="str">
        <f t="shared" si="977"/>
        <v>6670</v>
      </c>
    </row>
    <row r="967" spans="1:9">
      <c r="A967" s="5" t="s">
        <v>980</v>
      </c>
      <c r="B967" t="str">
        <f t="shared" ref="B967:H967" si="980">MID($A967,FIND(B$2,$A967)+B$1,(FIND(C$2,$A967)-2)-(FIND(B$2,$A967)+B$1))</f>
        <v>Scull Crossing</v>
      </c>
      <c r="C967" t="str">
        <f t="shared" si="980"/>
        <v>CCO</v>
      </c>
      <c r="D967" t="str">
        <f t="shared" si="980"/>
        <v>Scull Crossing</v>
      </c>
      <c r="E967" t="str">
        <f t="shared" si="980"/>
        <v>29.849546</v>
      </c>
      <c r="F967" t="str">
        <f t="shared" si="980"/>
        <v>-97.856781</v>
      </c>
      <c r="G967" t="str">
        <f t="shared" si="980"/>
        <v>on</v>
      </c>
      <c r="H967" s="2" t="str">
        <f t="shared" si="980"/>
        <v/>
      </c>
      <c r="I967" t="str">
        <f t="shared" si="977"/>
        <v>6974</v>
      </c>
    </row>
    <row r="968" spans="1:9">
      <c r="A968" s="5" t="s">
        <v>981</v>
      </c>
      <c r="B968" t="str">
        <f t="shared" ref="B968:H968" si="981">MID($A968,FIND(B$2,$A968)+B$1,(FIND(C$2,$A968)-2)-(FIND(B$2,$A968)+B$1))</f>
        <v>Political Road</v>
      </c>
      <c r="C968" t="str">
        <f t="shared" si="981"/>
        <v>CCO</v>
      </c>
      <c r="D968" t="str">
        <f t="shared" si="981"/>
        <v>100 Bk Political Road, Caldwell County</v>
      </c>
      <c r="E968" t="str">
        <f t="shared" si="981"/>
        <v>29.796789</v>
      </c>
      <c r="F968" t="str">
        <f t="shared" si="981"/>
        <v>-97.746895</v>
      </c>
      <c r="G968" t="str">
        <f t="shared" si="981"/>
        <v>on</v>
      </c>
      <c r="H968" s="2" t="str">
        <f t="shared" si="981"/>
        <v>Roadway Open</v>
      </c>
      <c r="I968" t="str">
        <f t="shared" si="977"/>
        <v>6879</v>
      </c>
    </row>
    <row r="969" spans="1:9">
      <c r="A969" s="5" t="s">
        <v>982</v>
      </c>
      <c r="B969" t="str">
        <f t="shared" ref="B969:H969" si="982">MID($A969,FIND(B$2,$A969)+B$1,(FIND(C$2,$A969)-2)-(FIND(B$2,$A969)+B$1))</f>
        <v>P4020 - 290 Edgewood Trail</v>
      </c>
      <c r="C969" t="str">
        <f t="shared" si="982"/>
        <v>BCO</v>
      </c>
      <c r="D969" t="str">
        <f t="shared" si="982"/>
        <v/>
      </c>
      <c r="E969" t="str">
        <f t="shared" si="982"/>
        <v>30.246771</v>
      </c>
      <c r="F969" t="str">
        <f t="shared" si="982"/>
        <v>-97.099297</v>
      </c>
      <c r="G969" t="str">
        <f t="shared" si="982"/>
        <v>on</v>
      </c>
      <c r="H969" s="2" t="str">
        <f t="shared" si="982"/>
        <v/>
      </c>
      <c r="I969" t="str">
        <f t="shared" si="977"/>
        <v>6851</v>
      </c>
    </row>
    <row r="970" spans="1:9">
      <c r="A970" s="5" t="s">
        <v>983</v>
      </c>
      <c r="B970" t="str">
        <f t="shared" ref="B970:H970" si="983">MID($A970,FIND(B$2,$A970)+B$1,(FIND(C$2,$A970)-2)-(FIND(B$2,$A970)+B$1))</f>
        <v>Krischke Rd @ Walkers Branch</v>
      </c>
      <c r="C970" t="str">
        <f t="shared" si="983"/>
        <v>FCO</v>
      </c>
      <c r="D970" t="str">
        <f t="shared" si="983"/>
        <v>Krischke Rd, Fayette County</v>
      </c>
      <c r="E970" t="str">
        <f t="shared" si="983"/>
        <v>29.7287774313</v>
      </c>
      <c r="F970" t="str">
        <f t="shared" si="983"/>
        <v>-96.9534616728</v>
      </c>
      <c r="G970" t="str">
        <f t="shared" si="983"/>
        <v>on</v>
      </c>
      <c r="H970" s="2" t="str">
        <f t="shared" si="983"/>
        <v/>
      </c>
      <c r="I970" t="str">
        <f t="shared" si="977"/>
        <v>8700</v>
      </c>
    </row>
    <row r="971" spans="1:9">
      <c r="A971" s="5" t="s">
        <v>984</v>
      </c>
      <c r="B971" t="str">
        <f t="shared" ref="B971:H971" si="984">MID($A971,FIND(B$2,$A971)+B$1,(FIND(C$2,$A971)-2)-(FIND(B$2,$A971)+B$1))</f>
        <v>Clark Loop</v>
      </c>
      <c r="C971" t="str">
        <f t="shared" si="984"/>
        <v>CCO</v>
      </c>
      <c r="D971" t="str">
        <f t="shared" si="984"/>
        <v>Clark Loop, Caldwell County</v>
      </c>
      <c r="E971" t="str">
        <f t="shared" si="984"/>
        <v>29.885496</v>
      </c>
      <c r="F971" t="str">
        <f t="shared" si="984"/>
        <v>-97.740112</v>
      </c>
      <c r="G971" t="str">
        <f t="shared" si="984"/>
        <v>on</v>
      </c>
      <c r="H971" s="2" t="str">
        <f t="shared" si="984"/>
        <v>Roadway Open</v>
      </c>
      <c r="I971" t="str">
        <f t="shared" si="977"/>
        <v>6874</v>
      </c>
    </row>
    <row r="972" spans="1:9">
      <c r="A972" s="5" t="s">
        <v>985</v>
      </c>
      <c r="B972" t="str">
        <f t="shared" ref="B972:H972" si="985">MID($A972,FIND(B$2,$A972)+B$1,(FIND(C$2,$A972)-2)-(FIND(B$2,$A972)+B$1))</f>
        <v>15900-blk Fuchs Grove Rd @ Cameron Rd</v>
      </c>
      <c r="C972" t="str">
        <f t="shared" si="985"/>
        <v>TCO</v>
      </c>
      <c r="D972" t="str">
        <f t="shared" si="985"/>
        <v>Travis County, TX</v>
      </c>
      <c r="E972" t="str">
        <f t="shared" si="985"/>
        <v>30.400818</v>
      </c>
      <c r="F972" t="str">
        <f t="shared" si="985"/>
        <v>-97.545616</v>
      </c>
      <c r="G972" t="str">
        <f t="shared" si="985"/>
        <v>on</v>
      </c>
      <c r="H972" s="2" t="str">
        <f t="shared" si="985"/>
        <v>Roadway open</v>
      </c>
      <c r="I972" t="str">
        <f t="shared" si="977"/>
        <v>6944</v>
      </c>
    </row>
    <row r="973" spans="1:9">
      <c r="A973" s="5" t="s">
        <v>986</v>
      </c>
      <c r="B973" t="str">
        <f t="shared" ref="B973:H973" si="986">MID($A973,FIND(B$2,$A973)+B$1,(FIND(C$2,$A973)-2)-(FIND(B$2,$A973)+B$1))</f>
        <v>Krischke Rd @ Gansky Rd</v>
      </c>
      <c r="C973" t="str">
        <f t="shared" si="986"/>
        <v>FCO</v>
      </c>
      <c r="D973" t="str">
        <f t="shared" si="986"/>
        <v>Krischke Rd, Fayette County</v>
      </c>
      <c r="E973" t="str">
        <f t="shared" si="986"/>
        <v>29.7269309088</v>
      </c>
      <c r="F973" t="str">
        <f t="shared" si="986"/>
        <v>-96.9513397848</v>
      </c>
      <c r="G973" t="str">
        <f t="shared" si="986"/>
        <v>on</v>
      </c>
      <c r="H973" s="2" t="str">
        <f t="shared" si="986"/>
        <v/>
      </c>
      <c r="I973" t="str">
        <f t="shared" si="977"/>
        <v>8701</v>
      </c>
    </row>
    <row r="974" spans="1:9">
      <c r="A974" s="5" t="s">
        <v>987</v>
      </c>
      <c r="B974" t="str">
        <f t="shared" ref="B974:H974" si="987">MID($A974,FIND(B$2,$A974)+B$1,(FIND(C$2,$A974)-2)-(FIND(B$2,$A974)+B$1))</f>
        <v>TX1006 - FM 3000 at Mundine</v>
      </c>
      <c r="C974" t="str">
        <f t="shared" si="987"/>
        <v>BCO</v>
      </c>
      <c r="D974" t="str">
        <f t="shared" si="987"/>
        <v>TX1006 - FM 3000 at Mundine</v>
      </c>
      <c r="E974" t="str">
        <f t="shared" si="987"/>
        <v>30.362949</v>
      </c>
      <c r="F974" t="str">
        <f t="shared" si="987"/>
        <v>-97.32119</v>
      </c>
      <c r="G974" t="str">
        <f t="shared" si="987"/>
        <v>on</v>
      </c>
      <c r="H974" s="2" t="str">
        <f t="shared" si="987"/>
        <v/>
      </c>
      <c r="I974" t="str">
        <f t="shared" si="977"/>
        <v>6904</v>
      </c>
    </row>
    <row r="975" spans="1:9">
      <c r="A975" s="5" t="s">
        <v>988</v>
      </c>
      <c r="B975" t="str">
        <f t="shared" ref="B975:H975" si="988">MID($A975,FIND(B$2,$A975)+B$1,(FIND(C$2,$A975)-2)-(FIND(B$2,$A975)+B$1))</f>
        <v>Creek Side Dr @ W Valley Spring Rd</v>
      </c>
      <c r="C975" t="str">
        <f t="shared" si="988"/>
        <v>HCO</v>
      </c>
      <c r="D975" t="str">
        <f t="shared" si="988"/>
        <v>Hays County </v>
      </c>
      <c r="E975" t="str">
        <f t="shared" si="988"/>
        <v>30.034313</v>
      </c>
      <c r="F975" t="str">
        <f t="shared" si="988"/>
        <v>-98.146629</v>
      </c>
      <c r="G975" t="str">
        <f t="shared" si="988"/>
        <v>on</v>
      </c>
      <c r="H975" s="2" t="str">
        <f t="shared" si="988"/>
        <v>Crossing is open</v>
      </c>
      <c r="I975" t="str">
        <f t="shared" si="977"/>
        <v>6959</v>
      </c>
    </row>
    <row r="976" spans="1:9">
      <c r="A976" s="5" t="s">
        <v>989</v>
      </c>
      <c r="B976" t="str">
        <f t="shared" ref="B976:H976" si="989">MID($A976,FIND(B$2,$A976)+B$1,(FIND(C$2,$A976)-2)-(FIND(B$2,$A976)+B$1))</f>
        <v>Washburn Rd</v>
      </c>
      <c r="C976" t="str">
        <f t="shared" si="989"/>
        <v>CCO</v>
      </c>
      <c r="D976" t="str">
        <f t="shared" si="989"/>
        <v>Washburn Rd</v>
      </c>
      <c r="E976" t="str">
        <f t="shared" si="989"/>
        <v>29.728392</v>
      </c>
      <c r="F976" t="str">
        <f t="shared" si="989"/>
        <v>-97.686104</v>
      </c>
      <c r="G976" t="str">
        <f t="shared" si="989"/>
        <v>on</v>
      </c>
      <c r="H976" s="2" t="str">
        <f t="shared" si="989"/>
        <v/>
      </c>
      <c r="I976" t="str">
        <f t="shared" si="977"/>
        <v>6964</v>
      </c>
    </row>
    <row r="977" spans="1:9">
      <c r="A977" s="5" t="s">
        <v>990</v>
      </c>
      <c r="B977" t="str">
        <f t="shared" ref="B977:H977" si="990">MID($A977,FIND(B$2,$A977)+B$1,(FIND(C$2,$A977)-2)-(FIND(B$2,$A977)+B$1))</f>
        <v>Goforth Rd &amp; Prairie Wind DR at Brushy Creek</v>
      </c>
      <c r="C977" t="str">
        <f t="shared" si="990"/>
        <v>HCO</v>
      </c>
      <c r="D977" t="str">
        <f t="shared" si="990"/>
        <v/>
      </c>
      <c r="E977" t="str">
        <f t="shared" si="990"/>
        <v>30.02089</v>
      </c>
      <c r="F977" t="str">
        <f t="shared" si="990"/>
        <v>-97.80518</v>
      </c>
      <c r="G977" t="str">
        <f t="shared" si="990"/>
        <v>on</v>
      </c>
      <c r="H977" s="2" t="str">
        <f t="shared" si="990"/>
        <v/>
      </c>
      <c r="I977" t="str">
        <f t="shared" si="977"/>
        <v>8672</v>
      </c>
    </row>
    <row r="978" spans="1:9">
      <c r="A978" s="5" t="s">
        <v>991</v>
      </c>
      <c r="B978" t="str">
        <f t="shared" ref="B978:H978" si="991">MID($A978,FIND(B$2,$A978)+B$1,(FIND(C$2,$A978)-2)-(FIND(B$2,$A978)+B$1))</f>
        <v>Lay Road</v>
      </c>
      <c r="C978" t="str">
        <f t="shared" si="991"/>
        <v>CCO</v>
      </c>
      <c r="D978" t="str">
        <f t="shared" si="991"/>
        <v>Lay Road</v>
      </c>
      <c r="E978" t="str">
        <f t="shared" si="991"/>
        <v>29.858965</v>
      </c>
      <c r="F978" t="str">
        <f t="shared" si="991"/>
        <v>-97.657928</v>
      </c>
      <c r="G978" t="str">
        <f t="shared" si="991"/>
        <v>on</v>
      </c>
      <c r="H978" s="2" t="str">
        <f t="shared" si="991"/>
        <v>entire road</v>
      </c>
      <c r="I978" t="str">
        <f t="shared" si="977"/>
        <v>6979</v>
      </c>
    </row>
    <row r="979" spans="1:9">
      <c r="A979" s="5" t="s">
        <v>992</v>
      </c>
      <c r="B979" t="str">
        <f t="shared" ref="B979:H979" si="992">MID($A979,FIND(B$2,$A979)+B$1,(FIND(C$2,$A979)-2)-(FIND(B$2,$A979)+B$1))</f>
        <v>12500-blk FM 812 @ COTA</v>
      </c>
      <c r="C979" t="str">
        <f t="shared" si="992"/>
        <v>TCO</v>
      </c>
      <c r="D979" t="str">
        <f t="shared" si="992"/>
        <v>Travis County, TX</v>
      </c>
      <c r="E979" t="str">
        <f t="shared" si="992"/>
        <v>30.132597</v>
      </c>
      <c r="F979" t="str">
        <f t="shared" si="992"/>
        <v>-97.648224</v>
      </c>
      <c r="G979" t="str">
        <f t="shared" si="992"/>
        <v>on</v>
      </c>
      <c r="H979" s="2" t="str">
        <f t="shared" si="992"/>
        <v/>
      </c>
      <c r="I979" t="str">
        <f t="shared" si="977"/>
        <v>6899</v>
      </c>
    </row>
    <row r="980" spans="1:9">
      <c r="A980" s="5" t="s">
        <v>993</v>
      </c>
      <c r="B980" t="str">
        <f t="shared" ref="B980:H980" si="993">MID($A980,FIND(B$2,$A980)+B$1,(FIND(C$2,$A980)-2)-(FIND(B$2,$A980)+B$1))</f>
        <v>Chalk Road</v>
      </c>
      <c r="C980" t="str">
        <f t="shared" si="993"/>
        <v>CCO</v>
      </c>
      <c r="D980" t="str">
        <f t="shared" si="993"/>
        <v>CR 152</v>
      </c>
      <c r="E980" t="str">
        <f t="shared" si="993"/>
        <v>29.750856</v>
      </c>
      <c r="F980" t="str">
        <f t="shared" si="993"/>
        <v>-97.439323</v>
      </c>
      <c r="G980" t="str">
        <f t="shared" si="993"/>
        <v>on</v>
      </c>
      <c r="H980" s="2" t="str">
        <f t="shared" si="993"/>
        <v>betwen Sandy Fork Road and Kirk Corners</v>
      </c>
      <c r="I980" t="str">
        <f t="shared" si="977"/>
        <v>6994</v>
      </c>
    </row>
    <row r="981" spans="1:9">
      <c r="A981" s="5" t="s">
        <v>994</v>
      </c>
      <c r="B981" t="str">
        <f t="shared" ref="B981:H981" si="994">MID($A981,FIND(B$2,$A981)+B$1,(FIND(C$2,$A981)-2)-(FIND(B$2,$A981)+B$1))</f>
        <v>HWY 80 @ Blanco River </v>
      </c>
      <c r="C981" t="str">
        <f t="shared" si="994"/>
        <v>HCO</v>
      </c>
      <c r="D981" t="str">
        <f t="shared" si="994"/>
        <v>City of San Marcos </v>
      </c>
      <c r="E981" t="str">
        <f t="shared" si="994"/>
        <v>29.879633</v>
      </c>
      <c r="F981" t="str">
        <f t="shared" si="994"/>
        <v>-97.910706</v>
      </c>
      <c r="G981" t="str">
        <f t="shared" si="994"/>
        <v>on</v>
      </c>
      <c r="H981" s="2" t="str">
        <f t="shared" si="994"/>
        <v>Crossing is open</v>
      </c>
      <c r="I981" t="str">
        <f t="shared" si="977"/>
        <v>6999</v>
      </c>
    </row>
    <row r="982" spans="1:9">
      <c r="A982" s="5" t="s">
        <v>995</v>
      </c>
      <c r="B982" t="str">
        <f t="shared" ref="B982:H982" si="995">MID($A982,FIND(B$2,$A982)+B$1,(FIND(C$2,$A982)-2)-(FIND(B$2,$A982)+B$1))</f>
        <v>MARLIN ST</v>
      </c>
      <c r="C982" t="str">
        <f t="shared" si="995"/>
        <v>BCO</v>
      </c>
      <c r="D982" t="str">
        <f t="shared" si="995"/>
        <v>MARLIN ST</v>
      </c>
      <c r="E982" t="str">
        <f t="shared" si="995"/>
        <v>30.297279</v>
      </c>
      <c r="F982" t="str">
        <f t="shared" si="995"/>
        <v>-97.197731</v>
      </c>
      <c r="G982" t="str">
        <f t="shared" si="995"/>
        <v>on</v>
      </c>
      <c r="H982" s="2" t="str">
        <f t="shared" si="995"/>
        <v/>
      </c>
      <c r="I982" t="str">
        <f t="shared" si="977"/>
        <v>6844</v>
      </c>
    </row>
    <row r="983" spans="1:9">
      <c r="A983" s="5" t="s">
        <v>996</v>
      </c>
      <c r="B983" t="str">
        <f t="shared" ref="B983:H983" si="996">MID($A983,FIND(B$2,$A983)+B$1,(FIND(C$2,$A983)-2)-(FIND(B$2,$A983)+B$1))</f>
        <v>IH 35 SB @ San Marcos River</v>
      </c>
      <c r="C983" t="str">
        <f t="shared" si="996"/>
        <v>HCO</v>
      </c>
      <c r="D983" t="str">
        <f t="shared" si="996"/>
        <v>City of San Marcos</v>
      </c>
      <c r="E983" t="str">
        <f t="shared" si="996"/>
        <v>29.874996</v>
      </c>
      <c r="F983" t="str">
        <f t="shared" si="996"/>
        <v>-97.931763</v>
      </c>
      <c r="G983" t="str">
        <f t="shared" si="996"/>
        <v>on</v>
      </c>
      <c r="H983" s="2" t="str">
        <f t="shared" si="996"/>
        <v>Crossing is open</v>
      </c>
      <c r="I983" t="str">
        <f t="shared" si="977"/>
        <v>7009</v>
      </c>
    </row>
    <row r="984" spans="1:9">
      <c r="A984" s="5" t="s">
        <v>997</v>
      </c>
      <c r="B984" t="str">
        <f t="shared" ref="B984:H984" si="997">MID($A984,FIND(B$2,$A984)+B$1,(FIND(C$2,$A984)-2)-(FIND(B$2,$A984)+B$1))</f>
        <v>P4018 - 292 Block Longhorn Trail </v>
      </c>
      <c r="C984" t="str">
        <f t="shared" si="997"/>
        <v>BCO</v>
      </c>
      <c r="D984" t="str">
        <f t="shared" si="997"/>
        <v>292 Blk</v>
      </c>
      <c r="E984" t="str">
        <f t="shared" si="997"/>
        <v>30.26951</v>
      </c>
      <c r="F984" t="str">
        <f t="shared" si="997"/>
        <v>-97.11808</v>
      </c>
      <c r="G984" t="str">
        <f t="shared" si="997"/>
        <v>on</v>
      </c>
      <c r="H984" s="2" t="str">
        <f t="shared" si="997"/>
        <v/>
      </c>
      <c r="I984" t="str">
        <f t="shared" si="977"/>
        <v>6849</v>
      </c>
    </row>
    <row r="985" spans="1:9">
      <c r="A985" s="5" t="s">
        <v>998</v>
      </c>
      <c r="B985" t="str">
        <f t="shared" ref="B985:H985" si="998">MID($A985,FIND(B$2,$A985)+B$1,(FIND(C$2,$A985)-2)-(FIND(B$2,$A985)+B$1))</f>
        <v>FM 621 @ Picasso Dr </v>
      </c>
      <c r="C985" t="str">
        <f t="shared" si="998"/>
        <v>HCO</v>
      </c>
      <c r="D985" t="str">
        <f t="shared" si="998"/>
        <v>Hays County </v>
      </c>
      <c r="E985" t="str">
        <f t="shared" si="998"/>
        <v>29.84473</v>
      </c>
      <c r="F985" t="str">
        <f t="shared" si="998"/>
        <v>-97.918701</v>
      </c>
      <c r="G985" t="str">
        <f t="shared" si="998"/>
        <v>on</v>
      </c>
      <c r="H985" s="2" t="str">
        <f t="shared" si="998"/>
        <v>Crossing is open</v>
      </c>
      <c r="I985" t="str">
        <f t="shared" si="977"/>
        <v>7019</v>
      </c>
    </row>
    <row r="986" spans="1:9">
      <c r="A986" s="5" t="s">
        <v>999</v>
      </c>
      <c r="B986" t="str">
        <f t="shared" ref="B986:H986" si="999">MID($A986,FIND(B$2,$A986)+B$1,(FIND(C$2,$A986)-2)-(FIND(B$2,$A986)+B$1))</f>
        <v>CR 114 @ West Yegua Creek</v>
      </c>
      <c r="C986" t="str">
        <f t="shared" si="999"/>
        <v>LEECO</v>
      </c>
      <c r="D986" t="str">
        <f t="shared" si="999"/>
        <v>Lee County</v>
      </c>
      <c r="E986" t="str">
        <f t="shared" si="999"/>
        <v>30.292053</v>
      </c>
      <c r="F986" t="str">
        <f t="shared" si="999"/>
        <v>-96.906265</v>
      </c>
      <c r="G986" t="str">
        <f t="shared" si="999"/>
        <v>on</v>
      </c>
      <c r="H986" s="2" t="str">
        <f t="shared" si="999"/>
        <v>PRCT 1</v>
      </c>
      <c r="I986" t="str">
        <f t="shared" si="977"/>
        <v>7797</v>
      </c>
    </row>
    <row r="987" spans="1:9">
      <c r="A987" s="5" t="s">
        <v>1000</v>
      </c>
      <c r="B987" t="str">
        <f t="shared" ref="B987:H987" si="1000">MID($A987,FIND(B$2,$A987)+B$1,(FIND(C$2,$A987)-2)-(FIND(B$2,$A987)+B$1))</f>
        <v>P2026 - Kovar Rd South of Vyvjalla</v>
      </c>
      <c r="C987" t="str">
        <f t="shared" si="1000"/>
        <v>BCO</v>
      </c>
      <c r="D987" t="str">
        <f t="shared" si="1000"/>
        <v>P2026 - Kovar Rd South of Vyvjalla</v>
      </c>
      <c r="E987" t="str">
        <f t="shared" si="1000"/>
        <v>29.936741</v>
      </c>
      <c r="F987" t="str">
        <f t="shared" si="1000"/>
        <v>-97.220016</v>
      </c>
      <c r="G987" t="str">
        <f t="shared" si="1000"/>
        <v>on</v>
      </c>
      <c r="H987" s="2" t="str">
        <f t="shared" si="1000"/>
        <v/>
      </c>
      <c r="I987" t="str">
        <f t="shared" si="977"/>
        <v>6884</v>
      </c>
    </row>
    <row r="988" spans="1:9">
      <c r="A988" s="5" t="s">
        <v>1001</v>
      </c>
      <c r="B988" t="str">
        <f t="shared" ref="B988:H988" si="1001">MID($A988,FIND(B$2,$A988)+B$1,(FIND(C$2,$A988)-2)-(FIND(B$2,$A988)+B$1))</f>
        <v>P2030 - Pine Valley Loop Foster Lake Overflow</v>
      </c>
      <c r="C988" t="str">
        <f t="shared" si="1001"/>
        <v>BCO</v>
      </c>
      <c r="D988" t="str">
        <f t="shared" si="1001"/>
        <v>P2030 - Pine Valley Loop</v>
      </c>
      <c r="E988" t="str">
        <f t="shared" si="1001"/>
        <v>29.960033</v>
      </c>
      <c r="F988" t="str">
        <f t="shared" si="1001"/>
        <v>-97.315735</v>
      </c>
      <c r="G988" t="str">
        <f t="shared" si="1001"/>
        <v>on</v>
      </c>
      <c r="H988" s="2" t="str">
        <f t="shared" si="1001"/>
        <v/>
      </c>
      <c r="I988" t="str">
        <f t="shared" si="977"/>
        <v>6889</v>
      </c>
    </row>
    <row r="989" spans="1:9">
      <c r="A989" s="5" t="s">
        <v>1002</v>
      </c>
      <c r="B989" t="str">
        <f t="shared" ref="B989:H989" si="1002">MID($A989,FIND(B$2,$A989)+B$1,(FIND(C$2,$A989)-2)-(FIND(B$2,$A989)+B$1))</f>
        <v>Rogers Ranch Road</v>
      </c>
      <c r="C989" t="str">
        <f t="shared" si="1002"/>
        <v>CCO</v>
      </c>
      <c r="D989" t="str">
        <f t="shared" si="1002"/>
        <v>Rogers Ranch Road</v>
      </c>
      <c r="E989" t="str">
        <f t="shared" si="1002"/>
        <v>29.978737</v>
      </c>
      <c r="F989" t="str">
        <f t="shared" si="1002"/>
        <v>-97.722588</v>
      </c>
      <c r="G989" t="str">
        <f t="shared" si="1002"/>
        <v>on</v>
      </c>
      <c r="H989" s="2" t="str">
        <f t="shared" si="1002"/>
        <v>between Schuelke &amp; Holtz road</v>
      </c>
      <c r="I989" t="str">
        <f t="shared" si="977"/>
        <v>6969</v>
      </c>
    </row>
    <row r="990" spans="1:9">
      <c r="A990" s="5" t="s">
        <v>1003</v>
      </c>
      <c r="B990" t="str">
        <f t="shared" ref="B990:H990" si="1003">MID($A990,FIND(B$2,$A990)+B$1,(FIND(C$2,$A990)-2)-(FIND(B$2,$A990)+B$1))</f>
        <v>Burleson Manor Rd @ FM 969</v>
      </c>
      <c r="C990" t="str">
        <f t="shared" si="1003"/>
        <v>TCO</v>
      </c>
      <c r="D990" t="str">
        <f t="shared" si="1003"/>
        <v>Travis County, TX</v>
      </c>
      <c r="E990" t="str">
        <f t="shared" si="1003"/>
        <v>30.254326</v>
      </c>
      <c r="F990" t="str">
        <f t="shared" si="1003"/>
        <v>-97.532005</v>
      </c>
      <c r="G990" t="str">
        <f t="shared" si="1003"/>
        <v>on</v>
      </c>
      <c r="H990" s="2" t="str">
        <f t="shared" si="1003"/>
        <v/>
      </c>
      <c r="I990" t="str">
        <f t="shared" si="977"/>
        <v>6954</v>
      </c>
    </row>
    <row r="991" spans="1:9">
      <c r="A991" s="5" t="s">
        <v>1004</v>
      </c>
      <c r="B991" t="str">
        <f t="shared" ref="B991:H991" si="1004">MID($A991,FIND(B$2,$A991)+B$1,(FIND(C$2,$A991)-2)-(FIND(B$2,$A991)+B$1))</f>
        <v>COB1002 - Fishermans Park Farm Street</v>
      </c>
      <c r="C991" t="str">
        <f t="shared" si="1004"/>
        <v>BCO</v>
      </c>
      <c r="D991" t="str">
        <f t="shared" si="1004"/>
        <v>Willow and Cedar going to Fishermans Park</v>
      </c>
      <c r="E991" t="str">
        <f t="shared" si="1004"/>
        <v>30.11484</v>
      </c>
      <c r="F991" t="str">
        <f t="shared" si="1004"/>
        <v>-97.325172</v>
      </c>
      <c r="G991" t="str">
        <f t="shared" si="1004"/>
        <v>on</v>
      </c>
      <c r="H991" s="2" t="str">
        <f t="shared" si="1004"/>
        <v/>
      </c>
      <c r="I991" t="str">
        <f t="shared" si="977"/>
        <v>6854</v>
      </c>
    </row>
    <row r="992" spans="1:9">
      <c r="A992" s="5" t="s">
        <v>1005</v>
      </c>
      <c r="B992" t="str">
        <f t="shared" ref="B992:H992" si="1005">MID($A992,FIND(B$2,$A992)+B$1,(FIND(C$2,$A992)-2)-(FIND(B$2,$A992)+B$1))</f>
        <v>Barth Rd</v>
      </c>
      <c r="C992" t="str">
        <f t="shared" si="1005"/>
        <v>CCO</v>
      </c>
      <c r="D992" t="str">
        <f t="shared" si="1005"/>
        <v>Barth Rd</v>
      </c>
      <c r="E992" t="str">
        <f t="shared" si="1005"/>
        <v>29.962645</v>
      </c>
      <c r="F992" t="str">
        <f t="shared" si="1005"/>
        <v>-97.640068</v>
      </c>
      <c r="G992" t="str">
        <f t="shared" si="1005"/>
        <v>on</v>
      </c>
      <c r="H992" s="2" t="str">
        <f t="shared" si="1005"/>
        <v>Roadway Open </v>
      </c>
      <c r="I992" t="str">
        <f t="shared" si="977"/>
        <v>6973</v>
      </c>
    </row>
    <row r="993" spans="1:9">
      <c r="A993" s="5" t="s">
        <v>1006</v>
      </c>
      <c r="B993" t="str">
        <f t="shared" ref="B993:H993" si="1006">MID($A993,FIND(B$2,$A993)+B$1,(FIND(C$2,$A993)-2)-(FIND(B$2,$A993)+B$1))</f>
        <v>Darden Hill Rd @ Low Water Crossing</v>
      </c>
      <c r="C993" t="str">
        <f t="shared" si="1006"/>
        <v>HCO</v>
      </c>
      <c r="D993" t="str">
        <f t="shared" si="1006"/>
        <v>Hays County</v>
      </c>
      <c r="E993" t="str">
        <f t="shared" si="1006"/>
        <v>30.153233</v>
      </c>
      <c r="F993" t="str">
        <f t="shared" si="1006"/>
        <v>-98.021858</v>
      </c>
      <c r="G993" t="str">
        <f t="shared" si="1006"/>
        <v>on</v>
      </c>
      <c r="H993" s="2" t="str">
        <f t="shared" si="1006"/>
        <v>Crossing is open</v>
      </c>
      <c r="I993" t="str">
        <f t="shared" si="977"/>
        <v>7014</v>
      </c>
    </row>
    <row r="994" spans="1:9">
      <c r="A994" s="5" t="s">
        <v>1007</v>
      </c>
      <c r="B994" t="str">
        <f t="shared" ref="B994:H994" si="1007">MID($A994,FIND(B$2,$A994)+B$1,(FIND(C$2,$A994)-2)-(FIND(B$2,$A994)+B$1))</f>
        <v>P2035 - Karisch Rd at Pin Oak Creek</v>
      </c>
      <c r="C994" t="str">
        <f t="shared" si="1007"/>
        <v>BCO</v>
      </c>
      <c r="D994" t="str">
        <f t="shared" si="1007"/>
        <v>P2035 - Karisch Rd at Pin Oak Creek</v>
      </c>
      <c r="E994" t="str">
        <f t="shared" si="1007"/>
        <v>30.028528</v>
      </c>
      <c r="F994" t="str">
        <f t="shared" si="1007"/>
        <v>-97.068565</v>
      </c>
      <c r="G994" t="str">
        <f t="shared" si="1007"/>
        <v>on</v>
      </c>
      <c r="H994" s="2" t="str">
        <f t="shared" si="1007"/>
        <v/>
      </c>
      <c r="I994" t="str">
        <f t="shared" si="977"/>
        <v>6894</v>
      </c>
    </row>
    <row r="995" spans="1:9">
      <c r="A995" s="5" t="s">
        <v>1008</v>
      </c>
      <c r="B995" t="str">
        <f t="shared" ref="B995:H995" si="1008">MID($A995,FIND(B$2,$A995)+B$1,(FIND(C$2,$A995)-2)-(FIND(B$2,$A995)+B$1))</f>
        <v>TX1007 - FM 696 @ Big Sandy Creek</v>
      </c>
      <c r="C995" t="str">
        <f t="shared" si="1008"/>
        <v>BCO</v>
      </c>
      <c r="D995" t="str">
        <f t="shared" si="1008"/>
        <v>TX1007 - FM 696 @ Big Sandy Creek</v>
      </c>
      <c r="E995" t="str">
        <f t="shared" si="1008"/>
        <v>30.321651</v>
      </c>
      <c r="F995" t="str">
        <f t="shared" si="1008"/>
        <v>-97.290596</v>
      </c>
      <c r="G995" t="str">
        <f t="shared" si="1008"/>
        <v>on</v>
      </c>
      <c r="H995" s="2" t="str">
        <f t="shared" si="1008"/>
        <v/>
      </c>
      <c r="I995" t="str">
        <f t="shared" si="977"/>
        <v>6909</v>
      </c>
    </row>
    <row r="996" spans="1:9">
      <c r="A996" s="5" t="s">
        <v>1009</v>
      </c>
      <c r="B996" t="str">
        <f t="shared" ref="B996:H996" si="1009">MID($A996,FIND(B$2,$A996)+B$1,(FIND(C$2,$A996)-2)-(FIND(B$2,$A996)+B$1))</f>
        <v>P2037 - N Main @ 21 in Paige</v>
      </c>
      <c r="C996" t="str">
        <f t="shared" si="1009"/>
        <v>BCO</v>
      </c>
      <c r="D996" t="str">
        <f t="shared" si="1009"/>
        <v>P2037 - N Main @ 21 in Paige</v>
      </c>
      <c r="E996" t="str">
        <f t="shared" si="1009"/>
        <v>30.217411</v>
      </c>
      <c r="F996" t="str">
        <f t="shared" si="1009"/>
        <v>-97.112526</v>
      </c>
      <c r="G996" t="str">
        <f t="shared" si="1009"/>
        <v>on</v>
      </c>
      <c r="H996" s="2" t="str">
        <f t="shared" si="1009"/>
        <v/>
      </c>
      <c r="I996" t="str">
        <f t="shared" si="977"/>
        <v>6914</v>
      </c>
    </row>
    <row r="997" spans="1:9">
      <c r="A997" s="5" t="s">
        <v>1010</v>
      </c>
      <c r="B997" t="str">
        <f t="shared" ref="B997:H997" si="1010">MID($A997,FIND(B$2,$A997)+B$1,(FIND(C$2,$A997)-2)-(FIND(B$2,$A997)+B$1))</f>
        <v>FM 672</v>
      </c>
      <c r="C997" t="str">
        <f t="shared" si="1010"/>
        <v>CCO</v>
      </c>
      <c r="D997" t="str">
        <f t="shared" si="1010"/>
        <v>FM 672 at Plum Creek</v>
      </c>
      <c r="E997" t="str">
        <f t="shared" si="1010"/>
        <v>29.896231</v>
      </c>
      <c r="F997" t="str">
        <f t="shared" si="1010"/>
        <v>-97.65493</v>
      </c>
      <c r="G997" t="str">
        <f t="shared" si="1010"/>
        <v>on</v>
      </c>
      <c r="H997" s="2" t="str">
        <f t="shared" si="1010"/>
        <v>Roadway Open</v>
      </c>
      <c r="I997" t="str">
        <f t="shared" si="977"/>
        <v>6988</v>
      </c>
    </row>
    <row r="998" spans="1:9">
      <c r="A998" s="5" t="s">
        <v>1011</v>
      </c>
      <c r="B998" t="str">
        <f t="shared" ref="B998:H998" si="1011">MID($A998,FIND(B$2,$A998)+B$1,(FIND(C$2,$A998)-2)-(FIND(B$2,$A998)+B$1))</f>
        <v>P4030 - Littig near Central Ave</v>
      </c>
      <c r="C998" t="str">
        <f t="shared" si="1011"/>
        <v>BCO</v>
      </c>
      <c r="D998" t="str">
        <f t="shared" si="1011"/>
        <v>P4030 - Littig near Central Ave</v>
      </c>
      <c r="E998" t="str">
        <f t="shared" si="1011"/>
        <v>30.342543</v>
      </c>
      <c r="F998" t="str">
        <f t="shared" si="1011"/>
        <v>-97.390938</v>
      </c>
      <c r="G998" t="str">
        <f t="shared" si="1011"/>
        <v>on</v>
      </c>
      <c r="H998" s="2" t="str">
        <f t="shared" si="1011"/>
        <v/>
      </c>
      <c r="I998" t="str">
        <f t="shared" si="977"/>
        <v>6924</v>
      </c>
    </row>
    <row r="999" spans="1:9">
      <c r="A999" s="5" t="s">
        <v>1012</v>
      </c>
      <c r="B999" t="str">
        <f t="shared" ref="B999:H999" si="1012">MID($A999,FIND(B$2,$A999)+B$1,(FIND(C$2,$A999)-2)-(FIND(B$2,$A999)+B$1))</f>
        <v>COE1009 - Monterrey @ Monterrey Cove</v>
      </c>
      <c r="C999" t="str">
        <f t="shared" si="1012"/>
        <v>BCO</v>
      </c>
      <c r="D999" t="str">
        <f t="shared" si="1012"/>
        <v>COE1009 - Monterrey @ Monterrey Cove</v>
      </c>
      <c r="E999" t="str">
        <f t="shared" si="1012"/>
        <v>30.335878</v>
      </c>
      <c r="F999" t="str">
        <f t="shared" si="1012"/>
        <v>-97.370682</v>
      </c>
      <c r="G999" t="str">
        <f t="shared" si="1012"/>
        <v>on</v>
      </c>
      <c r="H999" s="2" t="str">
        <f t="shared" si="1012"/>
        <v/>
      </c>
      <c r="I999" t="str">
        <f t="shared" si="977"/>
        <v>6929</v>
      </c>
    </row>
    <row r="1000" spans="1:9">
      <c r="A1000" s="5" t="s">
        <v>1013</v>
      </c>
      <c r="B1000" t="str">
        <f t="shared" ref="B1000:H1000" si="1013">MID($A1000,FIND(B$2,$A1000)+B$1,(FIND(C$2,$A1000)-2)-(FIND(B$2,$A1000)+B$1))</f>
        <v>P2047 - 500 Blk St. Delight Rd</v>
      </c>
      <c r="C1000" t="str">
        <f t="shared" si="1013"/>
        <v>BCO</v>
      </c>
      <c r="D1000" t="str">
        <f t="shared" si="1013"/>
        <v>P2047 - 500 Blk St. Delight Rd</v>
      </c>
      <c r="E1000" t="str">
        <f t="shared" si="1013"/>
        <v>30.178963</v>
      </c>
      <c r="F1000" t="str">
        <f t="shared" si="1013"/>
        <v>-97.110825</v>
      </c>
      <c r="G1000" t="str">
        <f t="shared" si="1013"/>
        <v>on</v>
      </c>
      <c r="H1000" s="2" t="str">
        <f t="shared" si="1013"/>
        <v/>
      </c>
      <c r="I1000" t="str">
        <f t="shared" si="977"/>
        <v>6989</v>
      </c>
    </row>
    <row r="1001" spans="1:9">
      <c r="A1001" s="5" t="s">
        <v>1014</v>
      </c>
      <c r="B1001" t="str">
        <f t="shared" ref="B1001:H1001" si="1014">MID($A1001,FIND(B$2,$A1001)+B$1,(FIND(C$2,$A1001)-2)-(FIND(B$2,$A1001)+B$1))</f>
        <v>TX1010 - FM 2104 @ Turner Creek</v>
      </c>
      <c r="C1001" t="str">
        <f t="shared" si="1014"/>
        <v>BCO</v>
      </c>
      <c r="D1001" t="str">
        <f t="shared" si="1014"/>
        <v>TX1010 - FM 2104 @ Turner Creek</v>
      </c>
      <c r="E1001" t="str">
        <f t="shared" si="1014"/>
        <v>30.189865</v>
      </c>
      <c r="F1001" t="str">
        <f t="shared" si="1014"/>
        <v>-97.098907</v>
      </c>
      <c r="G1001" t="str">
        <f t="shared" si="1014"/>
        <v>on</v>
      </c>
      <c r="H1001" s="2" t="str">
        <f t="shared" si="1014"/>
        <v/>
      </c>
      <c r="I1001" t="str">
        <f t="shared" si="977"/>
        <v>6919</v>
      </c>
    </row>
    <row r="1002" spans="1:9">
      <c r="A1002" s="5" t="s">
        <v>1015</v>
      </c>
      <c r="B1002" t="str">
        <f t="shared" ref="B1002:H1002" si="1015">MID($A1002,FIND(B$2,$A1002)+B$1,(FIND(C$2,$A1002)-2)-(FIND(B$2,$A1002)+B$1))</f>
        <v>11800-blk Jones Rd</v>
      </c>
      <c r="C1002" t="str">
        <f t="shared" si="1015"/>
        <v>TCO</v>
      </c>
      <c r="D1002" t="str">
        <f t="shared" si="1015"/>
        <v>Travis County, TX</v>
      </c>
      <c r="E1002" t="str">
        <f t="shared" si="1015"/>
        <v>30.32259</v>
      </c>
      <c r="F1002" t="str">
        <f t="shared" si="1015"/>
        <v>-97.477959</v>
      </c>
      <c r="G1002" t="str">
        <f t="shared" si="1015"/>
        <v>on</v>
      </c>
      <c r="H1002" s="2" t="str">
        <f t="shared" si="1015"/>
        <v>Roadway open</v>
      </c>
      <c r="I1002" t="str">
        <f t="shared" si="977"/>
        <v>7036</v>
      </c>
    </row>
    <row r="1003" spans="1:9">
      <c r="A1003" s="5" t="s">
        <v>1016</v>
      </c>
      <c r="B1003" t="str">
        <f t="shared" ref="B1003:H1003" si="1016">MID($A1003,FIND(B$2,$A1003)+B$1,(FIND(C$2,$A1003)-2)-(FIND(B$2,$A1003)+B$1))</f>
        <v>P4031 - Pleasant Grove near Crim Ln</v>
      </c>
      <c r="C1003" t="str">
        <f t="shared" si="1016"/>
        <v>BCO</v>
      </c>
      <c r="D1003" t="str">
        <f t="shared" si="1016"/>
        <v>Bastrop County</v>
      </c>
      <c r="E1003" t="str">
        <f t="shared" si="1016"/>
        <v>30.373798</v>
      </c>
      <c r="F1003" t="str">
        <f t="shared" si="1016"/>
        <v>-97.334602</v>
      </c>
      <c r="G1003" t="str">
        <f t="shared" si="1016"/>
        <v>on</v>
      </c>
      <c r="H1003" s="2" t="str">
        <f t="shared" si="1016"/>
        <v/>
      </c>
      <c r="I1003" t="str">
        <f t="shared" si="977"/>
        <v>6925</v>
      </c>
    </row>
    <row r="1004" spans="1:9">
      <c r="A1004" s="5" t="s">
        <v>1017</v>
      </c>
      <c r="B1004" t="str">
        <f t="shared" ref="B1004:H1004" si="1017">MID($A1004,FIND(B$2,$A1004)+B$1,(FIND(C$2,$A1004)-2)-(FIND(B$2,$A1004)+B$1))</f>
        <v>WINDY HILL RD (CR 131) - BETWEEN DACY LN (CR 205) AND ANDREWS XING</v>
      </c>
      <c r="C1004" t="str">
        <f t="shared" si="1017"/>
        <v>HCO</v>
      </c>
      <c r="D1004" t="str">
        <f t="shared" si="1017"/>
        <v>Hays County</v>
      </c>
      <c r="E1004" t="str">
        <f t="shared" si="1017"/>
        <v>30.031595</v>
      </c>
      <c r="F1004" t="str">
        <f t="shared" si="1017"/>
        <v>-97.82724</v>
      </c>
      <c r="G1004" t="str">
        <f t="shared" si="1017"/>
        <v>on</v>
      </c>
      <c r="H1004" s="2" t="str">
        <f t="shared" si="1017"/>
        <v/>
      </c>
      <c r="I1004" t="str">
        <f t="shared" si="977"/>
        <v>6559</v>
      </c>
    </row>
    <row r="1005" spans="1:9">
      <c r="A1005" s="5" t="s">
        <v>1018</v>
      </c>
      <c r="B1005" t="str">
        <f t="shared" ref="B1005:H1005" si="1018">MID($A1005,FIND(B$2,$A1005)+B$1,(FIND(C$2,$A1005)-2)-(FIND(B$2,$A1005)+B$1))</f>
        <v>COB1003 - Fishermans Park Willow Street</v>
      </c>
      <c r="C1005" t="str">
        <f t="shared" si="1018"/>
        <v>BCO</v>
      </c>
      <c r="D1005" t="str">
        <f t="shared" si="1018"/>
        <v>Farm Stree near Wilson going to Fishermans Park</v>
      </c>
      <c r="E1005" t="str">
        <f t="shared" si="1018"/>
        <v>30.11261</v>
      </c>
      <c r="F1005" t="str">
        <f t="shared" si="1018"/>
        <v>-97.321907</v>
      </c>
      <c r="G1005" t="str">
        <f t="shared" si="1018"/>
        <v>on</v>
      </c>
      <c r="H1005" s="2" t="str">
        <f t="shared" si="1018"/>
        <v/>
      </c>
      <c r="I1005" t="str">
        <f t="shared" si="977"/>
        <v>6855</v>
      </c>
    </row>
    <row r="1006" spans="1:9">
      <c r="A1006" s="5" t="s">
        <v>1019</v>
      </c>
      <c r="B1006" t="str">
        <f t="shared" ref="B1006:H1006" si="1019">MID($A1006,FIND(B$2,$A1006)+B$1,(FIND(C$2,$A1006)-2)-(FIND(B$2,$A1006)+B$1))</f>
        <v>TX1018 - FM 1704 @ Youngs Prarie</v>
      </c>
      <c r="C1006" t="str">
        <f t="shared" si="1019"/>
        <v>BCO</v>
      </c>
      <c r="D1006" t="str">
        <f t="shared" si="1019"/>
        <v>Bastrop County</v>
      </c>
      <c r="E1006" t="str">
        <f t="shared" si="1019"/>
        <v>30.289129</v>
      </c>
      <c r="F1006" t="str">
        <f t="shared" si="1019"/>
        <v>-97.396027</v>
      </c>
      <c r="G1006" t="str">
        <f t="shared" si="1019"/>
        <v>on</v>
      </c>
      <c r="H1006" s="2" t="str">
        <f t="shared" si="1019"/>
        <v/>
      </c>
      <c r="I1006" t="str">
        <f t="shared" si="977"/>
        <v>6948</v>
      </c>
    </row>
    <row r="1007" spans="1:9">
      <c r="A1007" s="5" t="s">
        <v>1020</v>
      </c>
      <c r="B1007" t="str">
        <f t="shared" ref="B1007:H1007" si="1020">MID($A1007,FIND(B$2,$A1007)+B$1,(FIND(C$2,$A1007)-2)-(FIND(B$2,$A1007)+B$1))</f>
        <v>Scott St @ W 3rd St</v>
      </c>
      <c r="C1007" t="str">
        <f t="shared" si="1020"/>
        <v>HCO</v>
      </c>
      <c r="D1007" t="str">
        <f t="shared" si="1020"/>
        <v>City of Kyle</v>
      </c>
      <c r="E1007" t="str">
        <f t="shared" si="1020"/>
        <v>29.984274</v>
      </c>
      <c r="F1007" t="str">
        <f t="shared" si="1020"/>
        <v>-97.885918</v>
      </c>
      <c r="G1007" t="str">
        <f t="shared" si="1020"/>
        <v>on</v>
      </c>
      <c r="H1007" s="2" t="str">
        <f t="shared" si="1020"/>
        <v/>
      </c>
      <c r="I1007" t="str">
        <f t="shared" si="977"/>
        <v>6950</v>
      </c>
    </row>
    <row r="1008" spans="1:9">
      <c r="A1008" s="5" t="s">
        <v>1021</v>
      </c>
      <c r="B1008" t="str">
        <f t="shared" ref="B1008:H1008" si="1021">MID($A1008,FIND(B$2,$A1008)+B$1,(FIND(C$2,$A1008)-2)-(FIND(B$2,$A1008)+B$1))</f>
        <v>WOLF RD &amp; KNOBBS RD</v>
      </c>
      <c r="C1008" t="str">
        <f t="shared" si="1021"/>
        <v>BCO</v>
      </c>
      <c r="D1008" t="str">
        <f t="shared" si="1021"/>
        <v>400-500 BLK WOLF RD</v>
      </c>
      <c r="E1008" t="str">
        <f t="shared" si="1021"/>
        <v>30.31596</v>
      </c>
      <c r="F1008" t="str">
        <f t="shared" si="1021"/>
        <v>-97.224083</v>
      </c>
      <c r="G1008" t="str">
        <f t="shared" si="1021"/>
        <v>on</v>
      </c>
      <c r="H1008" s="2" t="str">
        <f t="shared" si="1021"/>
        <v>PCT 4</v>
      </c>
      <c r="I1008" t="str">
        <f t="shared" si="977"/>
        <v>8004</v>
      </c>
    </row>
    <row r="1009" spans="1:9">
      <c r="A1009" s="5" t="s">
        <v>1022</v>
      </c>
      <c r="B1009" t="str">
        <f t="shared" ref="B1009:H1009" si="1022">MID($A1009,FIND(B$2,$A1009)+B$1,(FIND(C$2,$A1009)-2)-(FIND(B$2,$A1009)+B$1))</f>
        <v>9600-blk FM 973 @ Gilleland Creek</v>
      </c>
      <c r="C1009" t="str">
        <f t="shared" si="1022"/>
        <v>TCO</v>
      </c>
      <c r="D1009" t="str">
        <f t="shared" si="1022"/>
        <v>Travis County, TX</v>
      </c>
      <c r="E1009" t="str">
        <f t="shared" si="1022"/>
        <v>30.294378</v>
      </c>
      <c r="F1009" t="str">
        <f t="shared" si="1022"/>
        <v>-97.570221</v>
      </c>
      <c r="G1009" t="str">
        <f t="shared" si="1022"/>
        <v>on</v>
      </c>
      <c r="H1009" s="2" t="str">
        <f t="shared" si="1022"/>
        <v>Roadway is open </v>
      </c>
      <c r="I1009" t="str">
        <f t="shared" si="977"/>
        <v>6900</v>
      </c>
    </row>
    <row r="1010" spans="1:9">
      <c r="A1010" s="5" t="s">
        <v>1023</v>
      </c>
      <c r="B1010" t="str">
        <f t="shared" ref="B1010:H1010" si="1023">MID($A1010,FIND(B$2,$A1010)+B$1,(FIND(C$2,$A1010)-2)-(FIND(B$2,$A1010)+B$1))</f>
        <v>Longhollow Dr</v>
      </c>
      <c r="C1010" t="str">
        <f t="shared" si="1023"/>
        <v>CCO</v>
      </c>
      <c r="D1010" t="str">
        <f t="shared" si="1023"/>
        <v>Longhollow Dr</v>
      </c>
      <c r="E1010" t="str">
        <f t="shared" si="1023"/>
        <v>30.063047</v>
      </c>
      <c r="F1010" t="str">
        <f t="shared" si="1023"/>
        <v>-97.643532</v>
      </c>
      <c r="G1010" t="str">
        <f t="shared" si="1023"/>
        <v>on</v>
      </c>
      <c r="H1010" s="2" t="str">
        <f t="shared" si="1023"/>
        <v>400 Block</v>
      </c>
      <c r="I1010" t="str">
        <f t="shared" si="977"/>
        <v>6965</v>
      </c>
    </row>
    <row r="1011" spans="1:9">
      <c r="A1011" s="5" t="s">
        <v>1024</v>
      </c>
      <c r="B1011" t="str">
        <f t="shared" ref="B1011:H1011" si="1024">MID($A1011,FIND(B$2,$A1011)+B$1,(FIND(C$2,$A1011)-2)-(FIND(B$2,$A1011)+B$1))</f>
        <v>Taylorsville Road</v>
      </c>
      <c r="C1011" t="str">
        <f t="shared" si="1024"/>
        <v>CCO</v>
      </c>
      <c r="D1011" t="str">
        <f t="shared" si="1024"/>
        <v>Taylorsville Road</v>
      </c>
      <c r="E1011" t="str">
        <f t="shared" si="1024"/>
        <v>29.863132</v>
      </c>
      <c r="F1011" t="str">
        <f t="shared" si="1024"/>
        <v>-97.45385</v>
      </c>
      <c r="G1011" t="str">
        <f t="shared" si="1024"/>
        <v>on</v>
      </c>
      <c r="H1011" s="2" t="str">
        <f t="shared" si="1024"/>
        <v/>
      </c>
      <c r="I1011" t="str">
        <f t="shared" si="977"/>
        <v>6970</v>
      </c>
    </row>
    <row r="1012" spans="1:9">
      <c r="A1012" s="5" t="s">
        <v>1025</v>
      </c>
      <c r="B1012" t="str">
        <f t="shared" ref="B1012:H1012" si="1025">MID($A1012,FIND(B$2,$A1012)+B$1,(FIND(C$2,$A1012)-2)-(FIND(B$2,$A1012)+B$1))</f>
        <v>P4014 - 1084 Paint Creek Rd</v>
      </c>
      <c r="C1012" t="str">
        <f t="shared" si="1025"/>
        <v>BCO</v>
      </c>
      <c r="D1012" t="str">
        <f t="shared" si="1025"/>
        <v/>
      </c>
      <c r="E1012" t="str">
        <f t="shared" si="1025"/>
        <v>30.280331</v>
      </c>
      <c r="F1012" t="str">
        <f t="shared" si="1025"/>
        <v>-97.161926</v>
      </c>
      <c r="G1012" t="str">
        <f t="shared" si="1025"/>
        <v>on</v>
      </c>
      <c r="H1012" s="2" t="str">
        <f t="shared" si="1025"/>
        <v/>
      </c>
      <c r="I1012" t="str">
        <f t="shared" si="977"/>
        <v>6845</v>
      </c>
    </row>
    <row r="1013" spans="1:9">
      <c r="A1013" s="5" t="s">
        <v>1026</v>
      </c>
      <c r="B1013" t="str">
        <f t="shared" ref="B1013:H1013" si="1026">MID($A1013,FIND(B$2,$A1013)+B$1,(FIND(C$2,$A1013)-2)-(FIND(B$2,$A1013)+B$1))</f>
        <v>P2049 - 100 Blk Kellar Rd</v>
      </c>
      <c r="C1013" t="str">
        <f t="shared" si="1026"/>
        <v>BCO</v>
      </c>
      <c r="D1013" t="str">
        <f t="shared" si="1026"/>
        <v>P2049 - 100 Blk Kellar Rd</v>
      </c>
      <c r="E1013" t="str">
        <f t="shared" si="1026"/>
        <v>30.051336</v>
      </c>
      <c r="F1013" t="str">
        <f t="shared" si="1026"/>
        <v>-97.188866</v>
      </c>
      <c r="G1013" t="str">
        <f t="shared" si="1026"/>
        <v>on</v>
      </c>
      <c r="H1013" s="2" t="str">
        <f t="shared" si="1026"/>
        <v/>
      </c>
      <c r="I1013" t="str">
        <f t="shared" si="977"/>
        <v>7010</v>
      </c>
    </row>
    <row r="1014" spans="1:9">
      <c r="A1014" s="5" t="s">
        <v>1027</v>
      </c>
      <c r="B1014" t="str">
        <f t="shared" ref="B1014:H1014" si="1027">MID($A1014,FIND(B$2,$A1014)+B$1,(FIND(C$2,$A1014)-2)-(FIND(B$2,$A1014)+B$1))</f>
        <v>McNeil Creek Road</v>
      </c>
      <c r="C1014" t="str">
        <f t="shared" si="1027"/>
        <v>CCO</v>
      </c>
      <c r="D1014" t="str">
        <f t="shared" si="1027"/>
        <v>CR 138</v>
      </c>
      <c r="E1014" t="str">
        <f t="shared" si="1027"/>
        <v>29.708897</v>
      </c>
      <c r="F1014" t="str">
        <f t="shared" si="1027"/>
        <v>-97.572426</v>
      </c>
      <c r="G1014" t="str">
        <f t="shared" si="1027"/>
        <v>on</v>
      </c>
      <c r="H1014" s="2" t="str">
        <f t="shared" si="1027"/>
        <v>at low water crossing</v>
      </c>
      <c r="I1014" t="str">
        <f t="shared" si="977"/>
        <v>7000</v>
      </c>
    </row>
    <row r="1015" spans="1:9">
      <c r="A1015" s="5" t="s">
        <v>1028</v>
      </c>
      <c r="B1015" t="str">
        <f t="shared" ref="B1015:H1015" si="1028">MID($A1015,FIND(B$2,$A1015)+B$1,(FIND(C$2,$A1015)-2)-(FIND(B$2,$A1015)+B$1))</f>
        <v>P4019 - 214 Lee County Rd.</v>
      </c>
      <c r="C1015" t="str">
        <f t="shared" si="1028"/>
        <v>BCO</v>
      </c>
      <c r="D1015" t="str">
        <f t="shared" si="1028"/>
        <v/>
      </c>
      <c r="E1015" t="str">
        <f t="shared" si="1028"/>
        <v>30.270861</v>
      </c>
      <c r="F1015" t="str">
        <f t="shared" si="1028"/>
        <v>-97.107979</v>
      </c>
      <c r="G1015" t="str">
        <f t="shared" si="1028"/>
        <v>on</v>
      </c>
      <c r="H1015" s="2" t="str">
        <f t="shared" si="1028"/>
        <v/>
      </c>
      <c r="I1015" t="str">
        <f t="shared" si="977"/>
        <v>6850</v>
      </c>
    </row>
    <row r="1016" spans="1:9">
      <c r="A1016" s="5" t="s">
        <v>1029</v>
      </c>
      <c r="B1016" t="str">
        <f t="shared" ref="B1016:H1016" si="1029">MID($A1016,FIND(B$2,$A1016)+B$1,(FIND(C$2,$A1016)-2)-(FIND(B$2,$A1016)+B$1))</f>
        <v>Redwood Rd @ Hwy 123</v>
      </c>
      <c r="C1016" t="str">
        <f t="shared" si="1029"/>
        <v>HCO</v>
      </c>
      <c r="D1016" t="str">
        <f t="shared" si="1029"/>
        <v>City of San Marcos </v>
      </c>
      <c r="E1016" t="str">
        <f t="shared" si="1029"/>
        <v>29.845764</v>
      </c>
      <c r="F1016" t="str">
        <f t="shared" si="1029"/>
        <v>-97.940414</v>
      </c>
      <c r="G1016" t="str">
        <f t="shared" si="1029"/>
        <v>on</v>
      </c>
      <c r="H1016" s="2" t="str">
        <f t="shared" si="1029"/>
        <v>Crossing is open</v>
      </c>
      <c r="I1016" t="str">
        <f t="shared" si="977"/>
        <v>7020</v>
      </c>
    </row>
    <row r="1017" spans="1:9">
      <c r="A1017" s="5" t="s">
        <v>1030</v>
      </c>
      <c r="B1017" t="str">
        <f t="shared" ref="B1017:H1017" si="1030">MID($A1017,FIND(B$2,$A1017)+B$1,(FIND(C$2,$A1017)-2)-(FIND(B$2,$A1017)+B$1))</f>
        <v>Old McMahan Rd</v>
      </c>
      <c r="C1017" t="str">
        <f t="shared" si="1030"/>
        <v>CCO</v>
      </c>
      <c r="D1017" t="str">
        <f t="shared" si="1030"/>
        <v>Old McMahan @ Star Road</v>
      </c>
      <c r="E1017" t="str">
        <f t="shared" si="1030"/>
        <v>29.862389</v>
      </c>
      <c r="F1017" t="str">
        <f t="shared" si="1030"/>
        <v>-97.59523</v>
      </c>
      <c r="G1017" t="str">
        <f t="shared" si="1030"/>
        <v>on</v>
      </c>
      <c r="H1017" s="2" t="str">
        <f t="shared" si="1030"/>
        <v>Roadway Open</v>
      </c>
      <c r="I1017" t="str">
        <f t="shared" si="977"/>
        <v>6980</v>
      </c>
    </row>
    <row r="1018" spans="1:9">
      <c r="A1018" s="5" t="s">
        <v>1031</v>
      </c>
      <c r="B1018" t="str">
        <f t="shared" ref="B1018:H1018" si="1031">MID($A1018,FIND(B$2,$A1018)+B$1,(FIND(C$2,$A1018)-2)-(FIND(B$2,$A1018)+B$1))</f>
        <v>230 CR 144A</v>
      </c>
      <c r="C1018" t="str">
        <f t="shared" si="1031"/>
        <v>BURCO</v>
      </c>
      <c r="D1018" t="str">
        <f t="shared" si="1031"/>
        <v/>
      </c>
      <c r="E1018" t="str">
        <f t="shared" si="1031"/>
        <v>30.6315878223</v>
      </c>
      <c r="F1018" t="str">
        <f t="shared" si="1031"/>
        <v>-98.3320571864</v>
      </c>
      <c r="G1018" t="str">
        <f t="shared" si="1031"/>
        <v>on</v>
      </c>
      <c r="H1018" s="2" t="str">
        <f t="shared" si="1031"/>
        <v/>
      </c>
      <c r="I1018" t="str">
        <f t="shared" si="977"/>
        <v>8178</v>
      </c>
    </row>
    <row r="1019" spans="1:9">
      <c r="A1019" s="5" t="s">
        <v>1032</v>
      </c>
      <c r="B1019" t="str">
        <f t="shared" ref="B1019:H1019" si="1032">MID($A1019,FIND(B$2,$A1019)+B$1,(FIND(C$2,$A1019)-2)-(FIND(B$2,$A1019)+B$1))</f>
        <v>TX1008 - Hwy 21 @ RR Bridge in Paige</v>
      </c>
      <c r="C1019" t="str">
        <f t="shared" si="1032"/>
        <v>BCO</v>
      </c>
      <c r="D1019" t="str">
        <f t="shared" si="1032"/>
        <v>TX1008 - Hwy 21 @ RR Bridge in Paige</v>
      </c>
      <c r="E1019" t="str">
        <f t="shared" si="1032"/>
        <v>30.216251</v>
      </c>
      <c r="F1019" t="str">
        <f t="shared" si="1032"/>
        <v>-97.12513</v>
      </c>
      <c r="G1019" t="str">
        <f t="shared" si="1032"/>
        <v>on</v>
      </c>
      <c r="H1019" s="2" t="str">
        <f t="shared" si="1032"/>
        <v/>
      </c>
      <c r="I1019" t="str">
        <f t="shared" si="977"/>
        <v>6915</v>
      </c>
    </row>
    <row r="1020" spans="1:9">
      <c r="A1020" s="5" t="s">
        <v>1033</v>
      </c>
      <c r="B1020" t="str">
        <f t="shared" ref="B1020:H1020" si="1033">MID($A1020,FIND(B$2,$A1020)+B$1,(FIND(C$2,$A1020)-2)-(FIND(B$2,$A1020)+B$1))</f>
        <v>COS1004 - Loop Around at Riverbend Park Under 71</v>
      </c>
      <c r="C1020" t="str">
        <f t="shared" si="1033"/>
        <v>BCO</v>
      </c>
      <c r="D1020" t="str">
        <f t="shared" si="1033"/>
        <v>Loop Around at Riverbend Park Under 71</v>
      </c>
      <c r="E1020" t="str">
        <f t="shared" si="1033"/>
        <v>30.017929</v>
      </c>
      <c r="F1020" t="str">
        <f t="shared" si="1033"/>
        <v>-97.148682</v>
      </c>
      <c r="G1020" t="str">
        <f t="shared" si="1033"/>
        <v>on</v>
      </c>
      <c r="H1020" s="2" t="str">
        <f t="shared" si="1033"/>
        <v/>
      </c>
      <c r="I1020" t="str">
        <f t="shared" si="977"/>
        <v>6865</v>
      </c>
    </row>
    <row r="1021" spans="1:9">
      <c r="A1021" s="5" t="s">
        <v>1034</v>
      </c>
      <c r="B1021" t="str">
        <f t="shared" ref="B1021:H1021" si="1034">MID($A1021,FIND(B$2,$A1021)+B$1,(FIND(C$2,$A1021)-2)-(FIND(B$2,$A1021)+B$1))</f>
        <v>Sandy Fork Rd</v>
      </c>
      <c r="C1021" t="str">
        <f t="shared" si="1034"/>
        <v>CCO</v>
      </c>
      <c r="D1021" t="str">
        <f t="shared" si="1034"/>
        <v>Sandy Fork Rd</v>
      </c>
      <c r="E1021" t="str">
        <f t="shared" si="1034"/>
        <v>29.784872</v>
      </c>
      <c r="F1021" t="str">
        <f t="shared" si="1034"/>
        <v>-97.444473</v>
      </c>
      <c r="G1021" t="str">
        <f t="shared" si="1034"/>
        <v>on</v>
      </c>
      <c r="H1021" s="2" t="str">
        <f t="shared" si="1034"/>
        <v/>
      </c>
      <c r="I1021" t="str">
        <f t="shared" si="977"/>
        <v>6975</v>
      </c>
    </row>
    <row r="1022" spans="1:9">
      <c r="A1022" s="5" t="s">
        <v>1035</v>
      </c>
      <c r="B1022" t="str">
        <f t="shared" ref="B1022:H1022" si="1035">MID($A1022,FIND(B$2,$A1022)+B$1,(FIND(C$2,$A1022)-2)-(FIND(B$2,$A1022)+B$1))</f>
        <v>Kirk Corner</v>
      </c>
      <c r="C1022" t="str">
        <f t="shared" si="1035"/>
        <v>CCO</v>
      </c>
      <c r="D1022" t="str">
        <f t="shared" si="1035"/>
        <v>Low water bridge</v>
      </c>
      <c r="E1022" t="str">
        <f t="shared" si="1035"/>
        <v>29.724924</v>
      </c>
      <c r="F1022" t="str">
        <f t="shared" si="1035"/>
        <v>-97.45359</v>
      </c>
      <c r="G1022" t="str">
        <f t="shared" si="1035"/>
        <v>on</v>
      </c>
      <c r="H1022" s="2" t="str">
        <f t="shared" si="1035"/>
        <v/>
      </c>
      <c r="I1022" t="str">
        <f t="shared" si="977"/>
        <v>6895</v>
      </c>
    </row>
    <row r="1023" spans="1:9">
      <c r="A1023" s="5" t="s">
        <v>1036</v>
      </c>
      <c r="B1023" t="str">
        <f t="shared" ref="B1023:H1023" si="1036">MID($A1023,FIND(B$2,$A1023)+B$1,(FIND(C$2,$A1023)-2)-(FIND(B$2,$A1023)+B$1))</f>
        <v>E Access S of Brent Blvd </v>
      </c>
      <c r="C1023" t="str">
        <f t="shared" si="1036"/>
        <v>HCO</v>
      </c>
      <c r="D1023" t="str">
        <f t="shared" si="1036"/>
        <v>City of Kyle </v>
      </c>
      <c r="E1023" t="str">
        <f t="shared" si="1036"/>
        <v>30.002956</v>
      </c>
      <c r="F1023" t="str">
        <f t="shared" si="1036"/>
        <v>-97.86602</v>
      </c>
      <c r="G1023" t="str">
        <f t="shared" si="1036"/>
        <v>on</v>
      </c>
      <c r="H1023" s="2" t="str">
        <f t="shared" si="1036"/>
        <v/>
      </c>
      <c r="I1023" t="str">
        <f t="shared" si="977"/>
        <v>6955</v>
      </c>
    </row>
    <row r="1024" spans="1:9">
      <c r="A1024" s="5" t="s">
        <v>1037</v>
      </c>
      <c r="B1024" t="str">
        <f t="shared" ref="B1024:H1024" si="1037">MID($A1024,FIND(B$2,$A1024)+B$1,(FIND(C$2,$A1024)-2)-(FIND(B$2,$A1024)+B$1))</f>
        <v>P4033 - 500 Mundine Rd @ 500 Blk</v>
      </c>
      <c r="C1024" t="str">
        <f t="shared" si="1037"/>
        <v>BCO</v>
      </c>
      <c r="D1024" t="str">
        <f t="shared" si="1037"/>
        <v/>
      </c>
      <c r="E1024" t="str">
        <f t="shared" si="1037"/>
        <v>30.346506</v>
      </c>
      <c r="F1024" t="str">
        <f t="shared" si="1037"/>
        <v>-97.291496</v>
      </c>
      <c r="G1024" t="str">
        <f t="shared" si="1037"/>
        <v>on</v>
      </c>
      <c r="H1024" s="2" t="str">
        <f t="shared" si="1037"/>
        <v>Bastrop County , Pct 4</v>
      </c>
      <c r="I1024" t="str">
        <f t="shared" si="977"/>
        <v>6934</v>
      </c>
    </row>
    <row r="1025" spans="1:9">
      <c r="A1025" s="5" t="s">
        <v>1038</v>
      </c>
      <c r="B1025" t="str">
        <f t="shared" ref="B1025:H1025" si="1038">MID($A1025,FIND(B$2,$A1025)+B$1,(FIND(C$2,$A1025)-2)-(FIND(B$2,$A1025)+B$1))</f>
        <v>Tower Rd @ Suncrest Rd</v>
      </c>
      <c r="C1025" t="str">
        <f t="shared" si="1038"/>
        <v>TCO</v>
      </c>
      <c r="D1025" t="str">
        <f t="shared" si="1038"/>
        <v>Travis County, TX</v>
      </c>
      <c r="E1025" t="str">
        <f t="shared" si="1038"/>
        <v>30.368069</v>
      </c>
      <c r="F1025" t="str">
        <f t="shared" si="1038"/>
        <v>-97.528809</v>
      </c>
      <c r="G1025" t="str">
        <f t="shared" si="1038"/>
        <v>on</v>
      </c>
      <c r="H1025" s="2" t="str">
        <f t="shared" si="1038"/>
        <v>Roadway open</v>
      </c>
      <c r="I1025" t="str">
        <f t="shared" si="977"/>
        <v>6930</v>
      </c>
    </row>
    <row r="1026" spans="1:9">
      <c r="A1026" s="5" t="s">
        <v>1039</v>
      </c>
      <c r="B1026" t="str">
        <f t="shared" ref="B1026:H1026" si="1039">MID($A1026,FIND(B$2,$A1026)+B$1,(FIND(C$2,$A1026)-2)-(FIND(B$2,$A1026)+B$1))</f>
        <v>Krischke Rd south of Gansky Rd</v>
      </c>
      <c r="C1026" t="str">
        <f t="shared" si="1039"/>
        <v>FCO</v>
      </c>
      <c r="D1026" t="str">
        <f t="shared" si="1039"/>
        <v>Krischke Rd, Fayette County</v>
      </c>
      <c r="E1026" t="str">
        <f t="shared" si="1039"/>
        <v>29.7225041639</v>
      </c>
      <c r="F1026" t="str">
        <f t="shared" si="1039"/>
        <v>-96.9513001528</v>
      </c>
      <c r="G1026" t="str">
        <f t="shared" si="1039"/>
        <v>on</v>
      </c>
      <c r="H1026" s="2" t="str">
        <f t="shared" si="1039"/>
        <v/>
      </c>
      <c r="I1026" t="str">
        <f t="shared" si="977"/>
        <v>8702</v>
      </c>
    </row>
    <row r="1027" spans="1:9">
      <c r="A1027" s="5" t="s">
        <v>1040</v>
      </c>
      <c r="B1027" t="str">
        <f t="shared" ref="B1027:H1027" si="1040">MID($A1027,FIND(B$2,$A1027)+B$1,(FIND(C$2,$A1027)-2)-(FIND(B$2,$A1027)+B$1))</f>
        <v>Victor Ln @ US 90</v>
      </c>
      <c r="C1027" t="str">
        <f t="shared" si="1040"/>
        <v>FCO</v>
      </c>
      <c r="D1027" t="str">
        <f t="shared" si="1040"/>
        <v>Victor Ln, Fayette County</v>
      </c>
      <c r="E1027" t="str">
        <f t="shared" si="1040"/>
        <v>29.685286126</v>
      </c>
      <c r="F1027" t="str">
        <f t="shared" si="1040"/>
        <v>-96.948817841</v>
      </c>
      <c r="G1027" t="str">
        <f t="shared" si="1040"/>
        <v>on</v>
      </c>
      <c r="H1027" s="2" t="str">
        <f t="shared" si="1040"/>
        <v/>
      </c>
      <c r="I1027" t="str">
        <f t="shared" si="977"/>
        <v>8703</v>
      </c>
    </row>
    <row r="1028" spans="1:9">
      <c r="A1028" s="5" t="s">
        <v>1041</v>
      </c>
      <c r="B1028" t="str">
        <f t="shared" ref="B1028:H1028" si="1041">MID($A1028,FIND(B$2,$A1028)+B$1,(FIND(C$2,$A1028)-2)-(FIND(B$2,$A1028)+B$1))</f>
        <v>TX1005 - 1600 FM 2104</v>
      </c>
      <c r="C1028" t="str">
        <f t="shared" si="1041"/>
        <v>BCO</v>
      </c>
      <c r="D1028" t="str">
        <f t="shared" si="1041"/>
        <v>TX1005 - 1600 FM 2104</v>
      </c>
      <c r="E1028" t="str">
        <f t="shared" si="1041"/>
        <v>30.14747</v>
      </c>
      <c r="F1028" t="str">
        <f t="shared" si="1041"/>
        <v>-97.078934</v>
      </c>
      <c r="G1028" t="str">
        <f t="shared" si="1041"/>
        <v>on</v>
      </c>
      <c r="H1028" s="2" t="str">
        <f t="shared" si="1041"/>
        <v/>
      </c>
      <c r="I1028" t="str">
        <f t="shared" ref="I1028:I1091" si="1042">MID($A1028,FIND(I$2,$A1028)+I$1,4)</f>
        <v>6885</v>
      </c>
    </row>
    <row r="1029" spans="1:9">
      <c r="A1029" s="5" t="s">
        <v>1042</v>
      </c>
      <c r="B1029" t="str">
        <f t="shared" ref="B1029:H1029" si="1043">MID($A1029,FIND(B$2,$A1029)+B$1,(FIND(C$2,$A1029)-2)-(FIND(B$2,$A1029)+B$1))</f>
        <v>P2033 - Serbin Rd at Long Prarie Branch Creek</v>
      </c>
      <c r="C1029" t="str">
        <f t="shared" si="1043"/>
        <v>BCO</v>
      </c>
      <c r="D1029" t="str">
        <f t="shared" si="1043"/>
        <v>P2033 - Serbin Rd at Long Prarie Branch Creek</v>
      </c>
      <c r="E1029" t="str">
        <f t="shared" si="1043"/>
        <v>30.064812</v>
      </c>
      <c r="F1029" t="str">
        <f t="shared" si="1043"/>
        <v>-97.03701</v>
      </c>
      <c r="G1029" t="str">
        <f t="shared" si="1043"/>
        <v>on</v>
      </c>
      <c r="H1029" s="2" t="str">
        <f t="shared" si="1043"/>
        <v/>
      </c>
      <c r="I1029" t="str">
        <f t="shared" si="1042"/>
        <v>6890</v>
      </c>
    </row>
    <row r="1030" spans="1:9">
      <c r="A1030" s="5" t="s">
        <v>1043</v>
      </c>
      <c r="B1030" t="str">
        <f t="shared" ref="B1030:H1030" si="1044">MID($A1030,FIND(B$2,$A1030)+B$1,(FIND(C$2,$A1030)-2)-(FIND(B$2,$A1030)+B$1))</f>
        <v>P2040 - Old Pin Oak @ Long Branch</v>
      </c>
      <c r="C1030" t="str">
        <f t="shared" si="1044"/>
        <v>BCO</v>
      </c>
      <c r="D1030" t="str">
        <f t="shared" si="1044"/>
        <v>P2040 - Old Pin Oak @ Long Branch</v>
      </c>
      <c r="E1030" t="str">
        <f t="shared" si="1044"/>
        <v>30.165682</v>
      </c>
      <c r="F1030" t="str">
        <f t="shared" si="1044"/>
        <v>-97.131683</v>
      </c>
      <c r="G1030" t="str">
        <f t="shared" si="1044"/>
        <v>on</v>
      </c>
      <c r="H1030" s="2" t="str">
        <f t="shared" si="1044"/>
        <v/>
      </c>
      <c r="I1030" t="str">
        <f t="shared" si="1042"/>
        <v>6920</v>
      </c>
    </row>
    <row r="1031" spans="1:9">
      <c r="A1031" s="5" t="s">
        <v>1044</v>
      </c>
      <c r="B1031" t="str">
        <f t="shared" ref="B1031:H1031" si="1045">MID($A1031,FIND(B$2,$A1031)+B$1,(FIND(C$2,$A1031)-2)-(FIND(B$2,$A1031)+B$1))</f>
        <v>P2045 - Antioch @ Rabbs Creek</v>
      </c>
      <c r="C1031" t="str">
        <f t="shared" si="1045"/>
        <v>BCO</v>
      </c>
      <c r="D1031" t="str">
        <f t="shared" si="1045"/>
        <v>P2045 - Antioch @ Rabbs Creek</v>
      </c>
      <c r="E1031" t="str">
        <f t="shared" si="1045"/>
        <v>30.174931</v>
      </c>
      <c r="F1031" t="str">
        <f t="shared" si="1045"/>
        <v>-97.139549</v>
      </c>
      <c r="G1031" t="str">
        <f t="shared" si="1045"/>
        <v>on</v>
      </c>
      <c r="H1031" s="2" t="str">
        <f t="shared" si="1045"/>
        <v/>
      </c>
      <c r="I1031" t="str">
        <f t="shared" si="1042"/>
        <v>6935</v>
      </c>
    </row>
    <row r="1032" spans="1:9">
      <c r="A1032" s="5" t="s">
        <v>1045</v>
      </c>
      <c r="B1032" t="str">
        <f t="shared" ref="B1032:H1032" si="1046">MID($A1032,FIND(B$2,$A1032)+B$1,(FIND(C$2,$A1032)-2)-(FIND(B$2,$A1032)+B$1))</f>
        <v>TX1013 - FM 812 @ County Line</v>
      </c>
      <c r="C1032" t="str">
        <f t="shared" si="1046"/>
        <v>BCO</v>
      </c>
      <c r="D1032" t="str">
        <f t="shared" si="1046"/>
        <v>TX1013 - FM 812 @ County Line</v>
      </c>
      <c r="E1032" t="str">
        <f t="shared" si="1046"/>
        <v>30.102629</v>
      </c>
      <c r="F1032" t="str">
        <f t="shared" si="1046"/>
        <v>-97.60965</v>
      </c>
      <c r="G1032" t="str">
        <f t="shared" si="1046"/>
        <v>on</v>
      </c>
      <c r="H1032" s="2" t="str">
        <f t="shared" si="1046"/>
        <v/>
      </c>
      <c r="I1032" t="str">
        <f t="shared" si="1042"/>
        <v>6945</v>
      </c>
    </row>
    <row r="1033" spans="1:9">
      <c r="A1033" s="5" t="s">
        <v>1046</v>
      </c>
      <c r="B1033" t="str">
        <f t="shared" ref="B1033:H1033" si="1047">MID($A1033,FIND(B$2,$A1033)+B$1,(FIND(C$2,$A1033)-2)-(FIND(B$2,$A1033)+B$1))</f>
        <v>P4025 - Mundine Rd near FM 3000</v>
      </c>
      <c r="C1033" t="str">
        <f t="shared" si="1047"/>
        <v>BCO</v>
      </c>
      <c r="D1033" t="str">
        <f t="shared" si="1047"/>
        <v/>
      </c>
      <c r="E1033" t="str">
        <f t="shared" si="1047"/>
        <v>30.361727</v>
      </c>
      <c r="F1033" t="str">
        <f t="shared" si="1047"/>
        <v>-97.320808</v>
      </c>
      <c r="G1033" t="str">
        <f t="shared" si="1047"/>
        <v>on</v>
      </c>
      <c r="H1033" s="2" t="str">
        <f t="shared" si="1047"/>
        <v/>
      </c>
      <c r="I1033" t="str">
        <f t="shared" si="1042"/>
        <v>6905</v>
      </c>
    </row>
    <row r="1034" spans="1:9">
      <c r="A1034" s="5" t="s">
        <v>1047</v>
      </c>
      <c r="B1034" t="str">
        <f t="shared" ref="B1034:H1034" si="1048">MID($A1034,FIND(B$2,$A1034)+B$1,(FIND(C$2,$A1034)-2)-(FIND(B$2,$A1034)+B$1))</f>
        <v>P4027 - Big Sandy Creek @ Old McDade Rd</v>
      </c>
      <c r="C1034" t="str">
        <f t="shared" si="1048"/>
        <v>BCO</v>
      </c>
      <c r="D1034" t="str">
        <f t="shared" si="1048"/>
        <v/>
      </c>
      <c r="E1034" t="str">
        <f t="shared" si="1048"/>
        <v>30.312466</v>
      </c>
      <c r="F1034" t="str">
        <f t="shared" si="1048"/>
        <v>-97.291664</v>
      </c>
      <c r="G1034" t="str">
        <f t="shared" si="1048"/>
        <v>on</v>
      </c>
      <c r="H1034" s="2" t="str">
        <f t="shared" si="1048"/>
        <v/>
      </c>
      <c r="I1034" t="str">
        <f t="shared" si="1042"/>
        <v>6910</v>
      </c>
    </row>
    <row r="1035" spans="1:9">
      <c r="A1035" s="5" t="s">
        <v>1048</v>
      </c>
      <c r="B1035" t="str">
        <f t="shared" ref="B1035:H1035" si="1049">MID($A1035,FIND(B$2,$A1035)+B$1,(FIND(C$2,$A1035)-2)-(FIND(B$2,$A1035)+B$1))</f>
        <v>Stairtown Road</v>
      </c>
      <c r="C1035" t="str">
        <f t="shared" si="1049"/>
        <v>CCO</v>
      </c>
      <c r="D1035" t="str">
        <f t="shared" si="1049"/>
        <v>CR 119</v>
      </c>
      <c r="E1035" t="str">
        <f t="shared" si="1049"/>
        <v>29.714302</v>
      </c>
      <c r="F1035" t="str">
        <f t="shared" si="1049"/>
        <v>-97.732597</v>
      </c>
      <c r="G1035" t="str">
        <f t="shared" si="1049"/>
        <v>on</v>
      </c>
      <c r="H1035" s="2" t="str">
        <f t="shared" si="1049"/>
        <v>Roadway Open</v>
      </c>
      <c r="I1035" t="str">
        <f t="shared" si="1042"/>
        <v>7005</v>
      </c>
    </row>
    <row r="1036" spans="1:9">
      <c r="A1036" s="5" t="s">
        <v>1049</v>
      </c>
      <c r="B1036" t="str">
        <f t="shared" ref="B1036:H1036" si="1050">MID($A1036,FIND(B$2,$A1036)+B$1,(FIND(C$2,$A1036)-2)-(FIND(B$2,$A1036)+B$1))</f>
        <v>River Park Road</v>
      </c>
      <c r="C1036" t="str">
        <f t="shared" si="1050"/>
        <v>CCO</v>
      </c>
      <c r="D1036" t="str">
        <f t="shared" si="1050"/>
        <v>CR 105</v>
      </c>
      <c r="E1036" t="str">
        <f t="shared" si="1050"/>
        <v>29.680948</v>
      </c>
      <c r="F1036" t="str">
        <f t="shared" si="1050"/>
        <v>-97.69194</v>
      </c>
      <c r="G1036" t="str">
        <f t="shared" si="1050"/>
        <v>on</v>
      </c>
      <c r="H1036" s="2" t="str">
        <f t="shared" si="1050"/>
        <v>Roadway Open</v>
      </c>
      <c r="I1036" t="str">
        <f t="shared" si="1042"/>
        <v>6995</v>
      </c>
    </row>
    <row r="1037" spans="1:9">
      <c r="A1037" s="5" t="s">
        <v>1050</v>
      </c>
      <c r="B1037" t="str">
        <f t="shared" ref="B1037:H1037" si="1051">MID($A1037,FIND(B$2,$A1037)+B$1,(FIND(C$2,$A1037)-2)-(FIND(B$2,$A1037)+B$1))</f>
        <v>Bugtussle Lane (CR115)</v>
      </c>
      <c r="C1037" t="str">
        <f t="shared" si="1051"/>
        <v>CCO</v>
      </c>
      <c r="D1037" t="str">
        <f t="shared" si="1051"/>
        <v>Caldwell County</v>
      </c>
      <c r="E1037" t="str">
        <f t="shared" si="1051"/>
        <v>29.769598</v>
      </c>
      <c r="F1037" t="str">
        <f t="shared" si="1051"/>
        <v>-97.730354</v>
      </c>
      <c r="G1037" t="str">
        <f t="shared" si="1051"/>
        <v>on</v>
      </c>
      <c r="H1037" s="2" t="str">
        <f t="shared" si="1051"/>
        <v>Roadway Open</v>
      </c>
      <c r="I1037" t="str">
        <f t="shared" si="1042"/>
        <v>6870</v>
      </c>
    </row>
    <row r="1038" spans="1:9">
      <c r="A1038" s="5" t="s">
        <v>1051</v>
      </c>
      <c r="B1038" t="str">
        <f t="shared" ref="B1038:H1038" si="1052">MID($A1038,FIND(B$2,$A1038)+B$1,(FIND(C$2,$A1038)-2)-(FIND(B$2,$A1038)+B$1))</f>
        <v>Ebbon Rd</v>
      </c>
      <c r="C1038" t="str">
        <f t="shared" si="1052"/>
        <v>CCO</v>
      </c>
      <c r="D1038" t="str">
        <f t="shared" si="1052"/>
        <v>Ebbon Rd at FM1322</v>
      </c>
      <c r="E1038" t="str">
        <f t="shared" si="1052"/>
        <v>29.739906</v>
      </c>
      <c r="F1038" t="str">
        <f t="shared" si="1052"/>
        <v>-97.588692</v>
      </c>
      <c r="G1038" t="str">
        <f t="shared" si="1052"/>
        <v>on</v>
      </c>
      <c r="H1038" s="2" t="str">
        <f t="shared" si="1052"/>
        <v/>
      </c>
      <c r="I1038" t="str">
        <f t="shared" si="1042"/>
        <v>6990</v>
      </c>
    </row>
    <row r="1039" spans="1:9">
      <c r="A1039" s="5" t="s">
        <v>1052</v>
      </c>
      <c r="B1039" t="str">
        <f t="shared" ref="B1039:H1039" si="1053">MID($A1039,FIND(B$2,$A1039)+B$1,(FIND(C$2,$A1039)-2)-(FIND(B$2,$A1039)+B$1))</f>
        <v>FM 1322</v>
      </c>
      <c r="C1039" t="str">
        <f t="shared" si="1053"/>
        <v>CCO</v>
      </c>
      <c r="D1039" t="str">
        <f t="shared" si="1053"/>
        <v>FM 1322 near Plum Creek</v>
      </c>
      <c r="E1039" t="str">
        <f t="shared" si="1053"/>
        <v>29.677752</v>
      </c>
      <c r="F1039" t="str">
        <f t="shared" si="1053"/>
        <v>-97.602592</v>
      </c>
      <c r="G1039" t="str">
        <f t="shared" si="1053"/>
        <v>on</v>
      </c>
      <c r="H1039" s="2" t="str">
        <f t="shared" si="1053"/>
        <v>Water across roadway</v>
      </c>
      <c r="I1039" t="str">
        <f t="shared" si="1042"/>
        <v>6985</v>
      </c>
    </row>
    <row r="1040" spans="1:9">
      <c r="A1040" s="5" t="s">
        <v>1053</v>
      </c>
      <c r="B1040" t="str">
        <f t="shared" ref="B1040:H1040" si="1054">MID($A1040,FIND(B$2,$A1040)+B$1,(FIND(C$2,$A1040)-2)-(FIND(B$2,$A1040)+B$1))</f>
        <v>2348 Cypress Lane</v>
      </c>
      <c r="C1040" t="str">
        <f t="shared" si="1054"/>
        <v>CPK</v>
      </c>
      <c r="D1040" t="str">
        <f t="shared" si="1054"/>
        <v>Cedar Park, TX</v>
      </c>
      <c r="E1040" t="str">
        <f t="shared" si="1054"/>
        <v>30.537674</v>
      </c>
      <c r="F1040" t="str">
        <f t="shared" si="1054"/>
        <v>-97.840584</v>
      </c>
      <c r="G1040" t="str">
        <f t="shared" si="1054"/>
        <v>on</v>
      </c>
      <c r="H1040" s="2" t="str">
        <f t="shared" si="1054"/>
        <v/>
      </c>
      <c r="I1040" t="str">
        <f t="shared" si="1042"/>
        <v>6257</v>
      </c>
    </row>
    <row r="1041" spans="1:9">
      <c r="A1041" s="5" t="s">
        <v>1054</v>
      </c>
      <c r="B1041" t="str">
        <f t="shared" ref="B1041:H1041" si="1055">MID($A1041,FIND(B$2,$A1041)+B$1,(FIND(C$2,$A1041)-2)-(FIND(B$2,$A1041)+B$1))</f>
        <v>Redwood Rd @ Cottonwood Pkwy</v>
      </c>
      <c r="C1041" t="str">
        <f t="shared" si="1055"/>
        <v>HCO</v>
      </c>
      <c r="D1041" t="str">
        <f t="shared" si="1055"/>
        <v>City of San Marcos </v>
      </c>
      <c r="E1041" t="str">
        <f t="shared" si="1055"/>
        <v>29.837578</v>
      </c>
      <c r="F1041" t="str">
        <f t="shared" si="1055"/>
        <v>-97.93206</v>
      </c>
      <c r="G1041" t="str">
        <f t="shared" si="1055"/>
        <v>on</v>
      </c>
      <c r="H1041" s="2" t="str">
        <f t="shared" si="1055"/>
        <v>Crossing is open</v>
      </c>
      <c r="I1041" t="str">
        <f t="shared" si="1042"/>
        <v>7021</v>
      </c>
    </row>
    <row r="1042" spans="1:9">
      <c r="A1042" s="5" t="s">
        <v>1055</v>
      </c>
      <c r="B1042" t="str">
        <f t="shared" ref="B1042:H1042" si="1056">MID($A1042,FIND(B$2,$A1042)+B$1,(FIND(C$2,$A1042)-2)-(FIND(B$2,$A1042)+B$1))</f>
        <v>5700-blk Jesse Bohls Dr</v>
      </c>
      <c r="C1042" t="str">
        <f t="shared" si="1056"/>
        <v>TCO</v>
      </c>
      <c r="D1042" t="str">
        <f t="shared" si="1056"/>
        <v>Travis County, TX</v>
      </c>
      <c r="E1042" t="str">
        <f t="shared" si="1056"/>
        <v>30.43634</v>
      </c>
      <c r="F1042" t="str">
        <f t="shared" si="1056"/>
        <v>-97.563698</v>
      </c>
      <c r="G1042" t="str">
        <f t="shared" si="1056"/>
        <v>on</v>
      </c>
      <c r="H1042" s="2" t="str">
        <f t="shared" si="1056"/>
        <v>Roadway open</v>
      </c>
      <c r="I1042" t="str">
        <f t="shared" si="1042"/>
        <v>7026</v>
      </c>
    </row>
    <row r="1043" spans="1:9">
      <c r="A1043" s="5" t="s">
        <v>1056</v>
      </c>
      <c r="B1043" t="str">
        <f t="shared" ref="B1043:H1043" si="1057">MID($A1043,FIND(B$2,$A1043)+B$1,(FIND(C$2,$A1043)-2)-(FIND(B$2,$A1043)+B$1))</f>
        <v>14400-blk Kimbro West Rd</v>
      </c>
      <c r="C1043" t="str">
        <f t="shared" si="1057"/>
        <v>TCO</v>
      </c>
      <c r="D1043" t="str">
        <f t="shared" si="1057"/>
        <v>Travis County, TX</v>
      </c>
      <c r="E1043" t="str">
        <f t="shared" si="1057"/>
        <v>30.376925</v>
      </c>
      <c r="F1043" t="str">
        <f t="shared" si="1057"/>
        <v>-97.482803</v>
      </c>
      <c r="G1043" t="str">
        <f t="shared" si="1057"/>
        <v>on</v>
      </c>
      <c r="H1043" s="2" t="str">
        <f t="shared" si="1057"/>
        <v>Roadway open</v>
      </c>
      <c r="I1043" t="str">
        <f t="shared" si="1042"/>
        <v>7031</v>
      </c>
    </row>
    <row r="1044" spans="1:9">
      <c r="A1044" s="5" t="s">
        <v>1057</v>
      </c>
      <c r="B1044" t="str">
        <f t="shared" ref="B1044:H1044" si="1058">MID($A1044,FIND(B$2,$A1044)+B$1,(FIND(C$2,$A1044)-2)-(FIND(B$2,$A1044)+B$1))</f>
        <v>Convict Hill near Latta</v>
      </c>
      <c r="C1044" t="str">
        <f t="shared" si="1058"/>
        <v>ALL</v>
      </c>
      <c r="D1044" t="str">
        <f t="shared" si="1058"/>
        <v>Convict Hill near Latta</v>
      </c>
      <c r="E1044" t="str">
        <f t="shared" si="1058"/>
        <v>30.217197</v>
      </c>
      <c r="F1044" t="str">
        <f t="shared" si="1058"/>
        <v>-97.850754</v>
      </c>
      <c r="G1044" t="str">
        <f t="shared" si="1058"/>
        <v>on</v>
      </c>
      <c r="H1044" s="2" t="str">
        <f t="shared" si="1058"/>
        <v>Crossing Open </v>
      </c>
      <c r="I1044" t="str">
        <f t="shared" si="1042"/>
        <v>7046</v>
      </c>
    </row>
    <row r="1045" spans="1:9">
      <c r="A1045" s="5" t="s">
        <v>1058</v>
      </c>
      <c r="B1045" t="str">
        <f t="shared" ref="B1045:H1045" si="1059">MID($A1045,FIND(B$2,$A1045)+B$1,(FIND(C$2,$A1045)-2)-(FIND(B$2,$A1045)+B$1))</f>
        <v>118 N Austin Ave</v>
      </c>
      <c r="C1045" t="str">
        <f t="shared" si="1059"/>
        <v>GEO</v>
      </c>
      <c r="D1045" t="str">
        <f t="shared" si="1059"/>
        <v>City of Georgetown</v>
      </c>
      <c r="E1045" t="str">
        <f t="shared" si="1059"/>
        <v>30.657619</v>
      </c>
      <c r="F1045" t="str">
        <f t="shared" si="1059"/>
        <v>-97.66964</v>
      </c>
      <c r="G1045" t="str">
        <f t="shared" si="1059"/>
        <v>on</v>
      </c>
      <c r="H1045" s="2" t="str">
        <f t="shared" si="1059"/>
        <v/>
      </c>
      <c r="I1045" t="str">
        <f t="shared" si="1042"/>
        <v>7263</v>
      </c>
    </row>
    <row r="1046" spans="1:9">
      <c r="A1046" s="5" t="s">
        <v>1059</v>
      </c>
      <c r="B1046" t="str">
        <f t="shared" ref="B1046:H1046" si="1060">MID($A1046,FIND(B$2,$A1046)+B$1,(FIND(C$2,$A1046)-2)-(FIND(B$2,$A1046)+B$1))</f>
        <v>24600 FM 1431</v>
      </c>
      <c r="C1046" t="str">
        <f t="shared" si="1060"/>
        <v>TCO</v>
      </c>
      <c r="D1046" t="str">
        <f t="shared" si="1060"/>
        <v>Travis County, TX</v>
      </c>
      <c r="E1046" t="str">
        <f t="shared" si="1060"/>
        <v>30.504967</v>
      </c>
      <c r="F1046" t="str">
        <f t="shared" si="1060"/>
        <v>-98.024317</v>
      </c>
      <c r="G1046" t="str">
        <f t="shared" si="1060"/>
        <v>on</v>
      </c>
      <c r="H1046" s="2" t="str">
        <f t="shared" si="1060"/>
        <v>Roadway open</v>
      </c>
      <c r="I1046" t="str">
        <f t="shared" si="1042"/>
        <v>8383</v>
      </c>
    </row>
    <row r="1047" spans="1:9">
      <c r="A1047" s="5" t="s">
        <v>1060</v>
      </c>
      <c r="B1047" t="str">
        <f t="shared" ref="B1047:H1047" si="1061">MID($A1047,FIND(B$2,$A1047)+B$1,(FIND(C$2,$A1047)-2)-(FIND(B$2,$A1047)+B$1))</f>
        <v>Schulze Rd, Fayette County</v>
      </c>
      <c r="C1047" t="str">
        <f t="shared" si="1061"/>
        <v>FCO</v>
      </c>
      <c r="D1047" t="str">
        <f t="shared" si="1061"/>
        <v>Schulze Rd near Guettermann Ehler Rd</v>
      </c>
      <c r="E1047" t="str">
        <f t="shared" si="1061"/>
        <v>29.764311</v>
      </c>
      <c r="F1047" t="str">
        <f t="shared" si="1061"/>
        <v>-96.999619</v>
      </c>
      <c r="G1047" t="str">
        <f t="shared" si="1061"/>
        <v>on</v>
      </c>
      <c r="H1047" s="2" t="str">
        <f t="shared" si="1061"/>
        <v/>
      </c>
      <c r="I1047" t="str">
        <f t="shared" si="1042"/>
        <v>7071</v>
      </c>
    </row>
    <row r="1048" spans="1:9">
      <c r="A1048" s="5" t="s">
        <v>1061</v>
      </c>
      <c r="B1048" t="str">
        <f t="shared" ref="B1048:H1048" si="1062">MID($A1048,FIND(B$2,$A1048)+B$1,(FIND(C$2,$A1048)-2)-(FIND(B$2,$A1048)+B$1))</f>
        <v>Brandt River Bottom Rd, Fayette County</v>
      </c>
      <c r="C1048" t="str">
        <f t="shared" si="1062"/>
        <v>FCO</v>
      </c>
      <c r="D1048" t="str">
        <f t="shared" si="1062"/>
        <v>Brandt River Bottom Rd - 3/4 mi NE of FM 155</v>
      </c>
      <c r="E1048" t="str">
        <f t="shared" si="1062"/>
        <v>29.824234</v>
      </c>
      <c r="F1048" t="str">
        <f t="shared" si="1062"/>
        <v>-96.782684</v>
      </c>
      <c r="G1048" t="str">
        <f t="shared" si="1062"/>
        <v>on</v>
      </c>
      <c r="H1048" s="2" t="str">
        <f t="shared" si="1062"/>
        <v/>
      </c>
      <c r="I1048" t="str">
        <f t="shared" si="1042"/>
        <v>7076</v>
      </c>
    </row>
    <row r="1049" spans="1:9">
      <c r="A1049" s="5" t="s">
        <v>1062</v>
      </c>
      <c r="B1049" t="str">
        <f t="shared" ref="B1049:H1049" si="1063">MID($A1049,FIND(B$2,$A1049)+B$1,(FIND(C$2,$A1049)-2)-(FIND(B$2,$A1049)+B$1))</f>
        <v>Bartons Creek Rd, Fayette County</v>
      </c>
      <c r="C1049" t="str">
        <f t="shared" si="1063"/>
        <v>FCO</v>
      </c>
      <c r="D1049" t="str">
        <f t="shared" si="1063"/>
        <v>Bartons Creek Rd - 3/4 mi S of S Kirtley Rd</v>
      </c>
      <c r="E1049" t="str">
        <f t="shared" si="1063"/>
        <v>29.958767</v>
      </c>
      <c r="F1049" t="str">
        <f t="shared" si="1063"/>
        <v>-97.111908</v>
      </c>
      <c r="G1049" t="str">
        <f t="shared" si="1063"/>
        <v>on</v>
      </c>
      <c r="H1049" s="2" t="str">
        <f t="shared" si="1063"/>
        <v/>
      </c>
      <c r="I1049" t="str">
        <f t="shared" si="1042"/>
        <v>7096</v>
      </c>
    </row>
    <row r="1050" spans="1:9">
      <c r="A1050" s="5" t="s">
        <v>1063</v>
      </c>
      <c r="B1050" t="str">
        <f t="shared" ref="B1050:H1050" si="1064">MID($A1050,FIND(B$2,$A1050)+B$1,(FIND(C$2,$A1050)-2)-(FIND(B$2,$A1050)+B$1))</f>
        <v>Spring Branch Ln, Fayette County</v>
      </c>
      <c r="C1050" t="str">
        <f t="shared" si="1064"/>
        <v>FCO</v>
      </c>
      <c r="D1050" t="str">
        <f t="shared" si="1064"/>
        <v>Spring Branch Ln at Spring Branch Creek</v>
      </c>
      <c r="E1050" t="str">
        <f t="shared" si="1064"/>
        <v>29.987932</v>
      </c>
      <c r="F1050" t="str">
        <f t="shared" si="1064"/>
        <v>-97.017456</v>
      </c>
      <c r="G1050" t="str">
        <f t="shared" si="1064"/>
        <v>on</v>
      </c>
      <c r="H1050" s="2" t="str">
        <f t="shared" si="1064"/>
        <v/>
      </c>
      <c r="I1050" t="str">
        <f t="shared" si="1042"/>
        <v>7101</v>
      </c>
    </row>
    <row r="1051" spans="1:9">
      <c r="A1051" s="5" t="s">
        <v>1064</v>
      </c>
      <c r="B1051" t="str">
        <f t="shared" ref="B1051:H1051" si="1065">MID($A1051,FIND(B$2,$A1051)+B$1,(FIND(C$2,$A1051)-2)-(FIND(B$2,$A1051)+B$1))</f>
        <v>Dozier Rd, Fayette County</v>
      </c>
      <c r="C1051" t="str">
        <f t="shared" si="1065"/>
        <v>FCO</v>
      </c>
      <c r="D1051" t="str">
        <f t="shared" si="1065"/>
        <v>Dozier Rd at Little Five Mile Creek</v>
      </c>
      <c r="E1051" t="str">
        <f t="shared" si="1065"/>
        <v>29.723896</v>
      </c>
      <c r="F1051" t="str">
        <f t="shared" si="1065"/>
        <v>-97.195892</v>
      </c>
      <c r="G1051" t="str">
        <f t="shared" si="1065"/>
        <v>on</v>
      </c>
      <c r="H1051" s="2" t="str">
        <f t="shared" si="1065"/>
        <v/>
      </c>
      <c r="I1051" t="str">
        <f t="shared" si="1042"/>
        <v>7106</v>
      </c>
    </row>
    <row r="1052" spans="1:9">
      <c r="A1052" s="5" t="s">
        <v>1065</v>
      </c>
      <c r="B1052" t="str">
        <f t="shared" ref="B1052:H1052" si="1066">MID($A1052,FIND(B$2,$A1052)+B$1,(FIND(C$2,$A1052)-2)-(FIND(B$2,$A1052)+B$1))</f>
        <v>Freyburg Engle Rd, Fayette County</v>
      </c>
      <c r="C1052" t="str">
        <f t="shared" si="1066"/>
        <v>FCO</v>
      </c>
      <c r="D1052" t="str">
        <f t="shared" si="1066"/>
        <v>Freyburg Engle Rd at Cold Creek</v>
      </c>
      <c r="E1052" t="str">
        <f t="shared" si="1066"/>
        <v>29.709305</v>
      </c>
      <c r="F1052" t="str">
        <f t="shared" si="1066"/>
        <v>-97.019188</v>
      </c>
      <c r="G1052" t="str">
        <f t="shared" si="1066"/>
        <v>on</v>
      </c>
      <c r="H1052" s="2" t="str">
        <f t="shared" si="1066"/>
        <v/>
      </c>
      <c r="I1052" t="str">
        <f t="shared" si="1042"/>
        <v>7111</v>
      </c>
    </row>
    <row r="1053" spans="1:9">
      <c r="A1053" s="5" t="s">
        <v>1066</v>
      </c>
      <c r="B1053" t="str">
        <f t="shared" ref="B1053:H1053" si="1067">MID($A1053,FIND(B$2,$A1053)+B$1,(FIND(C$2,$A1053)-2)-(FIND(B$2,$A1053)+B$1))</f>
        <v>Ladewig Ln, Fayette County</v>
      </c>
      <c r="C1053" t="str">
        <f t="shared" si="1067"/>
        <v>FCO</v>
      </c>
      <c r="D1053" t="str">
        <f t="shared" si="1067"/>
        <v>Ladewig Ln at Rocky Creek Rd</v>
      </c>
      <c r="E1053" t="str">
        <f t="shared" si="1067"/>
        <v>29.701662</v>
      </c>
      <c r="F1053" t="str">
        <f t="shared" si="1067"/>
        <v>-97.039963</v>
      </c>
      <c r="G1053" t="str">
        <f t="shared" si="1067"/>
        <v>on</v>
      </c>
      <c r="H1053" s="2" t="str">
        <f t="shared" si="1067"/>
        <v/>
      </c>
      <c r="I1053" t="str">
        <f t="shared" si="1042"/>
        <v>7116</v>
      </c>
    </row>
    <row r="1054" spans="1:9">
      <c r="A1054" s="5" t="s">
        <v>1067</v>
      </c>
      <c r="B1054" t="str">
        <f t="shared" ref="B1054:H1054" si="1068">MID($A1054,FIND(B$2,$A1054)+B$1,(FIND(C$2,$A1054)-2)-(FIND(B$2,$A1054)+B$1))</f>
        <v>S Old Smithville Rd, Fayette County</v>
      </c>
      <c r="C1054" t="str">
        <f t="shared" si="1068"/>
        <v>FCO</v>
      </c>
      <c r="D1054" t="str">
        <f t="shared" si="1068"/>
        <v>S Old Smithville Rd near Holstein Rd</v>
      </c>
      <c r="E1054" t="str">
        <f t="shared" si="1068"/>
        <v>29.826315</v>
      </c>
      <c r="F1054" t="str">
        <f t="shared" si="1068"/>
        <v>-97.139442</v>
      </c>
      <c r="G1054" t="str">
        <f t="shared" si="1068"/>
        <v>on</v>
      </c>
      <c r="H1054" s="2" t="str">
        <f t="shared" si="1068"/>
        <v/>
      </c>
      <c r="I1054" t="str">
        <f t="shared" si="1042"/>
        <v>7121</v>
      </c>
    </row>
    <row r="1055" spans="1:9">
      <c r="A1055" s="5" t="s">
        <v>1068</v>
      </c>
      <c r="B1055" t="str">
        <f t="shared" ref="B1055:H1055" si="1069">MID($A1055,FIND(B$2,$A1055)+B$1,(FIND(C$2,$A1055)-2)-(FIND(B$2,$A1055)+B$1))</f>
        <v>Pavlica Rd, Fayette County</v>
      </c>
      <c r="C1055" t="str">
        <f t="shared" si="1069"/>
        <v>FCO</v>
      </c>
      <c r="D1055" t="str">
        <f t="shared" si="1069"/>
        <v>Pavlica Rd - 1/2 mi N of FM 2762</v>
      </c>
      <c r="E1055" t="str">
        <f t="shared" si="1069"/>
        <v>29.718809</v>
      </c>
      <c r="F1055" t="str">
        <f t="shared" si="1069"/>
        <v>-97.163322</v>
      </c>
      <c r="G1055" t="str">
        <f t="shared" si="1069"/>
        <v>on</v>
      </c>
      <c r="H1055" s="2" t="str">
        <f t="shared" si="1069"/>
        <v/>
      </c>
      <c r="I1055" t="str">
        <f t="shared" si="1042"/>
        <v>7126</v>
      </c>
    </row>
    <row r="1056" spans="1:9">
      <c r="A1056" s="5" t="s">
        <v>1069</v>
      </c>
      <c r="B1056" t="str">
        <f t="shared" ref="B1056:H1056" si="1070">MID($A1056,FIND(B$2,$A1056)+B$1,(FIND(C$2,$A1056)-2)-(FIND(B$2,$A1056)+B$1))</f>
        <v>Sparta Field Rd, Fayette County</v>
      </c>
      <c r="C1056" t="str">
        <f t="shared" si="1070"/>
        <v>FCO</v>
      </c>
      <c r="D1056" t="str">
        <f t="shared" si="1070"/>
        <v>Sparta Field Rd at Pin Oak Creek</v>
      </c>
      <c r="E1056" t="str">
        <f t="shared" si="1070"/>
        <v>29.723412</v>
      </c>
      <c r="F1056" t="str">
        <f t="shared" si="1070"/>
        <v>-97.23291</v>
      </c>
      <c r="G1056" t="str">
        <f t="shared" si="1070"/>
        <v>on</v>
      </c>
      <c r="H1056" s="2" t="str">
        <f t="shared" si="1070"/>
        <v/>
      </c>
      <c r="I1056" t="str">
        <f t="shared" si="1042"/>
        <v>7131</v>
      </c>
    </row>
    <row r="1057" spans="1:9">
      <c r="A1057" s="5" t="s">
        <v>1070</v>
      </c>
      <c r="B1057" t="str">
        <f t="shared" ref="B1057:H1057" si="1071">MID($A1057,FIND(B$2,$A1057)+B$1,(FIND(C$2,$A1057)-2)-(FIND(B$2,$A1057)+B$1))</f>
        <v>N Nassau Rd, Fayette County</v>
      </c>
      <c r="C1057" t="str">
        <f t="shared" si="1071"/>
        <v>FCO</v>
      </c>
      <c r="D1057" t="str">
        <f t="shared" si="1071"/>
        <v>N Nassau Rd 3/4/ mi NE of Noak Rd</v>
      </c>
      <c r="E1057" t="str">
        <f t="shared" si="1071"/>
        <v>30.037617</v>
      </c>
      <c r="F1057" t="str">
        <f t="shared" si="1071"/>
        <v>-96.645569</v>
      </c>
      <c r="G1057" t="str">
        <f t="shared" si="1071"/>
        <v>on</v>
      </c>
      <c r="H1057" s="2" t="str">
        <f t="shared" si="1071"/>
        <v/>
      </c>
      <c r="I1057" t="str">
        <f t="shared" si="1042"/>
        <v>7146</v>
      </c>
    </row>
    <row r="1058" spans="1:9">
      <c r="A1058" s="5" t="s">
        <v>1071</v>
      </c>
      <c r="B1058" t="str">
        <f t="shared" ref="B1058:H1058" si="1072">MID($A1058,FIND(B$2,$A1058)+B$1,(FIND(C$2,$A1058)-2)-(FIND(B$2,$A1058)+B$1))</f>
        <v>Halamicek Loop, Fayette County</v>
      </c>
      <c r="C1058" t="str">
        <f t="shared" si="1072"/>
        <v>FCO</v>
      </c>
      <c r="D1058" t="str">
        <f t="shared" si="1072"/>
        <v>Halamicek Loop (north) near FM 1291</v>
      </c>
      <c r="E1058" t="str">
        <f t="shared" si="1072"/>
        <v>29.981316</v>
      </c>
      <c r="F1058" t="str">
        <f t="shared" si="1072"/>
        <v>-96.694817</v>
      </c>
      <c r="G1058" t="str">
        <f t="shared" si="1072"/>
        <v>on</v>
      </c>
      <c r="H1058" s="2" t="str">
        <f t="shared" si="1072"/>
        <v/>
      </c>
      <c r="I1058" t="str">
        <f t="shared" si="1042"/>
        <v>7156</v>
      </c>
    </row>
    <row r="1059" spans="1:9">
      <c r="A1059" s="5" t="s">
        <v>1072</v>
      </c>
      <c r="B1059" t="str">
        <f t="shared" ref="B1059:H1059" si="1073">MID($A1059,FIND(B$2,$A1059)+B$1,(FIND(C$2,$A1059)-2)-(FIND(B$2,$A1059)+B$1))</f>
        <v>Haw Creek Rd, Fayette County</v>
      </c>
      <c r="C1059" t="str">
        <f t="shared" si="1073"/>
        <v>FCO</v>
      </c>
      <c r="D1059" t="str">
        <f t="shared" si="1073"/>
        <v>Haw Creek Rd near FM 1291</v>
      </c>
      <c r="E1059" t="str">
        <f t="shared" si="1073"/>
        <v>29.962914</v>
      </c>
      <c r="F1059" t="str">
        <f t="shared" si="1073"/>
        <v>-96.679878</v>
      </c>
      <c r="G1059" t="str">
        <f t="shared" si="1073"/>
        <v>on</v>
      </c>
      <c r="H1059" s="2" t="str">
        <f t="shared" si="1073"/>
        <v/>
      </c>
      <c r="I1059" t="str">
        <f t="shared" si="1042"/>
        <v>7161</v>
      </c>
    </row>
    <row r="1060" spans="1:9">
      <c r="A1060" s="5" t="s">
        <v>1073</v>
      </c>
      <c r="B1060" t="str">
        <f t="shared" ref="B1060:H1060" si="1074">MID($A1060,FIND(B$2,$A1060)+B$1,(FIND(C$2,$A1060)-2)-(FIND(B$2,$A1060)+B$1))</f>
        <v>McCormick Rd, Fayette County</v>
      </c>
      <c r="C1060" t="str">
        <f t="shared" si="1074"/>
        <v>FCO</v>
      </c>
      <c r="D1060" t="str">
        <f t="shared" si="1074"/>
        <v>McCormick Rd at Clear Creek</v>
      </c>
      <c r="E1060" t="str">
        <f t="shared" si="1074"/>
        <v>29.999363</v>
      </c>
      <c r="F1060" t="str">
        <f t="shared" si="1074"/>
        <v>-96.795174</v>
      </c>
      <c r="G1060" t="str">
        <f t="shared" si="1074"/>
        <v>on</v>
      </c>
      <c r="H1060" s="2" t="str">
        <f t="shared" si="1074"/>
        <v/>
      </c>
      <c r="I1060" t="str">
        <f t="shared" si="1042"/>
        <v>7166</v>
      </c>
    </row>
    <row r="1061" spans="1:9">
      <c r="A1061" s="5" t="s">
        <v>1074</v>
      </c>
      <c r="B1061" t="str">
        <f t="shared" ref="B1061:H1061" si="1075">MID($A1061,FIND(B$2,$A1061)+B$1,(FIND(C$2,$A1061)-2)-(FIND(B$2,$A1061)+B$1))</f>
        <v>Rohde Rd, Fayette County</v>
      </c>
      <c r="C1061" t="str">
        <f t="shared" si="1075"/>
        <v>FCO</v>
      </c>
      <c r="D1061" t="str">
        <f t="shared" si="1075"/>
        <v>Rohde Rd SE of Weyand Rd</v>
      </c>
      <c r="E1061" t="str">
        <f t="shared" si="1075"/>
        <v>30.051666</v>
      </c>
      <c r="F1061" t="str">
        <f t="shared" si="1075"/>
        <v>-96.739403</v>
      </c>
      <c r="G1061" t="str">
        <f t="shared" si="1075"/>
        <v>on</v>
      </c>
      <c r="H1061" s="2" t="str">
        <f t="shared" si="1075"/>
        <v/>
      </c>
      <c r="I1061" t="str">
        <f t="shared" si="1042"/>
        <v>7171</v>
      </c>
    </row>
    <row r="1062" spans="1:9">
      <c r="A1062" s="5" t="s">
        <v>1075</v>
      </c>
      <c r="B1062" t="str">
        <f t="shared" ref="B1062:H1062" si="1076">MID($A1062,FIND(B$2,$A1062)+B$1,(FIND(C$2,$A1062)-2)-(FIND(B$2,$A1062)+B$1))</f>
        <v>Schuster Rd, Fayette County</v>
      </c>
      <c r="C1062" t="str">
        <f t="shared" si="1076"/>
        <v>FCO</v>
      </c>
      <c r="D1062" t="str">
        <f t="shared" si="1076"/>
        <v>Schuster Rd near FM 2145</v>
      </c>
      <c r="E1062" t="str">
        <f t="shared" si="1076"/>
        <v>30.043056</v>
      </c>
      <c r="F1062" t="str">
        <f t="shared" si="1076"/>
        <v>-96.821907</v>
      </c>
      <c r="G1062" t="str">
        <f t="shared" si="1076"/>
        <v>on</v>
      </c>
      <c r="H1062" s="2" t="str">
        <f t="shared" si="1076"/>
        <v/>
      </c>
      <c r="I1062" t="str">
        <f t="shared" si="1042"/>
        <v>7176</v>
      </c>
    </row>
    <row r="1063" spans="1:9">
      <c r="A1063" s="5" t="s">
        <v>1076</v>
      </c>
      <c r="B1063" t="str">
        <f t="shared" ref="B1063:H1063" si="1077">MID($A1063,FIND(B$2,$A1063)+B$1,(FIND(C$2,$A1063)-2)-(FIND(B$2,$A1063)+B$1))</f>
        <v>Haw Creek Rd, Fayette County</v>
      </c>
      <c r="C1063" t="str">
        <f t="shared" si="1077"/>
        <v>FCO</v>
      </c>
      <c r="D1063" t="str">
        <f t="shared" si="1077"/>
        <v>Haw Creek Rd at Cummins Creek</v>
      </c>
      <c r="E1063" t="str">
        <f t="shared" si="1077"/>
        <v>29.977539</v>
      </c>
      <c r="F1063" t="str">
        <f t="shared" si="1077"/>
        <v>-96.661728</v>
      </c>
      <c r="G1063" t="str">
        <f t="shared" si="1077"/>
        <v>on</v>
      </c>
      <c r="H1063" s="2" t="str">
        <f t="shared" si="1077"/>
        <v/>
      </c>
      <c r="I1063" t="str">
        <f t="shared" si="1042"/>
        <v>7181</v>
      </c>
    </row>
    <row r="1064" spans="1:9">
      <c r="A1064" s="5" t="s">
        <v>1077</v>
      </c>
      <c r="B1064" t="str">
        <f t="shared" ref="B1064:H1064" si="1078">MID($A1064,FIND(B$2,$A1064)+B$1,(FIND(C$2,$A1064)-2)-(FIND(B$2,$A1064)+B$1))</f>
        <v>P4016 - 270 Block Stockade Ranch Rd</v>
      </c>
      <c r="C1064" t="str">
        <f t="shared" si="1078"/>
        <v>BCO</v>
      </c>
      <c r="D1064" t="str">
        <f t="shared" si="1078"/>
        <v>270 Blk</v>
      </c>
      <c r="E1064" t="str">
        <f t="shared" si="1078"/>
        <v>30.22871</v>
      </c>
      <c r="F1064" t="str">
        <f t="shared" si="1078"/>
        <v>-97.119392</v>
      </c>
      <c r="G1064" t="str">
        <f t="shared" si="1078"/>
        <v>on</v>
      </c>
      <c r="H1064" s="2" t="str">
        <f t="shared" si="1078"/>
        <v/>
      </c>
      <c r="I1064" t="str">
        <f t="shared" si="1042"/>
        <v>6847</v>
      </c>
    </row>
    <row r="1065" spans="1:9">
      <c r="A1065" s="5" t="s">
        <v>1078</v>
      </c>
      <c r="B1065" t="str">
        <f t="shared" ref="B1065:H1065" si="1079">MID($A1065,FIND(B$2,$A1065)+B$1,(FIND(C$2,$A1065)-2)-(FIND(B$2,$A1065)+B$1))</f>
        <v>Boulton Creek, Fayette County</v>
      </c>
      <c r="C1065" t="str">
        <f t="shared" si="1079"/>
        <v>FCO</v>
      </c>
      <c r="D1065" t="str">
        <f t="shared" si="1079"/>
        <v>Boulton Creek near FM 154</v>
      </c>
      <c r="E1065" t="str">
        <f t="shared" si="1079"/>
        <v>29.833757</v>
      </c>
      <c r="F1065" t="str">
        <f t="shared" si="1079"/>
        <v>-97.043266</v>
      </c>
      <c r="G1065" t="str">
        <f t="shared" si="1079"/>
        <v>on</v>
      </c>
      <c r="H1065" s="2" t="str">
        <f t="shared" si="1079"/>
        <v/>
      </c>
      <c r="I1065" t="str">
        <f t="shared" si="1042"/>
        <v>7191</v>
      </c>
    </row>
    <row r="1066" spans="1:9">
      <c r="A1066" s="5" t="s">
        <v>1079</v>
      </c>
      <c r="B1066" t="str">
        <f t="shared" ref="B1066:H1066" si="1080">MID($A1066,FIND(B$2,$A1066)+B$1,(FIND(C$2,$A1066)-2)-(FIND(B$2,$A1066)+B$1))</f>
        <v>P2059 - Meduna Rd North of High Crossing Rd</v>
      </c>
      <c r="C1066" t="str">
        <f t="shared" si="1080"/>
        <v>BCO</v>
      </c>
      <c r="D1066" t="str">
        <f t="shared" si="1080"/>
        <v>P2059 - Meduna Rd North of High Crossing Rd</v>
      </c>
      <c r="E1066" t="str">
        <f t="shared" si="1080"/>
        <v>29.927925</v>
      </c>
      <c r="F1066" t="str">
        <f t="shared" si="1080"/>
        <v>-97.25</v>
      </c>
      <c r="G1066" t="str">
        <f t="shared" si="1080"/>
        <v>on</v>
      </c>
      <c r="H1066" s="2" t="str">
        <f t="shared" si="1080"/>
        <v/>
      </c>
      <c r="I1066" t="str">
        <f t="shared" si="1042"/>
        <v>7066</v>
      </c>
    </row>
    <row r="1067" spans="1:9">
      <c r="A1067" s="5" t="s">
        <v>1080</v>
      </c>
      <c r="B1067" t="str">
        <f t="shared" ref="B1067:H1067" si="1081">MID($A1067,FIND(B$2,$A1067)+B$1,(FIND(C$2,$A1067)-2)-(FIND(B$2,$A1067)+B$1))</f>
        <v>Country Club Drive, Fayette County</v>
      </c>
      <c r="C1067" t="str">
        <f t="shared" si="1081"/>
        <v>FCO</v>
      </c>
      <c r="D1067" t="str">
        <f t="shared" si="1081"/>
        <v>Country Club at Buckners Creek</v>
      </c>
      <c r="E1067" t="str">
        <f t="shared" si="1081"/>
        <v>29.897743</v>
      </c>
      <c r="F1067" t="str">
        <f t="shared" si="1081"/>
        <v>-96.891785</v>
      </c>
      <c r="G1067" t="str">
        <f t="shared" si="1081"/>
        <v>on</v>
      </c>
      <c r="H1067" s="2" t="str">
        <f t="shared" si="1081"/>
        <v/>
      </c>
      <c r="I1067" t="str">
        <f t="shared" si="1042"/>
        <v>7201</v>
      </c>
    </row>
    <row r="1068" spans="1:9">
      <c r="A1068" s="5" t="s">
        <v>1081</v>
      </c>
      <c r="B1068" t="str">
        <f t="shared" ref="B1068:H1068" si="1082">MID($A1068,FIND(B$2,$A1068)+B$1,(FIND(C$2,$A1068)-2)-(FIND(B$2,$A1068)+B$1))</f>
        <v>Mensik Rd, Fayette County</v>
      </c>
      <c r="C1068" t="str">
        <f t="shared" si="1082"/>
        <v>FCO</v>
      </c>
      <c r="D1068" t="str">
        <f t="shared" si="1082"/>
        <v>Mensik Rd near Middle Creek Rd</v>
      </c>
      <c r="E1068" t="str">
        <f t="shared" si="1082"/>
        <v>29.74983</v>
      </c>
      <c r="F1068" t="str">
        <f t="shared" si="1082"/>
        <v>-96.864502</v>
      </c>
      <c r="G1068" t="str">
        <f t="shared" si="1082"/>
        <v>on</v>
      </c>
      <c r="H1068" s="2" t="str">
        <f t="shared" si="1082"/>
        <v/>
      </c>
      <c r="I1068" t="str">
        <f t="shared" si="1042"/>
        <v>7086</v>
      </c>
    </row>
    <row r="1069" spans="1:9">
      <c r="A1069" s="5" t="s">
        <v>1082</v>
      </c>
      <c r="B1069" t="str">
        <f t="shared" ref="B1069:H1069" si="1083">MID($A1069,FIND(B$2,$A1069)+B$1,(FIND(C$2,$A1069)-2)-(FIND(B$2,$A1069)+B$1))</f>
        <v>Vivial Rd, Fayette County</v>
      </c>
      <c r="C1069" t="str">
        <f t="shared" si="1083"/>
        <v>FCO</v>
      </c>
      <c r="D1069" t="str">
        <f t="shared" si="1083"/>
        <v>Vivial Rd between Hermis Rd &amp; FM 957</v>
      </c>
      <c r="E1069" t="str">
        <f t="shared" si="1083"/>
        <v>29.644331</v>
      </c>
      <c r="F1069" t="str">
        <f t="shared" si="1083"/>
        <v>-96.947975</v>
      </c>
      <c r="G1069" t="str">
        <f t="shared" si="1083"/>
        <v>on</v>
      </c>
      <c r="H1069" s="2" t="str">
        <f t="shared" si="1083"/>
        <v/>
      </c>
      <c r="I1069" t="str">
        <f t="shared" si="1042"/>
        <v>7186</v>
      </c>
    </row>
    <row r="1070" spans="1:9">
      <c r="A1070" s="5" t="s">
        <v>1083</v>
      </c>
      <c r="B1070" t="str">
        <f t="shared" ref="B1070:H1070" si="1084">MID($A1070,FIND(B$2,$A1070)+B$1,(FIND(C$2,$A1070)-2)-(FIND(B$2,$A1070)+B$1))</f>
        <v>Klekar Gin Rd, Fayette County</v>
      </c>
      <c r="C1070" t="str">
        <f t="shared" si="1084"/>
        <v>FCO</v>
      </c>
      <c r="D1070" t="str">
        <f t="shared" si="1084"/>
        <v>Klekar Gin Rd near S Knezek Rd</v>
      </c>
      <c r="E1070" t="str">
        <f t="shared" si="1084"/>
        <v>29.668795</v>
      </c>
      <c r="F1070" t="str">
        <f t="shared" si="1084"/>
        <v>-97.051956</v>
      </c>
      <c r="G1070" t="str">
        <f t="shared" si="1084"/>
        <v>on</v>
      </c>
      <c r="H1070" s="2" t="str">
        <f t="shared" si="1084"/>
        <v/>
      </c>
      <c r="I1070" t="str">
        <f t="shared" si="1042"/>
        <v>7196</v>
      </c>
    </row>
    <row r="1071" spans="1:9">
      <c r="A1071" s="5" t="s">
        <v>1084</v>
      </c>
      <c r="B1071" t="str">
        <f t="shared" ref="B1071:H1071" si="1085">MID($A1071,FIND(B$2,$A1071)+B$1,(FIND(C$2,$A1071)-2)-(FIND(B$2,$A1071)+B$1))</f>
        <v>Kovar Rd, Fayette County</v>
      </c>
      <c r="C1071" t="str">
        <f t="shared" si="1085"/>
        <v>FCO</v>
      </c>
      <c r="D1071" t="str">
        <f t="shared" si="1085"/>
        <v>Kovar Rd at Cummins Creek</v>
      </c>
      <c r="E1071" t="str">
        <f t="shared" si="1085"/>
        <v>29.931026</v>
      </c>
      <c r="F1071" t="str">
        <f t="shared" si="1085"/>
        <v>-96.624779</v>
      </c>
      <c r="G1071" t="str">
        <f t="shared" si="1085"/>
        <v>on</v>
      </c>
      <c r="H1071" s="2" t="str">
        <f t="shared" si="1085"/>
        <v/>
      </c>
      <c r="I1071" t="str">
        <f t="shared" si="1042"/>
        <v>7141</v>
      </c>
    </row>
    <row r="1072" spans="1:9">
      <c r="A1072" s="5" t="s">
        <v>1085</v>
      </c>
      <c r="B1072" t="str">
        <f t="shared" ref="B1072:H1072" si="1086">MID($A1072,FIND(B$2,$A1072)+B$1,(FIND(C$2,$A1072)-2)-(FIND(B$2,$A1072)+B$1))</f>
        <v>Bauer Rd, Fayette County</v>
      </c>
      <c r="C1072" t="str">
        <f t="shared" si="1086"/>
        <v>FCO</v>
      </c>
      <c r="D1072" t="str">
        <f t="shared" si="1086"/>
        <v>Bauer Rd NW of SH 237</v>
      </c>
      <c r="E1072" t="str">
        <f t="shared" si="1086"/>
        <v>29.987169</v>
      </c>
      <c r="F1072" t="str">
        <f t="shared" si="1086"/>
        <v>-96.769791</v>
      </c>
      <c r="G1072" t="str">
        <f t="shared" si="1086"/>
        <v>on</v>
      </c>
      <c r="H1072" s="2" t="str">
        <f t="shared" si="1086"/>
        <v/>
      </c>
      <c r="I1072" t="str">
        <f t="shared" si="1042"/>
        <v>7151</v>
      </c>
    </row>
    <row r="1073" spans="1:9">
      <c r="A1073" s="5" t="s">
        <v>1086</v>
      </c>
      <c r="B1073" t="str">
        <f t="shared" ref="B1073:H1073" si="1087">MID($A1073,FIND(B$2,$A1073)+B$1,(FIND(C$2,$A1073)-2)-(FIND(B$2,$A1073)+B$1))</f>
        <v>2400 Sumac Lane</v>
      </c>
      <c r="C1073" t="str">
        <f t="shared" si="1087"/>
        <v>CPK</v>
      </c>
      <c r="D1073" t="str">
        <f t="shared" si="1087"/>
        <v>Cedar Park, TX</v>
      </c>
      <c r="E1073" t="str">
        <f t="shared" si="1087"/>
        <v>30.537243</v>
      </c>
      <c r="F1073" t="str">
        <f t="shared" si="1087"/>
        <v>-97.841324</v>
      </c>
      <c r="G1073" t="str">
        <f t="shared" si="1087"/>
        <v>on</v>
      </c>
      <c r="H1073" s="2" t="str">
        <f t="shared" si="1087"/>
        <v/>
      </c>
      <c r="I1073" t="str">
        <f t="shared" si="1042"/>
        <v>6256</v>
      </c>
    </row>
    <row r="1074" spans="1:9">
      <c r="A1074" s="5" t="s">
        <v>1087</v>
      </c>
      <c r="B1074" t="str">
        <f t="shared" ref="B1074:H1074" si="1088">MID($A1074,FIND(B$2,$A1074)+B$1,(FIND(C$2,$A1074)-2)-(FIND(B$2,$A1074)+B$1))</f>
        <v>Wolters Rd east of Michalke Rd</v>
      </c>
      <c r="C1074" t="str">
        <f t="shared" si="1088"/>
        <v>FCO</v>
      </c>
      <c r="D1074" t="str">
        <f t="shared" si="1088"/>
        <v>Wolters Rd, Fayette County</v>
      </c>
      <c r="E1074" t="str">
        <f t="shared" si="1088"/>
        <v>29.6703602295</v>
      </c>
      <c r="F1074" t="str">
        <f t="shared" si="1088"/>
        <v>-96.961670124</v>
      </c>
      <c r="G1074" t="str">
        <f t="shared" si="1088"/>
        <v>on</v>
      </c>
      <c r="H1074" s="2" t="str">
        <f t="shared" si="1088"/>
        <v/>
      </c>
      <c r="I1074" t="str">
        <f t="shared" si="1042"/>
        <v>8704</v>
      </c>
    </row>
    <row r="1075" spans="1:9">
      <c r="A1075" s="5" t="s">
        <v>1088</v>
      </c>
      <c r="B1075" t="str">
        <f t="shared" ref="B1075:H1075" si="1089">MID($A1075,FIND(B$2,$A1075)+B$1,(FIND(C$2,$A1075)-2)-(FIND(B$2,$A1075)+B$1))</f>
        <v>Hills Rd, Fayette County</v>
      </c>
      <c r="C1075" t="str">
        <f t="shared" si="1089"/>
        <v>FCO</v>
      </c>
      <c r="D1075" t="str">
        <f t="shared" si="1089"/>
        <v>Hills Rd @ Carmine Cemetery Rd</v>
      </c>
      <c r="E1075" t="str">
        <f t="shared" si="1089"/>
        <v>30.125071</v>
      </c>
      <c r="F1075" t="str">
        <f t="shared" si="1089"/>
        <v>-96.715797</v>
      </c>
      <c r="G1075" t="str">
        <f t="shared" si="1089"/>
        <v>on</v>
      </c>
      <c r="H1075" s="2" t="str">
        <f t="shared" si="1089"/>
        <v/>
      </c>
      <c r="I1075" t="str">
        <f t="shared" si="1042"/>
        <v>7136</v>
      </c>
    </row>
    <row r="1076" spans="1:9">
      <c r="A1076" s="5" t="s">
        <v>1089</v>
      </c>
      <c r="B1076" t="str">
        <f t="shared" ref="B1076:H1076" si="1090">MID($A1076,FIND(B$2,$A1076)+B$1,(FIND(C$2,$A1076)-2)-(FIND(B$2,$A1076)+B$1))</f>
        <v>Baumgarten Rd @ Mulberry Creek</v>
      </c>
      <c r="C1076" t="str">
        <f t="shared" si="1090"/>
        <v>FCO</v>
      </c>
      <c r="D1076" t="str">
        <f t="shared" si="1090"/>
        <v>Baumgarten Rd, Fayette County</v>
      </c>
      <c r="E1076" t="str">
        <f t="shared" si="1090"/>
        <v>29.6563037716</v>
      </c>
      <c r="F1076" t="str">
        <f t="shared" si="1090"/>
        <v>-96.961306639</v>
      </c>
      <c r="G1076" t="str">
        <f t="shared" si="1090"/>
        <v>on</v>
      </c>
      <c r="H1076" s="2" t="str">
        <f t="shared" si="1090"/>
        <v/>
      </c>
      <c r="I1076" t="str">
        <f t="shared" si="1042"/>
        <v>8705</v>
      </c>
    </row>
    <row r="1077" spans="1:9">
      <c r="A1077" s="5" t="s">
        <v>1090</v>
      </c>
      <c r="B1077" t="str">
        <f t="shared" ref="B1077:H1077" si="1091">MID($A1077,FIND(B$2,$A1077)+B$1,(FIND(C$2,$A1077)-2)-(FIND(B$2,$A1077)+B$1))</f>
        <v>Centerpoint Rd East OF Old Bastrop Hwy (CR 266)</v>
      </c>
      <c r="C1077" t="str">
        <f t="shared" si="1091"/>
        <v>HCO</v>
      </c>
      <c r="D1077" t="str">
        <f t="shared" si="1091"/>
        <v>Hays County </v>
      </c>
      <c r="E1077" t="str">
        <f t="shared" si="1091"/>
        <v>29.813601</v>
      </c>
      <c r="F1077" t="str">
        <f t="shared" si="1091"/>
        <v>-97.968132</v>
      </c>
      <c r="G1077" t="str">
        <f t="shared" si="1091"/>
        <v>on</v>
      </c>
      <c r="H1077" s="2" t="str">
        <f t="shared" si="1091"/>
        <v>Crossing is open</v>
      </c>
      <c r="I1077" t="str">
        <f t="shared" si="1042"/>
        <v>7022</v>
      </c>
    </row>
    <row r="1078" spans="1:9">
      <c r="A1078" s="5" t="s">
        <v>1091</v>
      </c>
      <c r="B1078" t="str">
        <f t="shared" ref="B1078:H1078" si="1092">MID($A1078,FIND(B$2,$A1078)+B$1,(FIND(C$2,$A1078)-2)-(FIND(B$2,$A1078)+B$1))</f>
        <v>TX1015 - 1704 Bridge at Wilbarger Creek</v>
      </c>
      <c r="C1078" t="str">
        <f t="shared" si="1092"/>
        <v>BCO</v>
      </c>
      <c r="D1078" t="str">
        <f t="shared" si="1092"/>
        <v>TX1015 - 1704 Bridge at Wilbarger Creek</v>
      </c>
      <c r="E1078" t="str">
        <f t="shared" si="1092"/>
        <v>30.232073</v>
      </c>
      <c r="F1078" t="str">
        <f t="shared" si="1092"/>
        <v>-97.432655</v>
      </c>
      <c r="G1078" t="str">
        <f t="shared" si="1092"/>
        <v>on</v>
      </c>
      <c r="H1078" s="2" t="str">
        <f t="shared" si="1092"/>
        <v/>
      </c>
      <c r="I1078" t="str">
        <f t="shared" si="1042"/>
        <v>7042</v>
      </c>
    </row>
    <row r="1079" spans="1:9">
      <c r="A1079" s="5" t="s">
        <v>1092</v>
      </c>
      <c r="B1079" t="str">
        <f t="shared" ref="B1079:H1079" si="1093">MID($A1079,FIND(B$2,$A1079)+B$1,(FIND(C$2,$A1079)-2)-(FIND(B$2,$A1079)+B$1))</f>
        <v>14900-Blk E US 290 HWY EB</v>
      </c>
      <c r="C1079" t="str">
        <f t="shared" si="1093"/>
        <v>TCO</v>
      </c>
      <c r="D1079" t="str">
        <f t="shared" si="1093"/>
        <v>Travis County, TX</v>
      </c>
      <c r="E1079" t="str">
        <f t="shared" si="1093"/>
        <v>30.351034</v>
      </c>
      <c r="F1079" t="str">
        <f t="shared" si="1093"/>
        <v>-97.47982</v>
      </c>
      <c r="G1079" t="str">
        <f t="shared" si="1093"/>
        <v>on</v>
      </c>
      <c r="H1079" s="2" t="str">
        <f t="shared" si="1093"/>
        <v>Roadway open</v>
      </c>
      <c r="I1079" t="str">
        <f t="shared" si="1042"/>
        <v>7032</v>
      </c>
    </row>
    <row r="1080" spans="1:9">
      <c r="A1080" s="5" t="s">
        <v>1093</v>
      </c>
      <c r="B1080" t="str">
        <f t="shared" ref="B1080:H1080" si="1094">MID($A1080,FIND(B$2,$A1080)+B$1,(FIND(C$2,$A1080)-2)-(FIND(B$2,$A1080)+B$1))</f>
        <v>15300-blk Bois D Arc Ln</v>
      </c>
      <c r="C1080" t="str">
        <f t="shared" si="1094"/>
        <v>TCO</v>
      </c>
      <c r="D1080" t="str">
        <f t="shared" si="1094"/>
        <v>Travis County, TX</v>
      </c>
      <c r="E1080" t="str">
        <f t="shared" si="1094"/>
        <v>30.391319</v>
      </c>
      <c r="F1080" t="str">
        <f t="shared" si="1094"/>
        <v>-97.481369</v>
      </c>
      <c r="G1080" t="str">
        <f t="shared" si="1094"/>
        <v>on</v>
      </c>
      <c r="H1080" s="2" t="str">
        <f t="shared" si="1094"/>
        <v>Roadway open</v>
      </c>
      <c r="I1080" t="str">
        <f t="shared" si="1042"/>
        <v>7037</v>
      </c>
    </row>
    <row r="1081" spans="1:9">
      <c r="A1081" s="5" t="s">
        <v>1094</v>
      </c>
      <c r="B1081" t="str">
        <f t="shared" ref="B1081:H1081" si="1095">MID($A1081,FIND(B$2,$A1081)+B$1,(FIND(C$2,$A1081)-2)-(FIND(B$2,$A1081)+B$1))</f>
        <v>Rocky Creek Rd, Fayette County</v>
      </c>
      <c r="C1081" t="str">
        <f t="shared" si="1095"/>
        <v>FCO</v>
      </c>
      <c r="D1081" t="str">
        <f t="shared" si="1095"/>
        <v>Rocky Creek Rd @ Ruether Rd</v>
      </c>
      <c r="E1081" t="str">
        <f t="shared" si="1095"/>
        <v>29.934692</v>
      </c>
      <c r="F1081" t="str">
        <f t="shared" si="1095"/>
        <v>-96.805496</v>
      </c>
      <c r="G1081" t="str">
        <f t="shared" si="1095"/>
        <v>on</v>
      </c>
      <c r="H1081" s="2" t="str">
        <f t="shared" si="1095"/>
        <v/>
      </c>
      <c r="I1081" t="str">
        <f t="shared" si="1042"/>
        <v>7167</v>
      </c>
    </row>
    <row r="1082" spans="1:9">
      <c r="A1082" s="5" t="s">
        <v>1095</v>
      </c>
      <c r="B1082" t="str">
        <f t="shared" ref="B1082:H1082" si="1096">MID($A1082,FIND(B$2,$A1082)+B$1,(FIND(C$2,$A1082)-2)-(FIND(B$2,$A1082)+B$1))</f>
        <v>Schilhab Bottom Loop, Fayette County</v>
      </c>
      <c r="C1082" t="str">
        <f t="shared" si="1096"/>
        <v>FCO</v>
      </c>
      <c r="D1082" t="str">
        <f t="shared" si="1096"/>
        <v>Schilhab Bottom Loop near FM 2238</v>
      </c>
      <c r="E1082" t="str">
        <f t="shared" si="1096"/>
        <v>29.750624</v>
      </c>
      <c r="F1082" t="str">
        <f t="shared" si="1096"/>
        <v>-96.974731</v>
      </c>
      <c r="G1082" t="str">
        <f t="shared" si="1096"/>
        <v>on</v>
      </c>
      <c r="H1082" s="2" t="str">
        <f t="shared" si="1096"/>
        <v/>
      </c>
      <c r="I1082" t="str">
        <f t="shared" si="1042"/>
        <v>7092</v>
      </c>
    </row>
    <row r="1083" spans="1:9">
      <c r="A1083" s="5" t="s">
        <v>1096</v>
      </c>
      <c r="B1083" t="str">
        <f t="shared" ref="B1083:H1083" si="1097">MID($A1083,FIND(B$2,$A1083)+B$1,(FIND(C$2,$A1083)-2)-(FIND(B$2,$A1083)+B$1))</f>
        <v>Cameron Rd @ Fuchs Grove Ln</v>
      </c>
      <c r="C1083" t="str">
        <f t="shared" si="1097"/>
        <v>TCO</v>
      </c>
      <c r="D1083" t="str">
        <f t="shared" si="1097"/>
        <v>Travis County, TX</v>
      </c>
      <c r="E1083" t="str">
        <f t="shared" si="1097"/>
        <v>30.400906</v>
      </c>
      <c r="F1083" t="str">
        <f t="shared" si="1097"/>
        <v>-97.545593</v>
      </c>
      <c r="G1083" t="str">
        <f t="shared" si="1097"/>
        <v>on</v>
      </c>
      <c r="H1083" s="2" t="str">
        <f t="shared" si="1097"/>
        <v>Roadway clear</v>
      </c>
      <c r="I1083" t="str">
        <f t="shared" si="1042"/>
        <v>7027</v>
      </c>
    </row>
    <row r="1084" spans="1:9">
      <c r="A1084" s="5" t="s">
        <v>1097</v>
      </c>
      <c r="B1084" t="str">
        <f t="shared" ref="B1084:H1084" si="1098">MID($A1084,FIND(B$2,$A1084)+B$1,(FIND(C$2,$A1084)-2)-(FIND(B$2,$A1084)+B$1))</f>
        <v>P1017 - Shiloh Rd at S Fitzwilliams Ln</v>
      </c>
      <c r="C1084" t="str">
        <f t="shared" si="1098"/>
        <v>BCO</v>
      </c>
      <c r="D1084" t="str">
        <f t="shared" si="1098"/>
        <v>P1017- Shiloh Rd at S Fitzwilliams Ln</v>
      </c>
      <c r="E1084" t="str">
        <f t="shared" si="1098"/>
        <v>30.092052</v>
      </c>
      <c r="F1084" t="str">
        <f t="shared" si="1098"/>
        <v>-97.358566</v>
      </c>
      <c r="G1084" t="str">
        <f t="shared" si="1098"/>
        <v>on</v>
      </c>
      <c r="H1084" s="2" t="str">
        <f t="shared" si="1098"/>
        <v/>
      </c>
      <c r="I1084" t="str">
        <f t="shared" si="1042"/>
        <v>7052</v>
      </c>
    </row>
    <row r="1085" spans="1:9">
      <c r="A1085" s="5" t="s">
        <v>1098</v>
      </c>
      <c r="B1085" t="str">
        <f t="shared" ref="B1085:H1085" si="1099">MID($A1085,FIND(B$2,$A1085)+B$1,(FIND(C$2,$A1085)-2)-(FIND(B$2,$A1085)+B$1))</f>
        <v>Krischke Rd, Fayette County</v>
      </c>
      <c r="C1085" t="str">
        <f t="shared" si="1099"/>
        <v>FCO</v>
      </c>
      <c r="D1085" t="str">
        <f t="shared" si="1099"/>
        <v>Krischke Rd near FM 2238</v>
      </c>
      <c r="E1085" t="str">
        <f t="shared" si="1099"/>
        <v>29.738708</v>
      </c>
      <c r="F1085" t="str">
        <f t="shared" si="1099"/>
        <v>-96.967438</v>
      </c>
      <c r="G1085" t="str">
        <f t="shared" si="1099"/>
        <v>on</v>
      </c>
      <c r="H1085" s="2" t="str">
        <f t="shared" si="1099"/>
        <v/>
      </c>
      <c r="I1085" t="str">
        <f t="shared" si="1042"/>
        <v>7082</v>
      </c>
    </row>
    <row r="1086" spans="1:9">
      <c r="A1086" s="5" t="s">
        <v>1099</v>
      </c>
      <c r="B1086" t="str">
        <f t="shared" ref="B1086:H1086" si="1100">MID($A1086,FIND(B$2,$A1086)+B$1,(FIND(C$2,$A1086)-2)-(FIND(B$2,$A1086)+B$1))</f>
        <v>Munke Rd, Fayette County</v>
      </c>
      <c r="C1086" t="str">
        <f t="shared" si="1100"/>
        <v>FCO</v>
      </c>
      <c r="D1086" t="str">
        <f t="shared" si="1100"/>
        <v>Munke Rd at Williams Creek</v>
      </c>
      <c r="E1086" t="str">
        <f t="shared" si="1100"/>
        <v>29.831059</v>
      </c>
      <c r="F1086" t="str">
        <f t="shared" si="1100"/>
        <v>-96.847633</v>
      </c>
      <c r="G1086" t="str">
        <f t="shared" si="1100"/>
        <v>on</v>
      </c>
      <c r="H1086" s="2" t="str">
        <f t="shared" si="1100"/>
        <v/>
      </c>
      <c r="I1086" t="str">
        <f t="shared" si="1042"/>
        <v>7087</v>
      </c>
    </row>
    <row r="1087" spans="1:9">
      <c r="A1087" s="5" t="s">
        <v>1100</v>
      </c>
      <c r="B1087" t="str">
        <f t="shared" ref="B1087:H1087" si="1101">MID($A1087,FIND(B$2,$A1087)+B$1,(FIND(C$2,$A1087)-2)-(FIND(B$2,$A1087)+B$1))</f>
        <v>Bell Settlement Rd, Fayette County</v>
      </c>
      <c r="C1087" t="str">
        <f t="shared" si="1101"/>
        <v>FCO</v>
      </c>
      <c r="D1087" t="str">
        <f t="shared" si="1101"/>
        <v>Bell Settlement Rd near Wendler Rd</v>
      </c>
      <c r="E1087" t="str">
        <f t="shared" si="1101"/>
        <v>30.115679</v>
      </c>
      <c r="F1087" t="str">
        <f t="shared" si="1101"/>
        <v>-96.807854</v>
      </c>
      <c r="G1087" t="str">
        <f t="shared" si="1101"/>
        <v>on</v>
      </c>
      <c r="H1087" s="2" t="str">
        <f t="shared" si="1101"/>
        <v/>
      </c>
      <c r="I1087" t="str">
        <f t="shared" si="1042"/>
        <v>7097</v>
      </c>
    </row>
    <row r="1088" spans="1:9">
      <c r="A1088" s="5" t="s">
        <v>1101</v>
      </c>
      <c r="B1088" t="str">
        <f t="shared" ref="B1088:H1088" si="1102">MID($A1088,FIND(B$2,$A1088)+B$1,(FIND(C$2,$A1088)-2)-(FIND(B$2,$A1088)+B$1))</f>
        <v>Ehler Grasshoff Rd, Fayette County</v>
      </c>
      <c r="C1088" t="str">
        <f t="shared" si="1102"/>
        <v>FCO</v>
      </c>
      <c r="D1088" t="str">
        <f t="shared" si="1102"/>
        <v>Ehler Grasshoff Rd at Cold Creek</v>
      </c>
      <c r="E1088" t="str">
        <f t="shared" si="1102"/>
        <v>29.742416</v>
      </c>
      <c r="F1088" t="str">
        <f t="shared" si="1102"/>
        <v>-97.043289</v>
      </c>
      <c r="G1088" t="str">
        <f t="shared" si="1102"/>
        <v>on</v>
      </c>
      <c r="H1088" s="2" t="str">
        <f t="shared" si="1102"/>
        <v/>
      </c>
      <c r="I1088" t="str">
        <f t="shared" si="1042"/>
        <v>7107</v>
      </c>
    </row>
    <row r="1089" spans="1:9">
      <c r="A1089" s="5" t="s">
        <v>1102</v>
      </c>
      <c r="B1089" t="str">
        <f t="shared" ref="B1089:H1089" si="1103">MID($A1089,FIND(B$2,$A1089)+B$1,(FIND(C$2,$A1089)-2)-(FIND(B$2,$A1089)+B$1))</f>
        <v>Freyburg Engle Rd, Fayette County</v>
      </c>
      <c r="C1089" t="str">
        <f t="shared" si="1103"/>
        <v>FCO</v>
      </c>
      <c r="D1089" t="str">
        <f t="shared" si="1103"/>
        <v>Freyburg Engle Rd at Rocky Creek</v>
      </c>
      <c r="E1089" t="str">
        <f t="shared" si="1103"/>
        <v>29.703732</v>
      </c>
      <c r="F1089" t="str">
        <f t="shared" si="1103"/>
        <v>-97.021317</v>
      </c>
      <c r="G1089" t="str">
        <f t="shared" si="1103"/>
        <v>on</v>
      </c>
      <c r="H1089" s="2" t="str">
        <f t="shared" si="1103"/>
        <v/>
      </c>
      <c r="I1089" t="str">
        <f t="shared" si="1042"/>
        <v>7112</v>
      </c>
    </row>
    <row r="1090" spans="1:9">
      <c r="A1090" s="5" t="s">
        <v>1103</v>
      </c>
      <c r="B1090" t="str">
        <f t="shared" ref="B1090:H1090" si="1104">MID($A1090,FIND(B$2,$A1090)+B$1,(FIND(C$2,$A1090)-2)-(FIND(B$2,$A1090)+B$1))</f>
        <v>Louis Herzik Rd, Fayette County</v>
      </c>
      <c r="C1090" t="str">
        <f t="shared" si="1104"/>
        <v>FCO</v>
      </c>
      <c r="D1090" t="str">
        <f t="shared" si="1104"/>
        <v>Louis Herzik Rd at Brushy Creek</v>
      </c>
      <c r="E1090" t="str">
        <f t="shared" si="1104"/>
        <v>29.680021</v>
      </c>
      <c r="F1090" t="str">
        <f t="shared" si="1104"/>
        <v>-97.026833</v>
      </c>
      <c r="G1090" t="str">
        <f t="shared" si="1104"/>
        <v>on</v>
      </c>
      <c r="H1090" s="2" t="str">
        <f t="shared" si="1104"/>
        <v/>
      </c>
      <c r="I1090" t="str">
        <f t="shared" si="1042"/>
        <v>7117</v>
      </c>
    </row>
    <row r="1091" spans="1:9">
      <c r="A1091" s="5" t="s">
        <v>1104</v>
      </c>
      <c r="B1091" t="str">
        <f t="shared" ref="B1091:H1091" si="1105">MID($A1091,FIND(B$2,$A1091)+B$1,(FIND(C$2,$A1091)-2)-(FIND(B$2,$A1091)+B$1))</f>
        <v>N Old Smithville Rd, Fayette County</v>
      </c>
      <c r="C1091" t="str">
        <f t="shared" si="1105"/>
        <v>FCO</v>
      </c>
      <c r="D1091" t="str">
        <f t="shared" si="1105"/>
        <v>N Old Smithville Rd near FM 2237</v>
      </c>
      <c r="E1091" t="str">
        <f t="shared" si="1105"/>
        <v>29.851349</v>
      </c>
      <c r="F1091" t="str">
        <f t="shared" si="1105"/>
        <v>-97.133881</v>
      </c>
      <c r="G1091" t="str">
        <f t="shared" si="1105"/>
        <v>on</v>
      </c>
      <c r="H1091" s="2" t="str">
        <f t="shared" si="1105"/>
        <v/>
      </c>
      <c r="I1091" t="str">
        <f t="shared" si="1042"/>
        <v>7122</v>
      </c>
    </row>
    <row r="1092" spans="1:9">
      <c r="A1092" s="5" t="s">
        <v>1105</v>
      </c>
      <c r="B1092" t="str">
        <f t="shared" ref="B1092:H1092" si="1106">MID($A1092,FIND(B$2,$A1092)+B$1,(FIND(C$2,$A1092)-2)-(FIND(B$2,$A1092)+B$1))</f>
        <v>Pine Springs Rd, Fayette County</v>
      </c>
      <c r="C1092" t="str">
        <f t="shared" si="1106"/>
        <v>FCO</v>
      </c>
      <c r="D1092" t="str">
        <f t="shared" si="1106"/>
        <v>Pine Springs Rd at Rocky Creek</v>
      </c>
      <c r="E1092" t="str">
        <f t="shared" si="1106"/>
        <v>29.709864</v>
      </c>
      <c r="F1092" t="str">
        <f t="shared" si="1106"/>
        <v>-97.05262</v>
      </c>
      <c r="G1092" t="str">
        <f t="shared" si="1106"/>
        <v>on</v>
      </c>
      <c r="H1092" s="2" t="str">
        <f t="shared" si="1106"/>
        <v/>
      </c>
      <c r="I1092" t="str">
        <f t="shared" ref="I1092:I1155" si="1107">MID($A1092,FIND(I$2,$A1092)+I$1,4)</f>
        <v>7127</v>
      </c>
    </row>
    <row r="1093" spans="1:9">
      <c r="A1093" s="5" t="s">
        <v>1106</v>
      </c>
      <c r="B1093" t="str">
        <f t="shared" ref="B1093:H1093" si="1108">MID($A1093,FIND(B$2,$A1093)+B$1,(FIND(C$2,$A1093)-2)-(FIND(B$2,$A1093)+B$1))</f>
        <v>Zimmermann Ln, Fayette County</v>
      </c>
      <c r="C1093" t="str">
        <f t="shared" si="1108"/>
        <v>FCO</v>
      </c>
      <c r="D1093" t="str">
        <f t="shared" si="1108"/>
        <v>Zimmermann Ln - 1/4 mi SE of FM 609</v>
      </c>
      <c r="E1093" t="str">
        <f t="shared" si="1108"/>
        <v>29.841038</v>
      </c>
      <c r="F1093" t="str">
        <f t="shared" si="1108"/>
        <v>-96.94207</v>
      </c>
      <c r="G1093" t="str">
        <f t="shared" si="1108"/>
        <v>on</v>
      </c>
      <c r="H1093" s="2" t="str">
        <f t="shared" si="1108"/>
        <v/>
      </c>
      <c r="I1093" t="str">
        <f t="shared" si="1107"/>
        <v>7132</v>
      </c>
    </row>
    <row r="1094" spans="1:9">
      <c r="A1094" s="5" t="s">
        <v>1107</v>
      </c>
      <c r="B1094" t="str">
        <f t="shared" ref="B1094:H1094" si="1109">MID($A1094,FIND(B$2,$A1094)+B$1,(FIND(C$2,$A1094)-2)-(FIND(B$2,$A1094)+B$1))</f>
        <v>Wunderlich Rd, Fayette County</v>
      </c>
      <c r="C1094" t="str">
        <f t="shared" si="1109"/>
        <v>FCO</v>
      </c>
      <c r="D1094" t="str">
        <f t="shared" si="1109"/>
        <v>Wunderlich Rd - 1 mi NW of FM 954</v>
      </c>
      <c r="E1094" t="str">
        <f t="shared" si="1109"/>
        <v>29.991854</v>
      </c>
      <c r="F1094" t="str">
        <f t="shared" si="1109"/>
        <v>-96.614159</v>
      </c>
      <c r="G1094" t="str">
        <f t="shared" si="1109"/>
        <v>on</v>
      </c>
      <c r="H1094" s="2" t="str">
        <f t="shared" si="1109"/>
        <v/>
      </c>
      <c r="I1094" t="str">
        <f t="shared" si="1107"/>
        <v>7137</v>
      </c>
    </row>
    <row r="1095" spans="1:9">
      <c r="A1095" s="5" t="s">
        <v>1108</v>
      </c>
      <c r="B1095" t="str">
        <f t="shared" ref="B1095:H1095" si="1110">MID($A1095,FIND(B$2,$A1095)+B$1,(FIND(C$2,$A1095)-2)-(FIND(B$2,$A1095)+B$1))</f>
        <v>Rek Hill Rd, Fayette County</v>
      </c>
      <c r="C1095" t="str">
        <f t="shared" si="1110"/>
        <v>FCO</v>
      </c>
      <c r="D1095" t="str">
        <f t="shared" si="1110"/>
        <v>Rek Hill Rd near Josie Ln</v>
      </c>
      <c r="E1095" t="str">
        <f t="shared" si="1110"/>
        <v>29.915571</v>
      </c>
      <c r="F1095" t="str">
        <f t="shared" si="1110"/>
        <v>-96.629501</v>
      </c>
      <c r="G1095" t="str">
        <f t="shared" si="1110"/>
        <v>on</v>
      </c>
      <c r="H1095" s="2" t="str">
        <f t="shared" si="1110"/>
        <v/>
      </c>
      <c r="I1095" t="str">
        <f t="shared" si="1107"/>
        <v>7142</v>
      </c>
    </row>
    <row r="1096" spans="1:9">
      <c r="A1096" s="5" t="s">
        <v>1109</v>
      </c>
      <c r="B1096" t="str">
        <f t="shared" ref="B1096:H1096" si="1111">MID($A1096,FIND(B$2,$A1096)+B$1,(FIND(C$2,$A1096)-2)-(FIND(B$2,$A1096)+B$1))</f>
        <v>Gebhard Rd, Fayette County</v>
      </c>
      <c r="C1096" t="str">
        <f t="shared" si="1111"/>
        <v>FCO</v>
      </c>
      <c r="D1096" t="str">
        <f t="shared" si="1111"/>
        <v>Gebhard Rd - 1/2 mi NW of FM 954</v>
      </c>
      <c r="E1096" t="str">
        <f t="shared" si="1111"/>
        <v>30.001312</v>
      </c>
      <c r="F1096" t="str">
        <f t="shared" si="1111"/>
        <v>-96.666145</v>
      </c>
      <c r="G1096" t="str">
        <f t="shared" si="1111"/>
        <v>on</v>
      </c>
      <c r="H1096" s="2" t="str">
        <f t="shared" si="1111"/>
        <v/>
      </c>
      <c r="I1096" t="str">
        <f t="shared" si="1107"/>
        <v>7147</v>
      </c>
    </row>
    <row r="1097" spans="1:9">
      <c r="A1097" s="5" t="s">
        <v>1110</v>
      </c>
      <c r="B1097" t="str">
        <f t="shared" ref="B1097:H1097" si="1112">MID($A1097,FIND(B$2,$A1097)+B$1,(FIND(C$2,$A1097)-2)-(FIND(B$2,$A1097)+B$1))</f>
        <v>Bauer Rd, Fayette County</v>
      </c>
      <c r="C1097" t="str">
        <f t="shared" si="1112"/>
        <v>FCO</v>
      </c>
      <c r="D1097" t="str">
        <f t="shared" si="1112"/>
        <v>Bauer Rd - 1 mi E of SH 237</v>
      </c>
      <c r="E1097" t="str">
        <f t="shared" si="1112"/>
        <v>29.980183</v>
      </c>
      <c r="F1097" t="str">
        <f t="shared" si="1112"/>
        <v>-96.750259</v>
      </c>
      <c r="G1097" t="str">
        <f t="shared" si="1112"/>
        <v>on</v>
      </c>
      <c r="H1097" s="2" t="str">
        <f t="shared" si="1112"/>
        <v/>
      </c>
      <c r="I1097" t="str">
        <f t="shared" si="1107"/>
        <v>7152</v>
      </c>
    </row>
    <row r="1098" spans="1:9">
      <c r="A1098" s="5" t="s">
        <v>1111</v>
      </c>
      <c r="B1098" t="str">
        <f t="shared" ref="B1098:H1098" si="1113">MID($A1098,FIND(B$2,$A1098)+B$1,(FIND(C$2,$A1098)-2)-(FIND(B$2,$A1098)+B$1))</f>
        <v>Halamicek Loop, Fayette County</v>
      </c>
      <c r="C1098" t="str">
        <f t="shared" si="1113"/>
        <v>FCO</v>
      </c>
      <c r="D1098" t="str">
        <f t="shared" si="1113"/>
        <v>Halamicek Loop (south) near FM 1291</v>
      </c>
      <c r="E1098" t="str">
        <f t="shared" si="1113"/>
        <v>29.986668</v>
      </c>
      <c r="F1098" t="str">
        <f t="shared" si="1113"/>
        <v>-96.709984</v>
      </c>
      <c r="G1098" t="str">
        <f t="shared" si="1113"/>
        <v>on</v>
      </c>
      <c r="H1098" s="2" t="str">
        <f t="shared" si="1113"/>
        <v/>
      </c>
      <c r="I1098" t="str">
        <f t="shared" si="1107"/>
        <v>7157</v>
      </c>
    </row>
    <row r="1099" spans="1:9">
      <c r="A1099" s="5" t="s">
        <v>1112</v>
      </c>
      <c r="B1099" t="str">
        <f t="shared" ref="B1099:H1099" si="1114">MID($A1099,FIND(B$2,$A1099)+B$1,(FIND(C$2,$A1099)-2)-(FIND(B$2,$A1099)+B$1))</f>
        <v>Janssen Ln, Fayette County</v>
      </c>
      <c r="C1099" t="str">
        <f t="shared" si="1114"/>
        <v>FCO</v>
      </c>
      <c r="D1099" t="str">
        <f t="shared" si="1114"/>
        <v>Janssen Ln - 3/4 mi NW of SH 159</v>
      </c>
      <c r="E1099" t="str">
        <f t="shared" si="1114"/>
        <v>29.930933</v>
      </c>
      <c r="F1099" t="str">
        <f t="shared" si="1114"/>
        <v>-96.859009</v>
      </c>
      <c r="G1099" t="str">
        <f t="shared" si="1114"/>
        <v>on</v>
      </c>
      <c r="H1099" s="2" t="str">
        <f t="shared" si="1114"/>
        <v/>
      </c>
      <c r="I1099" t="str">
        <f t="shared" si="1107"/>
        <v>7162</v>
      </c>
    </row>
    <row r="1100" spans="1:9">
      <c r="A1100" s="5" t="s">
        <v>1113</v>
      </c>
      <c r="B1100" t="str">
        <f t="shared" ref="B1100:H1100" si="1115">MID($A1100,FIND(B$2,$A1100)+B$1,(FIND(C$2,$A1100)-2)-(FIND(B$2,$A1100)+B$1))</f>
        <v>Roznov Rd, Fayette County</v>
      </c>
      <c r="C1100" t="str">
        <f t="shared" si="1115"/>
        <v>FCO</v>
      </c>
      <c r="D1100" t="str">
        <f t="shared" si="1115"/>
        <v>Roznov Rd - 3/4 mi SW of FM 1291</v>
      </c>
      <c r="E1100" t="str">
        <f t="shared" si="1115"/>
        <v>29.981155</v>
      </c>
      <c r="F1100" t="str">
        <f t="shared" si="1115"/>
        <v>-96.726379</v>
      </c>
      <c r="G1100" t="str">
        <f t="shared" si="1115"/>
        <v>on</v>
      </c>
      <c r="H1100" s="2" t="str">
        <f t="shared" si="1115"/>
        <v/>
      </c>
      <c r="I1100" t="str">
        <f t="shared" si="1107"/>
        <v>7172</v>
      </c>
    </row>
    <row r="1101" spans="1:9">
      <c r="A1101" s="5" t="s">
        <v>1114</v>
      </c>
      <c r="B1101" t="str">
        <f t="shared" ref="B1101:H1101" si="1116">MID($A1101,FIND(B$2,$A1101)+B$1,(FIND(C$2,$A1101)-2)-(FIND(B$2,$A1101)+B$1))</f>
        <v>W Old Lockhart Rd, Fayette County</v>
      </c>
      <c r="C1101" t="str">
        <f t="shared" si="1116"/>
        <v>FCO</v>
      </c>
      <c r="D1101" t="str">
        <f t="shared" si="1116"/>
        <v>W Old Lockhart Rd west of N Old Smithville Rd</v>
      </c>
      <c r="E1101" t="str">
        <f t="shared" si="1116"/>
        <v>29.891462</v>
      </c>
      <c r="F1101" t="str">
        <f t="shared" si="1116"/>
        <v>-97.158577</v>
      </c>
      <c r="G1101" t="str">
        <f t="shared" si="1116"/>
        <v>on</v>
      </c>
      <c r="H1101" s="2" t="str">
        <f t="shared" si="1116"/>
        <v/>
      </c>
      <c r="I1101" t="str">
        <f t="shared" si="1107"/>
        <v>7182</v>
      </c>
    </row>
    <row r="1102" spans="1:9">
      <c r="A1102" s="5" t="s">
        <v>1115</v>
      </c>
      <c r="B1102" t="str">
        <f t="shared" ref="B1102:H1102" si="1117">MID($A1102,FIND(B$2,$A1102)+B$1,(FIND(C$2,$A1102)-2)-(FIND(B$2,$A1102)+B$1))</f>
        <v>Camelback Rd, Fayette County</v>
      </c>
      <c r="C1102" t="str">
        <f t="shared" si="1117"/>
        <v>FCO</v>
      </c>
      <c r="D1102" t="str">
        <f t="shared" si="1117"/>
        <v>Camelback Rd near Prairie St</v>
      </c>
      <c r="E1102" t="str">
        <f t="shared" si="1117"/>
        <v>30.016361</v>
      </c>
      <c r="F1102" t="str">
        <f t="shared" si="1117"/>
        <v>-97.019402</v>
      </c>
      <c r="G1102" t="str">
        <f t="shared" si="1117"/>
        <v>on</v>
      </c>
      <c r="H1102" s="2" t="str">
        <f t="shared" si="1117"/>
        <v/>
      </c>
      <c r="I1102" t="str">
        <f t="shared" si="1107"/>
        <v>7187</v>
      </c>
    </row>
    <row r="1103" spans="1:9">
      <c r="A1103" s="5" t="s">
        <v>1116</v>
      </c>
      <c r="B1103" t="str">
        <f t="shared" ref="B1103:H1103" si="1118">MID($A1103,FIND(B$2,$A1103)+B$1,(FIND(C$2,$A1103)-2)-(FIND(B$2,$A1103)+B$1))</f>
        <v>River Drive, Fayette County</v>
      </c>
      <c r="C1103" t="str">
        <f t="shared" si="1118"/>
        <v>FCO</v>
      </c>
      <c r="D1103" t="str">
        <f t="shared" si="1118"/>
        <v>River Drive at Country Club</v>
      </c>
      <c r="E1103" t="str">
        <f t="shared" si="1118"/>
        <v>29.89612</v>
      </c>
      <c r="F1103" t="str">
        <f t="shared" si="1118"/>
        <v>-96.890381</v>
      </c>
      <c r="G1103" t="str">
        <f t="shared" si="1118"/>
        <v>on</v>
      </c>
      <c r="H1103" s="2" t="str">
        <f t="shared" si="1118"/>
        <v/>
      </c>
      <c r="I1103" t="str">
        <f t="shared" si="1107"/>
        <v>7202</v>
      </c>
    </row>
    <row r="1104" spans="1:9">
      <c r="A1104" s="5" t="s">
        <v>1117</v>
      </c>
      <c r="B1104" t="str">
        <f t="shared" ref="B1104:H1104" si="1119">MID($A1104,FIND(B$2,$A1104)+B$1,(FIND(C$2,$A1104)-2)-(FIND(B$2,$A1104)+B$1))</f>
        <v>Littig Rd @ Cottonwood Creek</v>
      </c>
      <c r="C1104" t="str">
        <f t="shared" si="1119"/>
        <v>TCO</v>
      </c>
      <c r="D1104" t="str">
        <f t="shared" si="1119"/>
        <v>Travis County, TX</v>
      </c>
      <c r="E1104" t="str">
        <f t="shared" si="1119"/>
        <v>30.323795</v>
      </c>
      <c r="F1104" t="str">
        <f t="shared" si="1119"/>
        <v>-97.471222</v>
      </c>
      <c r="G1104" t="str">
        <f t="shared" si="1119"/>
        <v>on</v>
      </c>
      <c r="H1104" s="2" t="str">
        <f t="shared" si="1119"/>
        <v>Roadway open</v>
      </c>
      <c r="I1104" t="str">
        <f t="shared" si="1107"/>
        <v>6194</v>
      </c>
    </row>
    <row r="1105" spans="1:9">
      <c r="A1105" s="5" t="s">
        <v>1118</v>
      </c>
      <c r="B1105" t="str">
        <f t="shared" ref="B1105:H1105" si="1120">MID($A1105,FIND(B$2,$A1105)+B$1,(FIND(C$2,$A1105)-2)-(FIND(B$2,$A1105)+B$1))</f>
        <v>Klekar Gin Rd, Fayette County</v>
      </c>
      <c r="C1105" t="str">
        <f t="shared" si="1120"/>
        <v>FCO</v>
      </c>
      <c r="D1105" t="str">
        <f t="shared" si="1120"/>
        <v>Klekar Gin Rd near Cook Ln</v>
      </c>
      <c r="E1105" t="str">
        <f t="shared" si="1120"/>
        <v>29.667583</v>
      </c>
      <c r="F1105" t="str">
        <f t="shared" si="1120"/>
        <v>-97.041016</v>
      </c>
      <c r="G1105" t="str">
        <f t="shared" si="1120"/>
        <v>on</v>
      </c>
      <c r="H1105" s="2" t="str">
        <f t="shared" si="1120"/>
        <v/>
      </c>
      <c r="I1105" t="str">
        <f t="shared" si="1107"/>
        <v>7197</v>
      </c>
    </row>
    <row r="1106" spans="1:9">
      <c r="A1106" s="5" t="s">
        <v>1119</v>
      </c>
      <c r="B1106" t="str">
        <f t="shared" ref="B1106:H1106" si="1121">MID($A1106,FIND(B$2,$A1106)+B$1,(FIND(C$2,$A1106)-2)-(FIND(B$2,$A1106)+B$1))</f>
        <v>Anders Bottom Rd, Fayette County</v>
      </c>
      <c r="C1106" t="str">
        <f t="shared" si="1121"/>
        <v>FCO</v>
      </c>
      <c r="D1106" t="str">
        <f t="shared" si="1121"/>
        <v>Anders Bottom Rd - 1 1/4 mi S of FM 155</v>
      </c>
      <c r="E1106" t="str">
        <f t="shared" si="1121"/>
        <v>29.830805</v>
      </c>
      <c r="F1106" t="str">
        <f t="shared" si="1121"/>
        <v>-96.826996</v>
      </c>
      <c r="G1106" t="str">
        <f t="shared" si="1121"/>
        <v>on</v>
      </c>
      <c r="H1106" s="2" t="str">
        <f t="shared" si="1121"/>
        <v/>
      </c>
      <c r="I1106" t="str">
        <f t="shared" si="1107"/>
        <v>7072</v>
      </c>
    </row>
    <row r="1107" spans="1:9">
      <c r="A1107" s="5" t="s">
        <v>1120</v>
      </c>
      <c r="B1107" t="str">
        <f t="shared" ref="B1107:H1107" si="1122">MID($A1107,FIND(B$2,$A1107)+B$1,(FIND(C$2,$A1107)-2)-(FIND(B$2,$A1107)+B$1))</f>
        <v>West Point Loop, Fayette County</v>
      </c>
      <c r="C1107" t="str">
        <f t="shared" si="1122"/>
        <v>FCO</v>
      </c>
      <c r="D1107" t="str">
        <f t="shared" si="1122"/>
        <v>West Point Loop at Criswell Creek</v>
      </c>
      <c r="E1107" t="str">
        <f t="shared" si="1122"/>
        <v>29.950809</v>
      </c>
      <c r="F1107" t="str">
        <f t="shared" si="1122"/>
        <v>-97.028481</v>
      </c>
      <c r="G1107" t="str">
        <f t="shared" si="1122"/>
        <v>on</v>
      </c>
      <c r="H1107" s="2" t="str">
        <f t="shared" si="1122"/>
        <v/>
      </c>
      <c r="I1107" t="str">
        <f t="shared" si="1107"/>
        <v>7102</v>
      </c>
    </row>
    <row r="1108" spans="1:9">
      <c r="A1108" s="5" t="s">
        <v>1121</v>
      </c>
      <c r="B1108" t="str">
        <f t="shared" ref="B1108:H1108" si="1123">MID($A1108,FIND(B$2,$A1108)+B$1,(FIND(C$2,$A1108)-2)-(FIND(B$2,$A1108)+B$1))</f>
        <v>Branecky Rd, Fayette County</v>
      </c>
      <c r="C1108" t="str">
        <f t="shared" si="1123"/>
        <v>FCO</v>
      </c>
      <c r="D1108" t="str">
        <f t="shared" si="1123"/>
        <v>Branecky Rd - 1/2 mi S of US 90</v>
      </c>
      <c r="E1108" t="str">
        <f t="shared" si="1123"/>
        <v>29.676084</v>
      </c>
      <c r="F1108" t="str">
        <f t="shared" si="1123"/>
        <v>-97.154904</v>
      </c>
      <c r="G1108" t="str">
        <f t="shared" si="1123"/>
        <v>on</v>
      </c>
      <c r="H1108" s="2" t="str">
        <f t="shared" si="1123"/>
        <v/>
      </c>
      <c r="I1108" t="str">
        <f t="shared" si="1107"/>
        <v>7192</v>
      </c>
    </row>
    <row r="1109" spans="1:9">
      <c r="A1109" s="5" t="s">
        <v>1122</v>
      </c>
      <c r="B1109" t="str">
        <f t="shared" ref="B1109:H1109" si="1124">MID($A1109,FIND(B$2,$A1109)+B$1,(FIND(C$2,$A1109)-2)-(FIND(B$2,$A1109)+B$1))</f>
        <v>Teitjen Rd, Fayette County</v>
      </c>
      <c r="C1109" t="str">
        <f t="shared" si="1124"/>
        <v>FCO</v>
      </c>
      <c r="D1109" t="str">
        <f t="shared" si="1124"/>
        <v>Teitjen Rd - 1/2 mi N of Halstedt Rd</v>
      </c>
      <c r="E1109" t="str">
        <f t="shared" si="1124"/>
        <v>29.920481</v>
      </c>
      <c r="F1109" t="str">
        <f t="shared" si="1124"/>
        <v>-96.781181</v>
      </c>
      <c r="G1109" t="str">
        <f t="shared" si="1124"/>
        <v>on</v>
      </c>
      <c r="H1109" s="2" t="str">
        <f t="shared" si="1124"/>
        <v/>
      </c>
      <c r="I1109" t="str">
        <f t="shared" si="1107"/>
        <v>7177</v>
      </c>
    </row>
    <row r="1110" spans="1:9">
      <c r="A1110" s="5" t="s">
        <v>1123</v>
      </c>
      <c r="B1110" t="str">
        <f t="shared" ref="B1110:H1110" si="1125">MID($A1110,FIND(B$2,$A1110)+B$1,(FIND(C$2,$A1110)-2)-(FIND(B$2,$A1110)+B$1))</f>
        <v>P2050 100 Blk Peace Haven Ln</v>
      </c>
      <c r="C1110" t="str">
        <f t="shared" si="1125"/>
        <v>BCO</v>
      </c>
      <c r="D1110" t="str">
        <f t="shared" si="1125"/>
        <v>100 Blk Peace Haven Ln</v>
      </c>
      <c r="E1110" t="str">
        <f t="shared" si="1125"/>
        <v>30.096045</v>
      </c>
      <c r="F1110" t="str">
        <f t="shared" si="1125"/>
        <v>-97.257645</v>
      </c>
      <c r="G1110" t="str">
        <f t="shared" si="1125"/>
        <v>on</v>
      </c>
      <c r="H1110" s="2" t="str">
        <f t="shared" si="1125"/>
        <v/>
      </c>
      <c r="I1110" t="str">
        <f t="shared" si="1107"/>
        <v>7047</v>
      </c>
    </row>
    <row r="1111" spans="1:9">
      <c r="A1111" s="5" t="s">
        <v>1124</v>
      </c>
      <c r="B1111" t="str">
        <f t="shared" ref="B1111:H1111" si="1126">MID($A1111,FIND(B$2,$A1111)+B$1,(FIND(C$2,$A1111)-2)-(FIND(B$2,$A1111)+B$1))</f>
        <v>Bruno Rd, Fayette County</v>
      </c>
      <c r="C1111" t="str">
        <f t="shared" si="1126"/>
        <v>FCO</v>
      </c>
      <c r="D1111" t="str">
        <f t="shared" si="1126"/>
        <v>Bruno Rd near FM 956</v>
      </c>
      <c r="E1111" t="str">
        <f t="shared" si="1126"/>
        <v>29.745979</v>
      </c>
      <c r="F1111" t="str">
        <f t="shared" si="1126"/>
        <v>-96.949646</v>
      </c>
      <c r="G1111" t="str">
        <f t="shared" si="1126"/>
        <v>on</v>
      </c>
      <c r="H1111" s="2" t="str">
        <f t="shared" si="1126"/>
        <v/>
      </c>
      <c r="I1111" t="str">
        <f t="shared" si="1107"/>
        <v>7077</v>
      </c>
    </row>
    <row r="1112" spans="1:9">
      <c r="A1112" s="5" t="s">
        <v>1125</v>
      </c>
      <c r="B1112" t="str">
        <f t="shared" ref="B1112:H1112" si="1127">MID($A1112,FIND(B$2,$A1112)+B$1,(FIND(C$2,$A1112)-2)-(FIND(B$2,$A1112)+B$1))</f>
        <v>17300-Blk FM 969</v>
      </c>
      <c r="C1112" t="str">
        <f t="shared" si="1127"/>
        <v>TCO</v>
      </c>
      <c r="D1112" t="str">
        <f t="shared" si="1127"/>
        <v>Travis County, TX</v>
      </c>
      <c r="E1112" t="str">
        <f t="shared" si="1127"/>
        <v>30.254087</v>
      </c>
      <c r="F1112" t="str">
        <f t="shared" si="1127"/>
        <v>-97.541321</v>
      </c>
      <c r="G1112" t="str">
        <f t="shared" si="1127"/>
        <v>on</v>
      </c>
      <c r="H1112" s="2" t="str">
        <f t="shared" si="1127"/>
        <v>Roadway Open</v>
      </c>
      <c r="I1112" t="str">
        <f t="shared" si="1107"/>
        <v>7038</v>
      </c>
    </row>
    <row r="1113" spans="1:9">
      <c r="A1113" s="5" t="s">
        <v>1126</v>
      </c>
      <c r="B1113" t="str">
        <f t="shared" ref="B1113:H1113" si="1128">MID($A1113,FIND(B$2,$A1113)+B$1,(FIND(C$2,$A1113)-2)-(FIND(B$2,$A1113)+B$1))</f>
        <v>E US 290 EB @ Abrahamson Rd</v>
      </c>
      <c r="C1113" t="str">
        <f t="shared" si="1128"/>
        <v>TCO</v>
      </c>
      <c r="D1113" t="str">
        <f t="shared" si="1128"/>
        <v>Travis County, TX</v>
      </c>
      <c r="E1113" t="str">
        <f t="shared" si="1128"/>
        <v>30.351313</v>
      </c>
      <c r="F1113" t="str">
        <f t="shared" si="1128"/>
        <v>-97.467377</v>
      </c>
      <c r="G1113" t="str">
        <f t="shared" si="1128"/>
        <v>on</v>
      </c>
      <c r="H1113" s="2" t="str">
        <f t="shared" si="1128"/>
        <v>Roadway open</v>
      </c>
      <c r="I1113" t="str">
        <f t="shared" si="1107"/>
        <v>7033</v>
      </c>
    </row>
    <row r="1114" spans="1:9">
      <c r="A1114" s="5" t="s">
        <v>1127</v>
      </c>
      <c r="B1114" t="str">
        <f t="shared" ref="B1114:H1114" si="1129">MID($A1114,FIND(B$2,$A1114)+B$1,(FIND(C$2,$A1114)-2)-(FIND(B$2,$A1114)+B$1))</f>
        <v>BEAR CREEK PASS (CR 367) AT BEAR CREEK - .5 MI S OF RR 1826</v>
      </c>
      <c r="C1114" t="str">
        <f t="shared" si="1129"/>
        <v>HCO</v>
      </c>
      <c r="D1114" t="str">
        <f t="shared" si="1129"/>
        <v>Hays County</v>
      </c>
      <c r="E1114" t="str">
        <f t="shared" si="1129"/>
        <v>30.160967</v>
      </c>
      <c r="F1114" t="str">
        <f t="shared" si="1129"/>
        <v>-97.944923</v>
      </c>
      <c r="G1114" t="str">
        <f t="shared" si="1129"/>
        <v>on</v>
      </c>
      <c r="H1114" s="2" t="str">
        <f t="shared" si="1129"/>
        <v>open w/ flashing lights 10/16/21</v>
      </c>
      <c r="I1114" t="str">
        <f t="shared" si="1107"/>
        <v>6586</v>
      </c>
    </row>
    <row r="1115" spans="1:9">
      <c r="A1115" s="5" t="s">
        <v>1128</v>
      </c>
      <c r="B1115" t="str">
        <f t="shared" ref="B1115:H1115" si="1130">MID($A1115,FIND(B$2,$A1115)+B$1,(FIND(C$2,$A1115)-2)-(FIND(B$2,$A1115)+B$1))</f>
        <v>FM 32 S OF FM 473</v>
      </c>
      <c r="C1115" t="str">
        <f t="shared" si="1130"/>
        <v>HCO</v>
      </c>
      <c r="D1115" t="str">
        <f t="shared" si="1130"/>
        <v>Blanco County</v>
      </c>
      <c r="E1115" t="str">
        <f t="shared" si="1130"/>
        <v>30.020653</v>
      </c>
      <c r="F1115" t="str">
        <f t="shared" si="1130"/>
        <v>-98.330643</v>
      </c>
      <c r="G1115" t="str">
        <f t="shared" si="1130"/>
        <v>on</v>
      </c>
      <c r="H1115" s="2" t="str">
        <f t="shared" si="1130"/>
        <v>Crossing is open </v>
      </c>
      <c r="I1115" t="str">
        <f t="shared" si="1107"/>
        <v>7068</v>
      </c>
    </row>
    <row r="1116" spans="1:9">
      <c r="A1116" s="5" t="s">
        <v>1129</v>
      </c>
      <c r="B1116" t="str">
        <f t="shared" ref="B1116:H1116" si="1131">MID($A1116,FIND(B$2,$A1116)+B$1,(FIND(C$2,$A1116)-2)-(FIND(B$2,$A1116)+B$1))</f>
        <v>Camelback Rd, Fayette County</v>
      </c>
      <c r="C1116" t="str">
        <f t="shared" si="1131"/>
        <v>FCO</v>
      </c>
      <c r="D1116" t="str">
        <f t="shared" si="1131"/>
        <v>Camelback Rd at Little Pin Oak</v>
      </c>
      <c r="E1116" t="str">
        <f t="shared" si="1131"/>
        <v>30.025095</v>
      </c>
      <c r="F1116" t="str">
        <f t="shared" si="1131"/>
        <v>-97.033607</v>
      </c>
      <c r="G1116" t="str">
        <f t="shared" si="1131"/>
        <v>on</v>
      </c>
      <c r="H1116" s="2" t="str">
        <f t="shared" si="1131"/>
        <v/>
      </c>
      <c r="I1116" t="str">
        <f t="shared" si="1107"/>
        <v>7098</v>
      </c>
    </row>
    <row r="1117" spans="1:9">
      <c r="A1117" s="5" t="s">
        <v>1130</v>
      </c>
      <c r="B1117" t="str">
        <f t="shared" ref="B1117:H1117" si="1132">MID($A1117,FIND(B$2,$A1117)+B$1,(FIND(C$2,$A1117)-2)-(FIND(B$2,$A1117)+B$1))</f>
        <v>Airport Rd, Fayette County</v>
      </c>
      <c r="C1117" t="str">
        <f t="shared" si="1132"/>
        <v>FCO</v>
      </c>
      <c r="D1117" t="str">
        <f t="shared" si="1132"/>
        <v>Airport Rd near FM 609</v>
      </c>
      <c r="E1117" t="str">
        <f t="shared" si="1132"/>
        <v>29.875782</v>
      </c>
      <c r="F1117" t="str">
        <f t="shared" si="1132"/>
        <v>-96.931297</v>
      </c>
      <c r="G1117" t="str">
        <f t="shared" si="1132"/>
        <v>on</v>
      </c>
      <c r="H1117" s="2" t="str">
        <f t="shared" si="1132"/>
        <v/>
      </c>
      <c r="I1117" t="str">
        <f t="shared" si="1107"/>
        <v>7103</v>
      </c>
    </row>
    <row r="1118" spans="1:9">
      <c r="A1118" s="5" t="s">
        <v>1131</v>
      </c>
      <c r="B1118" t="str">
        <f t="shared" ref="B1118:H1118" si="1133">MID($A1118,FIND(B$2,$A1118)+B$1,(FIND(C$2,$A1118)-2)-(FIND(B$2,$A1118)+B$1))</f>
        <v>Elm Creek Rd, Fayette County</v>
      </c>
      <c r="C1118" t="str">
        <f t="shared" si="1133"/>
        <v>FCO</v>
      </c>
      <c r="D1118" t="str">
        <f t="shared" si="1133"/>
        <v>Elm Creek Rd at Elm Creek</v>
      </c>
      <c r="E1118" t="str">
        <f t="shared" si="1133"/>
        <v>29.775389</v>
      </c>
      <c r="F1118" t="str">
        <f t="shared" si="1133"/>
        <v>-97.278183</v>
      </c>
      <c r="G1118" t="str">
        <f t="shared" si="1133"/>
        <v>on</v>
      </c>
      <c r="H1118" s="2" t="str">
        <f t="shared" si="1133"/>
        <v/>
      </c>
      <c r="I1118" t="str">
        <f t="shared" si="1107"/>
        <v>7108</v>
      </c>
    </row>
    <row r="1119" spans="1:9">
      <c r="A1119" s="5" t="s">
        <v>1132</v>
      </c>
      <c r="B1119" t="str">
        <f t="shared" ref="B1119:H1119" si="1134">MID($A1119,FIND(B$2,$A1119)+B$1,(FIND(C$2,$A1119)-2)-(FIND(B$2,$A1119)+B$1))</f>
        <v>Hurlock Rd, Fayette County</v>
      </c>
      <c r="C1119" t="str">
        <f t="shared" si="1134"/>
        <v>FCO</v>
      </c>
      <c r="D1119" t="str">
        <f t="shared" si="1134"/>
        <v>Hurlock Rd at Buckners Creek</v>
      </c>
      <c r="E1119" t="str">
        <f t="shared" si="1134"/>
        <v>29.865511</v>
      </c>
      <c r="F1119" t="str">
        <f t="shared" si="1134"/>
        <v>-97.150253</v>
      </c>
      <c r="G1119" t="str">
        <f t="shared" si="1134"/>
        <v>on</v>
      </c>
      <c r="H1119" s="2" t="str">
        <f t="shared" si="1134"/>
        <v/>
      </c>
      <c r="I1119" t="str">
        <f t="shared" si="1107"/>
        <v>7113</v>
      </c>
    </row>
    <row r="1120" spans="1:9">
      <c r="A1120" s="5" t="s">
        <v>1133</v>
      </c>
      <c r="B1120" t="str">
        <f t="shared" ref="B1120:H1120" si="1135">MID($A1120,FIND(B$2,$A1120)+B$1,(FIND(C$2,$A1120)-2)-(FIND(B$2,$A1120)+B$1))</f>
        <v>Maynard Hallmark Rd, Fayette County</v>
      </c>
      <c r="C1120" t="str">
        <f t="shared" si="1135"/>
        <v>FCO</v>
      </c>
      <c r="D1120" t="str">
        <f t="shared" si="1135"/>
        <v>Maynard Hallmark Rd at Father Anders Loop</v>
      </c>
      <c r="E1120" t="str">
        <f t="shared" si="1135"/>
        <v>29.783844</v>
      </c>
      <c r="F1120" t="str">
        <f t="shared" si="1135"/>
        <v>-97.259644</v>
      </c>
      <c r="G1120" t="str">
        <f t="shared" si="1135"/>
        <v>on</v>
      </c>
      <c r="H1120" s="2" t="str">
        <f t="shared" si="1135"/>
        <v/>
      </c>
      <c r="I1120" t="str">
        <f t="shared" si="1107"/>
        <v>7118</v>
      </c>
    </row>
    <row r="1121" spans="1:9">
      <c r="A1121" s="5" t="s">
        <v>1134</v>
      </c>
      <c r="B1121" t="str">
        <f t="shared" ref="B1121:H1121" si="1136">MID($A1121,FIND(B$2,$A1121)+B$1,(FIND(C$2,$A1121)-2)-(FIND(B$2,$A1121)+B$1))</f>
        <v>Old Waelder Rd, Fayette County</v>
      </c>
      <c r="C1121" t="str">
        <f t="shared" si="1136"/>
        <v>FCO</v>
      </c>
      <c r="D1121" t="str">
        <f t="shared" si="1136"/>
        <v>Old Waelder Rd near Webb Ln</v>
      </c>
      <c r="E1121" t="str">
        <f t="shared" si="1136"/>
        <v>29.694319</v>
      </c>
      <c r="F1121" t="str">
        <f t="shared" si="1136"/>
        <v>-97.185829</v>
      </c>
      <c r="G1121" t="str">
        <f t="shared" si="1136"/>
        <v>on</v>
      </c>
      <c r="H1121" s="2" t="str">
        <f t="shared" si="1136"/>
        <v/>
      </c>
      <c r="I1121" t="str">
        <f t="shared" si="1107"/>
        <v>7123</v>
      </c>
    </row>
    <row r="1122" spans="1:9">
      <c r="A1122" s="5" t="s">
        <v>1135</v>
      </c>
      <c r="B1122" t="str">
        <f t="shared" ref="B1122:H1122" si="1137">MID($A1122,FIND(B$2,$A1122)+B$1,(FIND(C$2,$A1122)-2)-(FIND(B$2,$A1122)+B$1))</f>
        <v>Rauder Rd, Fayette County</v>
      </c>
      <c r="C1122" t="str">
        <f t="shared" si="1137"/>
        <v>FCO</v>
      </c>
      <c r="D1122" t="str">
        <f t="shared" si="1137"/>
        <v>Rauder Rd at Buckners Creek</v>
      </c>
      <c r="E1122" t="str">
        <f t="shared" si="1137"/>
        <v>29.870218</v>
      </c>
      <c r="F1122" t="str">
        <f t="shared" si="1137"/>
        <v>-97.153214</v>
      </c>
      <c r="G1122" t="str">
        <f t="shared" si="1137"/>
        <v>on</v>
      </c>
      <c r="H1122" s="2" t="str">
        <f t="shared" si="1137"/>
        <v/>
      </c>
      <c r="I1122" t="str">
        <f t="shared" si="1107"/>
        <v>7128</v>
      </c>
    </row>
    <row r="1123" spans="1:9">
      <c r="A1123" s="5" t="s">
        <v>1136</v>
      </c>
      <c r="B1123" t="str">
        <f t="shared" ref="B1123:H1123" si="1138">MID($A1123,FIND(B$2,$A1123)+B$1,(FIND(C$2,$A1123)-2)-(FIND(B$2,$A1123)+B$1))</f>
        <v>Round Top Rd, Fayette County</v>
      </c>
      <c r="C1123" t="str">
        <f t="shared" si="1138"/>
        <v>FCO</v>
      </c>
      <c r="D1123" t="str">
        <f t="shared" si="1138"/>
        <v>Round Top Rd - 3/4 mi NW of Schoenst Rd</v>
      </c>
      <c r="E1123" t="str">
        <f t="shared" si="1138"/>
        <v>30.113024</v>
      </c>
      <c r="F1123" t="str">
        <f t="shared" si="1138"/>
        <v>-96.744064</v>
      </c>
      <c r="G1123" t="str">
        <f t="shared" si="1138"/>
        <v>on</v>
      </c>
      <c r="H1123" s="2" t="str">
        <f t="shared" si="1138"/>
        <v/>
      </c>
      <c r="I1123" t="str">
        <f t="shared" si="1107"/>
        <v>7133</v>
      </c>
    </row>
    <row r="1124" spans="1:9">
      <c r="A1124" s="5" t="s">
        <v>1137</v>
      </c>
      <c r="B1124" t="str">
        <f t="shared" ref="B1124:H1124" si="1139">MID($A1124,FIND(B$2,$A1124)+B$1,(FIND(C$2,$A1124)-2)-(FIND(B$2,$A1124)+B$1))</f>
        <v>Wunderlich Rd, Fayette County</v>
      </c>
      <c r="C1124" t="str">
        <f t="shared" si="1139"/>
        <v>FCO</v>
      </c>
      <c r="D1124" t="str">
        <f t="shared" si="1139"/>
        <v>Wunderlich Rd - 1/2 mi NW of FM 954</v>
      </c>
      <c r="E1124" t="str">
        <f t="shared" si="1139"/>
        <v>29.983192</v>
      </c>
      <c r="F1124" t="str">
        <f t="shared" si="1139"/>
        <v>-96.612572</v>
      </c>
      <c r="G1124" t="str">
        <f t="shared" si="1139"/>
        <v>on</v>
      </c>
      <c r="H1124" s="2" t="str">
        <f t="shared" si="1139"/>
        <v/>
      </c>
      <c r="I1124" t="str">
        <f t="shared" si="1107"/>
        <v>7138</v>
      </c>
    </row>
    <row r="1125" spans="1:9">
      <c r="A1125" s="5" t="s">
        <v>1138</v>
      </c>
      <c r="B1125" t="str">
        <f t="shared" ref="B1125:H1125" si="1140">MID($A1125,FIND(B$2,$A1125)+B$1,(FIND(C$2,$A1125)-2)-(FIND(B$2,$A1125)+B$1))</f>
        <v>Low Water Crossing #12</v>
      </c>
      <c r="C1125" t="str">
        <f t="shared" si="1140"/>
        <v>COA</v>
      </c>
      <c r="D1125" t="str">
        <f t="shared" si="1140"/>
        <v>Old Spicewood Springs</v>
      </c>
      <c r="E1125" t="str">
        <f t="shared" si="1140"/>
        <v>30.382622</v>
      </c>
      <c r="F1125" t="str">
        <f t="shared" si="1140"/>
        <v>-97.76973</v>
      </c>
      <c r="G1125" t="str">
        <f t="shared" si="1140"/>
        <v>on</v>
      </c>
      <c r="H1125" s="2" t="str">
        <f t="shared" si="1140"/>
        <v>Crossing is open</v>
      </c>
      <c r="I1125" t="str">
        <f t="shared" si="1107"/>
        <v>6151</v>
      </c>
    </row>
    <row r="1126" spans="1:9">
      <c r="A1126" s="5" t="s">
        <v>1139</v>
      </c>
      <c r="B1126" t="str">
        <f t="shared" ref="B1126:H1126" si="1141">MID($A1126,FIND(B$2,$A1126)+B$1,(FIND(C$2,$A1126)-2)-(FIND(B$2,$A1126)+B$1))</f>
        <v>Gebhard Rd, Fayette County</v>
      </c>
      <c r="C1126" t="str">
        <f t="shared" si="1141"/>
        <v>FCO</v>
      </c>
      <c r="D1126" t="str">
        <f t="shared" si="1141"/>
        <v>Gebhard Rd - 1/2 mi NW of FM 389</v>
      </c>
      <c r="E1126" t="str">
        <f t="shared" si="1141"/>
        <v>30.008059</v>
      </c>
      <c r="F1126" t="str">
        <f t="shared" si="1141"/>
        <v>-96.640785</v>
      </c>
      <c r="G1126" t="str">
        <f t="shared" si="1141"/>
        <v>on</v>
      </c>
      <c r="H1126" s="2" t="str">
        <f t="shared" si="1141"/>
        <v/>
      </c>
      <c r="I1126" t="str">
        <f t="shared" si="1107"/>
        <v>7148</v>
      </c>
    </row>
    <row r="1127" spans="1:9">
      <c r="A1127" s="5" t="s">
        <v>1140</v>
      </c>
      <c r="B1127" t="str">
        <f t="shared" ref="B1127:H1127" si="1142">MID($A1127,FIND(B$2,$A1127)+B$1,(FIND(C$2,$A1127)-2)-(FIND(B$2,$A1127)+B$1))</f>
        <v>Biegel Rd, Fayette County</v>
      </c>
      <c r="C1127" t="str">
        <f t="shared" si="1142"/>
        <v>FCO</v>
      </c>
      <c r="D1127" t="str">
        <f t="shared" si="1142"/>
        <v>Biegel Rd - 3/4 mi NW of FM 955</v>
      </c>
      <c r="E1127" t="str">
        <f t="shared" si="1142"/>
        <v>29.872675</v>
      </c>
      <c r="F1127" t="str">
        <f t="shared" si="1142"/>
        <v>-96.727882</v>
      </c>
      <c r="G1127" t="str">
        <f t="shared" si="1142"/>
        <v>on</v>
      </c>
      <c r="H1127" s="2" t="str">
        <f t="shared" si="1142"/>
        <v/>
      </c>
      <c r="I1127" t="str">
        <f t="shared" si="1107"/>
        <v>7153</v>
      </c>
    </row>
    <row r="1128" spans="1:9">
      <c r="A1128" s="5" t="s">
        <v>1141</v>
      </c>
      <c r="B1128" t="str">
        <f t="shared" ref="B1128:H1128" si="1143">MID($A1128,FIND(B$2,$A1128)+B$1,(FIND(C$2,$A1128)-2)-(FIND(B$2,$A1128)+B$1))</f>
        <v>Halstedt Rd, Fayette County</v>
      </c>
      <c r="C1128" t="str">
        <f t="shared" si="1143"/>
        <v>FCO</v>
      </c>
      <c r="D1128" t="str">
        <f t="shared" si="1143"/>
        <v>Halstedt Rd at Baylor Creek</v>
      </c>
      <c r="E1128" t="str">
        <f t="shared" si="1143"/>
        <v>29.911163</v>
      </c>
      <c r="F1128" t="str">
        <f t="shared" si="1143"/>
        <v>-96.77404</v>
      </c>
      <c r="G1128" t="str">
        <f t="shared" si="1143"/>
        <v>on</v>
      </c>
      <c r="H1128" s="2" t="str">
        <f t="shared" si="1143"/>
        <v/>
      </c>
      <c r="I1128" t="str">
        <f t="shared" si="1107"/>
        <v>7158</v>
      </c>
    </row>
    <row r="1129" spans="1:9">
      <c r="A1129" s="5" t="s">
        <v>1142</v>
      </c>
      <c r="B1129" t="str">
        <f t="shared" ref="B1129:H1129" si="1144">MID($A1129,FIND(B$2,$A1129)+B$1,(FIND(C$2,$A1129)-2)-(FIND(B$2,$A1129)+B$1))</f>
        <v>Joiner Rd, Fayette County</v>
      </c>
      <c r="C1129" t="str">
        <f t="shared" si="1144"/>
        <v>FCO</v>
      </c>
      <c r="D1129" t="str">
        <f t="shared" si="1144"/>
        <v>Joiner Rd - 3/4 mi S of SH 71</v>
      </c>
      <c r="E1129" t="str">
        <f t="shared" si="1144"/>
        <v>29.88973</v>
      </c>
      <c r="F1129" t="str">
        <f t="shared" si="1144"/>
        <v>-96.78801</v>
      </c>
      <c r="G1129" t="str">
        <f t="shared" si="1144"/>
        <v>on</v>
      </c>
      <c r="H1129" s="2" t="str">
        <f t="shared" si="1144"/>
        <v/>
      </c>
      <c r="I1129" t="str">
        <f t="shared" si="1107"/>
        <v>7163</v>
      </c>
    </row>
    <row r="1130" spans="1:9">
      <c r="A1130" s="5" t="s">
        <v>1143</v>
      </c>
      <c r="B1130" t="str">
        <f t="shared" ref="B1130:H1130" si="1145">MID($A1130,FIND(B$2,$A1130)+B$1,(FIND(C$2,$A1130)-2)-(FIND(B$2,$A1130)+B$1))</f>
        <v>Rocky Creek Rd, Fayette County</v>
      </c>
      <c r="C1130" t="str">
        <f t="shared" si="1145"/>
        <v>FCO</v>
      </c>
      <c r="D1130" t="str">
        <f t="shared" si="1145"/>
        <v>Rocky Creek Rd - 1/4 mi E of SH 71</v>
      </c>
      <c r="E1130" t="str">
        <f t="shared" si="1145"/>
        <v>29.913063</v>
      </c>
      <c r="F1130" t="str">
        <f t="shared" si="1145"/>
        <v>-96.841522</v>
      </c>
      <c r="G1130" t="str">
        <f t="shared" si="1145"/>
        <v>on</v>
      </c>
      <c r="H1130" s="2" t="str">
        <f t="shared" si="1145"/>
        <v/>
      </c>
      <c r="I1130" t="str">
        <f t="shared" si="1107"/>
        <v>7168</v>
      </c>
    </row>
    <row r="1131" spans="1:9">
      <c r="A1131" s="5" t="s">
        <v>1144</v>
      </c>
      <c r="B1131" t="str">
        <f t="shared" ref="B1131:H1131" si="1146">MID($A1131,FIND(B$2,$A1131)+B$1,(FIND(C$2,$A1131)-2)-(FIND(B$2,$A1131)+B$1))</f>
        <v>TX1017 - FM 2571 @ Wolf Creek</v>
      </c>
      <c r="C1131" t="str">
        <f t="shared" si="1146"/>
        <v>BCO</v>
      </c>
      <c r="D1131" t="str">
        <f t="shared" si="1146"/>
        <v>TX1017 - FM 2571 @ Wolf Creek</v>
      </c>
      <c r="E1131" t="str">
        <f t="shared" si="1146"/>
        <v>30.020525</v>
      </c>
      <c r="F1131" t="str">
        <f t="shared" si="1146"/>
        <v>-97.220116</v>
      </c>
      <c r="G1131" t="str">
        <f t="shared" si="1146"/>
        <v>on</v>
      </c>
      <c r="H1131" s="2" t="str">
        <f t="shared" si="1146"/>
        <v/>
      </c>
      <c r="I1131" t="str">
        <f t="shared" si="1107"/>
        <v>7043</v>
      </c>
    </row>
    <row r="1132" spans="1:9">
      <c r="A1132" s="5" t="s">
        <v>1145</v>
      </c>
      <c r="B1132" t="str">
        <f t="shared" ref="B1132:H1132" si="1147">MID($A1132,FIND(B$2,$A1132)+B$1,(FIND(C$2,$A1132)-2)-(FIND(B$2,$A1132)+B$1))</f>
        <v>Laird Rd, Fayette County</v>
      </c>
      <c r="C1132" t="str">
        <f t="shared" si="1147"/>
        <v>FCO</v>
      </c>
      <c r="D1132" t="str">
        <f t="shared" si="1147"/>
        <v>Laird Rd NE of Rauch Rd</v>
      </c>
      <c r="E1132" t="str">
        <f t="shared" si="1147"/>
        <v>30.015747</v>
      </c>
      <c r="F1132" t="str">
        <f t="shared" si="1147"/>
        <v>-96.814827</v>
      </c>
      <c r="G1132" t="str">
        <f t="shared" si="1147"/>
        <v>on</v>
      </c>
      <c r="H1132" s="2" t="str">
        <f t="shared" si="1147"/>
        <v/>
      </c>
      <c r="I1132" t="str">
        <f t="shared" si="1107"/>
        <v>7183</v>
      </c>
    </row>
    <row r="1133" spans="1:9">
      <c r="A1133" s="5" t="s">
        <v>1146</v>
      </c>
      <c r="B1133" t="str">
        <f t="shared" ref="B1133:H1133" si="1148">MID($A1133,FIND(B$2,$A1133)+B$1,(FIND(C$2,$A1133)-2)-(FIND(B$2,$A1133)+B$1))</f>
        <v>Davis Rd, Fayette County</v>
      </c>
      <c r="C1133" t="str">
        <f t="shared" si="1148"/>
        <v>FCO</v>
      </c>
      <c r="D1133" t="str">
        <f t="shared" si="1148"/>
        <v>Davis Rd at FM 154</v>
      </c>
      <c r="E1133" t="str">
        <f t="shared" si="1148"/>
        <v>29.850992</v>
      </c>
      <c r="F1133" t="str">
        <f t="shared" si="1148"/>
        <v>-97.043564</v>
      </c>
      <c r="G1133" t="str">
        <f t="shared" si="1148"/>
        <v>on</v>
      </c>
      <c r="H1133" s="2" t="str">
        <f t="shared" si="1148"/>
        <v/>
      </c>
      <c r="I1133" t="str">
        <f t="shared" si="1107"/>
        <v>7188</v>
      </c>
    </row>
    <row r="1134" spans="1:9">
      <c r="A1134" s="5" t="s">
        <v>1147</v>
      </c>
      <c r="B1134" t="str">
        <f t="shared" ref="B1134:H1134" si="1149">MID($A1134,FIND(B$2,$A1134)+B$1,(FIND(C$2,$A1134)-2)-(FIND(B$2,$A1134)+B$1))</f>
        <v>Brown Rd, Fayette County</v>
      </c>
      <c r="C1134" t="str">
        <f t="shared" si="1149"/>
        <v>FCO</v>
      </c>
      <c r="D1134" t="str">
        <f t="shared" si="1149"/>
        <v>Brown Rd - 1 1/4 mi W of SH 95</v>
      </c>
      <c r="E1134" t="str">
        <f t="shared" si="1149"/>
        <v>29.76082</v>
      </c>
      <c r="F1134" t="str">
        <f t="shared" si="1149"/>
        <v>-97.195679</v>
      </c>
      <c r="G1134" t="str">
        <f t="shared" si="1149"/>
        <v>on</v>
      </c>
      <c r="H1134" s="2" t="str">
        <f t="shared" si="1149"/>
        <v/>
      </c>
      <c r="I1134" t="str">
        <f t="shared" si="1107"/>
        <v>7193</v>
      </c>
    </row>
    <row r="1135" spans="1:9">
      <c r="A1135" s="5" t="s">
        <v>1148</v>
      </c>
      <c r="B1135" t="str">
        <f t="shared" ref="B1135:H1135" si="1150">MID($A1135,FIND(B$2,$A1135)+B$1,(FIND(C$2,$A1135)-2)-(FIND(B$2,$A1135)+B$1))</f>
        <v>Mach Rd, Fayette County</v>
      </c>
      <c r="C1135" t="str">
        <f t="shared" si="1150"/>
        <v>FCO</v>
      </c>
      <c r="D1135" t="str">
        <f t="shared" si="1150"/>
        <v>Mach Rd near FM 609</v>
      </c>
      <c r="E1135" t="str">
        <f t="shared" si="1150"/>
        <v>29.813374</v>
      </c>
      <c r="F1135" t="str">
        <f t="shared" si="1150"/>
        <v>-96.988739</v>
      </c>
      <c r="G1135" t="str">
        <f t="shared" si="1150"/>
        <v>on</v>
      </c>
      <c r="H1135" s="2" t="str">
        <f t="shared" si="1150"/>
        <v/>
      </c>
      <c r="I1135" t="str">
        <f t="shared" si="1107"/>
        <v>7198</v>
      </c>
    </row>
    <row r="1136" spans="1:9">
      <c r="A1136" s="5" t="s">
        <v>1149</v>
      </c>
      <c r="B1136" t="str">
        <f t="shared" ref="B1136:H1136" si="1151">MID($A1136,FIND(B$2,$A1136)+B$1,(FIND(C$2,$A1136)-2)-(FIND(B$2,$A1136)+B$1))</f>
        <v>Eilers St, Schulenburg</v>
      </c>
      <c r="C1136" t="str">
        <f t="shared" si="1151"/>
        <v>FCO</v>
      </c>
      <c r="D1136" t="str">
        <f t="shared" si="1151"/>
        <v>Eilers at West</v>
      </c>
      <c r="E1136" t="str">
        <f t="shared" si="1151"/>
        <v>29.68446</v>
      </c>
      <c r="F1136" t="str">
        <f t="shared" si="1151"/>
        <v>-96.910873</v>
      </c>
      <c r="G1136" t="str">
        <f t="shared" si="1151"/>
        <v>on</v>
      </c>
      <c r="H1136" s="2" t="str">
        <f t="shared" si="1151"/>
        <v/>
      </c>
      <c r="I1136" t="str">
        <f t="shared" si="1107"/>
        <v>7203</v>
      </c>
    </row>
    <row r="1137" spans="1:9">
      <c r="A1137" s="5" t="s">
        <v>1150</v>
      </c>
      <c r="B1137" t="str">
        <f t="shared" ref="B1137:H1137" si="1152">MID($A1137,FIND(B$2,$A1137)+B$1,(FIND(C$2,$A1137)-2)-(FIND(B$2,$A1137)+B$1))</f>
        <v>7000-blk Daffan Ln</v>
      </c>
      <c r="C1137" t="str">
        <f t="shared" si="1152"/>
        <v>TCO</v>
      </c>
      <c r="D1137" t="str">
        <f t="shared" si="1152"/>
        <v>Travis County, TX</v>
      </c>
      <c r="E1137" t="str">
        <f t="shared" si="1152"/>
        <v>30.320177</v>
      </c>
      <c r="F1137" t="str">
        <f t="shared" si="1152"/>
        <v>-97.627022</v>
      </c>
      <c r="G1137" t="str">
        <f t="shared" si="1152"/>
        <v>on</v>
      </c>
      <c r="H1137" s="2" t="str">
        <f t="shared" si="1152"/>
        <v>Roadway open</v>
      </c>
      <c r="I1137" t="str">
        <f t="shared" si="1107"/>
        <v>7208</v>
      </c>
    </row>
    <row r="1138" spans="1:9">
      <c r="A1138" s="5" t="s">
        <v>1151</v>
      </c>
      <c r="B1138" t="str">
        <f t="shared" ref="B1138:H1138" si="1153">MID($A1138,FIND(B$2,$A1138)+B$1,(FIND(C$2,$A1138)-2)-(FIND(B$2,$A1138)+B$1))</f>
        <v>Red River @ 12th</v>
      </c>
      <c r="C1138" t="str">
        <f t="shared" si="1153"/>
        <v>COA</v>
      </c>
      <c r="D1138" t="str">
        <f t="shared" si="1153"/>
        <v>Red River @ 12th</v>
      </c>
      <c r="E1138" t="str">
        <f t="shared" si="1153"/>
        <v>30.272472</v>
      </c>
      <c r="F1138" t="str">
        <f t="shared" si="1153"/>
        <v>-97.735596</v>
      </c>
      <c r="G1138" t="str">
        <f t="shared" si="1153"/>
        <v>on</v>
      </c>
      <c r="H1138" s="2" t="str">
        <f t="shared" si="1153"/>
        <v>Crossing is open</v>
      </c>
      <c r="I1138" t="str">
        <f t="shared" si="1107"/>
        <v>7213</v>
      </c>
    </row>
    <row r="1139" spans="1:9">
      <c r="A1139" s="5" t="s">
        <v>1152</v>
      </c>
      <c r="B1139" t="str">
        <f t="shared" ref="B1139:H1139" si="1154">MID($A1139,FIND(B$2,$A1139)+B$1,(FIND(C$2,$A1139)-2)-(FIND(B$2,$A1139)+B$1))</f>
        <v>P2054 - KLBJ Rd 65-278 Blk </v>
      </c>
      <c r="C1139" t="str">
        <f t="shared" si="1154"/>
        <v>BCO</v>
      </c>
      <c r="D1139" t="str">
        <f t="shared" si="1154"/>
        <v>P2054 - KLBJ Rd 65-278 Blk</v>
      </c>
      <c r="E1139" t="str">
        <f t="shared" si="1154"/>
        <v>30.038326</v>
      </c>
      <c r="F1139" t="str">
        <f t="shared" si="1154"/>
        <v>-97.158798</v>
      </c>
      <c r="G1139" t="str">
        <f t="shared" si="1154"/>
        <v>on</v>
      </c>
      <c r="H1139" s="2" t="str">
        <f t="shared" si="1154"/>
        <v/>
      </c>
      <c r="I1139" t="str">
        <f t="shared" si="1107"/>
        <v>7063</v>
      </c>
    </row>
    <row r="1140" spans="1:9">
      <c r="A1140" s="5" t="s">
        <v>1153</v>
      </c>
      <c r="B1140" t="str">
        <f t="shared" ref="B1140:H1140" si="1155">MID($A1140,FIND(B$2,$A1140)+B$1,(FIND(C$2,$A1140)-2)-(FIND(B$2,$A1140)+B$1))</f>
        <v>Baumgarten Rd, Fayette County</v>
      </c>
      <c r="C1140" t="str">
        <f t="shared" si="1155"/>
        <v>FCO</v>
      </c>
      <c r="D1140" t="str">
        <f t="shared" si="1155"/>
        <v>Baumgarten Rd near Wolters Rd</v>
      </c>
      <c r="E1140" t="str">
        <f t="shared" si="1155"/>
        <v>29.66787</v>
      </c>
      <c r="F1140" t="str">
        <f t="shared" si="1155"/>
        <v>-96.956383</v>
      </c>
      <c r="G1140" t="str">
        <f t="shared" si="1155"/>
        <v>on</v>
      </c>
      <c r="H1140" s="2" t="str">
        <f t="shared" si="1155"/>
        <v/>
      </c>
      <c r="I1140" t="str">
        <f t="shared" si="1107"/>
        <v>7073</v>
      </c>
    </row>
    <row r="1141" spans="1:9">
      <c r="A1141" s="5" t="s">
        <v>1154</v>
      </c>
      <c r="B1141" t="str">
        <f t="shared" ref="B1141:H1141" si="1156">MID($A1141,FIND(B$2,$A1141)+B$1,(FIND(C$2,$A1141)-2)-(FIND(B$2,$A1141)+B$1))</f>
        <v>Seidel Rd, Fayette County</v>
      </c>
      <c r="C1141" t="str">
        <f t="shared" si="1156"/>
        <v>FCO</v>
      </c>
      <c r="D1141" t="str">
        <f t="shared" si="1156"/>
        <v>Seidel Rd at West Navidad Creek</v>
      </c>
      <c r="E1141" t="str">
        <f t="shared" si="1156"/>
        <v>29.706552</v>
      </c>
      <c r="F1141" t="str">
        <f t="shared" si="1156"/>
        <v>-96.955203</v>
      </c>
      <c r="G1141" t="str">
        <f t="shared" si="1156"/>
        <v>on</v>
      </c>
      <c r="H1141" s="2" t="str">
        <f t="shared" si="1156"/>
        <v/>
      </c>
      <c r="I1141" t="str">
        <f t="shared" si="1107"/>
        <v>7093</v>
      </c>
    </row>
    <row r="1142" spans="1:9">
      <c r="A1142" s="5" t="s">
        <v>1155</v>
      </c>
      <c r="B1142" t="str">
        <f t="shared" ref="B1142:H1142" si="1157">MID($A1142,FIND(B$2,$A1142)+B$1,(FIND(C$2,$A1142)-2)-(FIND(B$2,$A1142)+B$1))</f>
        <v>Oakland Rd, Fayette County</v>
      </c>
      <c r="C1142" t="str">
        <f t="shared" si="1157"/>
        <v>FCO</v>
      </c>
      <c r="D1142" t="str">
        <f t="shared" si="1157"/>
        <v>Oakland near Bilimek Rd</v>
      </c>
      <c r="E1142" t="str">
        <f t="shared" si="1157"/>
        <v>29.66971</v>
      </c>
      <c r="F1142" t="str">
        <f t="shared" si="1157"/>
        <v>-96.876115</v>
      </c>
      <c r="G1142" t="str">
        <f t="shared" si="1157"/>
        <v>on</v>
      </c>
      <c r="H1142" s="2" t="str">
        <f t="shared" si="1157"/>
        <v/>
      </c>
      <c r="I1142" t="str">
        <f t="shared" si="1107"/>
        <v>7088</v>
      </c>
    </row>
    <row r="1143" spans="1:9">
      <c r="A1143" s="5" t="s">
        <v>1156</v>
      </c>
      <c r="B1143" t="str">
        <f t="shared" ref="B1143:H1143" si="1158">MID($A1143,FIND(B$2,$A1143)+B$1,(FIND(C$2,$A1143)-2)-(FIND(B$2,$A1143)+B$1))</f>
        <v>Tobias Rd, Fayette County</v>
      </c>
      <c r="C1143" t="str">
        <f t="shared" si="1158"/>
        <v>FCO</v>
      </c>
      <c r="D1143" t="str">
        <f t="shared" si="1158"/>
        <v>Tobias Rd - 1/2 mi SE of FM 2503</v>
      </c>
      <c r="E1143" t="str">
        <f t="shared" si="1158"/>
        <v>29.836041</v>
      </c>
      <c r="F1143" t="str">
        <f t="shared" si="1158"/>
        <v>-96.695415</v>
      </c>
      <c r="G1143" t="str">
        <f t="shared" si="1158"/>
        <v>on</v>
      </c>
      <c r="H1143" s="2" t="str">
        <f t="shared" si="1158"/>
        <v/>
      </c>
      <c r="I1143" t="str">
        <f t="shared" si="1107"/>
        <v>7178</v>
      </c>
    </row>
    <row r="1144" spans="1:9">
      <c r="A1144" s="5" t="s">
        <v>1157</v>
      </c>
      <c r="B1144" t="str">
        <f t="shared" ref="B1144:H1144" si="1159">MID($A1144,FIND(B$2,$A1144)+B$1,(FIND(C$2,$A1144)-2)-(FIND(B$2,$A1144)+B$1))</f>
        <v>Bryant Rd, Fayette County</v>
      </c>
      <c r="C1144" t="str">
        <f t="shared" si="1159"/>
        <v>FCO</v>
      </c>
      <c r="D1144" t="str">
        <f t="shared" si="1159"/>
        <v>Bryant Rd - 3/4 mi N of IH 10</v>
      </c>
      <c r="E1144" t="str">
        <f t="shared" si="1159"/>
        <v>29.703325</v>
      </c>
      <c r="F1144" t="str">
        <f t="shared" si="1159"/>
        <v>-96.969498</v>
      </c>
      <c r="G1144" t="str">
        <f t="shared" si="1159"/>
        <v>on</v>
      </c>
      <c r="H1144" s="2" t="str">
        <f t="shared" si="1159"/>
        <v/>
      </c>
      <c r="I1144" t="str">
        <f t="shared" si="1107"/>
        <v>7078</v>
      </c>
    </row>
    <row r="1145" spans="1:9">
      <c r="A1145" s="5" t="s">
        <v>1158</v>
      </c>
      <c r="B1145" t="str">
        <f t="shared" ref="B1145:H1145" si="1160">MID($A1145,FIND(B$2,$A1145)+B$1,(FIND(C$2,$A1145)-2)-(FIND(B$2,$A1145)+B$1))</f>
        <v>Ross Prairie Church Rd, Fayette County</v>
      </c>
      <c r="C1145" t="str">
        <f t="shared" si="1160"/>
        <v>FCO</v>
      </c>
      <c r="D1145" t="str">
        <f t="shared" si="1160"/>
        <v>Ross Prairie Church Rd near FM 2503</v>
      </c>
      <c r="E1145" t="str">
        <f t="shared" si="1160"/>
        <v>29.877438</v>
      </c>
      <c r="F1145" t="str">
        <f t="shared" si="1160"/>
        <v>-96.662354</v>
      </c>
      <c r="G1145" t="str">
        <f t="shared" si="1160"/>
        <v>on</v>
      </c>
      <c r="H1145" s="2" t="str">
        <f t="shared" si="1160"/>
        <v/>
      </c>
      <c r="I1145" t="str">
        <f t="shared" si="1107"/>
        <v>7143</v>
      </c>
    </row>
    <row r="1146" spans="1:9">
      <c r="A1146" s="5" t="s">
        <v>1159</v>
      </c>
      <c r="B1146" t="str">
        <f t="shared" ref="B1146:H1146" si="1161">MID($A1146,FIND(B$2,$A1146)+B$1,(FIND(C$2,$A1146)-2)-(FIND(B$2,$A1146)+B$1))</f>
        <v>Sand Rock Rd, Fayette County</v>
      </c>
      <c r="C1146" t="str">
        <f t="shared" si="1161"/>
        <v>FCO</v>
      </c>
      <c r="D1146" t="str">
        <f t="shared" si="1161"/>
        <v>Sand Rock Rd NW of Wied Rd</v>
      </c>
      <c r="E1146" t="str">
        <f t="shared" si="1161"/>
        <v>29.95727</v>
      </c>
      <c r="F1146" t="str">
        <f t="shared" si="1161"/>
        <v>-96.809959</v>
      </c>
      <c r="G1146" t="str">
        <f t="shared" si="1161"/>
        <v>on</v>
      </c>
      <c r="H1146" s="2" t="str">
        <f t="shared" si="1161"/>
        <v/>
      </c>
      <c r="I1146" t="str">
        <f t="shared" si="1107"/>
        <v>7173</v>
      </c>
    </row>
    <row r="1147" spans="1:9">
      <c r="A1147" s="5" t="s">
        <v>1160</v>
      </c>
      <c r="B1147" t="str">
        <f t="shared" ref="B1147:H1147" si="1162">MID($A1147,FIND(B$2,$A1147)+B$1,(FIND(C$2,$A1147)-2)-(FIND(B$2,$A1147)+B$1))</f>
        <v>Hermis Rd @ Mulberry Creek</v>
      </c>
      <c r="C1147" t="str">
        <f t="shared" si="1162"/>
        <v>FCO</v>
      </c>
      <c r="D1147" t="str">
        <f t="shared" si="1162"/>
        <v>Hermis Rd, Fayette County</v>
      </c>
      <c r="E1147" t="str">
        <f t="shared" si="1162"/>
        <v>29.6521290276</v>
      </c>
      <c r="F1147" t="str">
        <f t="shared" si="1162"/>
        <v>-96.9388753718</v>
      </c>
      <c r="G1147" t="str">
        <f t="shared" si="1162"/>
        <v>on</v>
      </c>
      <c r="H1147" s="2" t="str">
        <f t="shared" si="1162"/>
        <v/>
      </c>
      <c r="I1147" t="str">
        <f t="shared" si="1107"/>
        <v>8706</v>
      </c>
    </row>
    <row r="1148" spans="1:9">
      <c r="A1148" s="5" t="s">
        <v>1161</v>
      </c>
      <c r="B1148" t="str">
        <f t="shared" ref="B1148:H1148" si="1163">MID($A1148,FIND(B$2,$A1148)+B$1,(FIND(C$2,$A1148)-2)-(FIND(B$2,$A1148)+B$1))</f>
        <v>Schilhab Bottom Loop @ West Navidad</v>
      </c>
      <c r="C1148" t="str">
        <f t="shared" si="1163"/>
        <v>FCO</v>
      </c>
      <c r="D1148" t="str">
        <f t="shared" si="1163"/>
        <v>Schilhab Bottom Loop, Fayette County</v>
      </c>
      <c r="E1148" t="str">
        <f t="shared" si="1163"/>
        <v>29.7504187376</v>
      </c>
      <c r="F1148" t="str">
        <f t="shared" si="1163"/>
        <v>-96.9782456893</v>
      </c>
      <c r="G1148" t="str">
        <f t="shared" si="1163"/>
        <v>on</v>
      </c>
      <c r="H1148" s="2" t="str">
        <f t="shared" si="1163"/>
        <v/>
      </c>
      <c r="I1148" t="str">
        <f t="shared" si="1107"/>
        <v>8707</v>
      </c>
    </row>
    <row r="1149" spans="1:9">
      <c r="A1149" s="5" t="s">
        <v>1162</v>
      </c>
      <c r="B1149" t="str">
        <f t="shared" ref="B1149:H1149" si="1164">MID($A1149,FIND(B$2,$A1149)+B$1,(FIND(C$2,$A1149)-2)-(FIND(B$2,$A1149)+B$1))</f>
        <v>7300-blk Taylor Ln</v>
      </c>
      <c r="C1149" t="str">
        <f t="shared" si="1164"/>
        <v>TCO</v>
      </c>
      <c r="D1149" t="str">
        <f t="shared" si="1164"/>
        <v>Travis County, TX</v>
      </c>
      <c r="E1149" t="str">
        <f t="shared" si="1164"/>
        <v>30.264381</v>
      </c>
      <c r="F1149" t="str">
        <f t="shared" si="1164"/>
        <v>-97.550438</v>
      </c>
      <c r="G1149" t="str">
        <f t="shared" si="1164"/>
        <v>on</v>
      </c>
      <c r="H1149" s="2" t="str">
        <f t="shared" si="1164"/>
        <v>Roadway Open</v>
      </c>
      <c r="I1149" t="str">
        <f t="shared" si="1107"/>
        <v>7029</v>
      </c>
    </row>
    <row r="1150" spans="1:9">
      <c r="A1150" s="5" t="s">
        <v>1163</v>
      </c>
      <c r="B1150" t="str">
        <f t="shared" ref="B1150:H1150" si="1165">MID($A1150,FIND(B$2,$A1150)+B$1,(FIND(C$2,$A1150)-2)-(FIND(B$2,$A1150)+B$1))</f>
        <v>16300-blk Littig Rd</v>
      </c>
      <c r="C1150" t="str">
        <f t="shared" si="1165"/>
        <v>TCO</v>
      </c>
      <c r="D1150" t="str">
        <f t="shared" si="1165"/>
        <v>Travis County, TX</v>
      </c>
      <c r="E1150" t="str">
        <f t="shared" si="1165"/>
        <v>30.324608</v>
      </c>
      <c r="F1150" t="str">
        <f t="shared" si="1165"/>
        <v>-97.477806</v>
      </c>
      <c r="G1150" t="str">
        <f t="shared" si="1165"/>
        <v>on</v>
      </c>
      <c r="H1150" s="2" t="str">
        <f t="shared" si="1165"/>
        <v/>
      </c>
      <c r="I1150" t="str">
        <f t="shared" si="1107"/>
        <v>7034</v>
      </c>
    </row>
    <row r="1151" spans="1:9">
      <c r="A1151" s="5" t="s">
        <v>1164</v>
      </c>
      <c r="B1151" t="str">
        <f t="shared" ref="B1151:H1151" si="1166">MID($A1151,FIND(B$2,$A1151)+B$1,(FIND(C$2,$A1151)-2)-(FIND(B$2,$A1151)+B$1))</f>
        <v>15300-blk Jacobson Rd</v>
      </c>
      <c r="C1151" t="str">
        <f t="shared" si="1166"/>
        <v>TCO</v>
      </c>
      <c r="D1151" t="str">
        <f t="shared" si="1166"/>
        <v>Travis County, TX </v>
      </c>
      <c r="E1151" t="str">
        <f t="shared" si="1166"/>
        <v>30.132109</v>
      </c>
      <c r="F1151" t="str">
        <f t="shared" si="1166"/>
        <v>-97.606773</v>
      </c>
      <c r="G1151" t="str">
        <f t="shared" si="1166"/>
        <v>on</v>
      </c>
      <c r="H1151" s="2" t="str">
        <f t="shared" si="1166"/>
        <v>Roadway open</v>
      </c>
      <c r="I1151" t="str">
        <f t="shared" si="1107"/>
        <v>7039</v>
      </c>
    </row>
    <row r="1152" spans="1:9">
      <c r="A1152" s="5" t="s">
        <v>1165</v>
      </c>
      <c r="B1152" t="str">
        <f t="shared" ref="B1152:H1152" si="1167">MID($A1152,FIND(B$2,$A1152)+B$1,(FIND(C$2,$A1152)-2)-(FIND(B$2,$A1152)+B$1))</f>
        <v>P2055 - KLBJ Rd 65-278 Blk</v>
      </c>
      <c r="C1152" t="str">
        <f t="shared" si="1167"/>
        <v>BCO</v>
      </c>
      <c r="D1152" t="str">
        <f t="shared" si="1167"/>
        <v>P2055 - KLBJ Rd 65-278 Blk</v>
      </c>
      <c r="E1152" t="str">
        <f t="shared" si="1167"/>
        <v>30.041939</v>
      </c>
      <c r="F1152" t="str">
        <f t="shared" si="1167"/>
        <v>-97.16803</v>
      </c>
      <c r="G1152" t="str">
        <f t="shared" si="1167"/>
        <v>on</v>
      </c>
      <c r="H1152" s="2" t="str">
        <f t="shared" si="1167"/>
        <v/>
      </c>
      <c r="I1152" t="str">
        <f t="shared" si="1107"/>
        <v>7064</v>
      </c>
    </row>
    <row r="1153" spans="1:9">
      <c r="A1153" s="5" t="s">
        <v>1166</v>
      </c>
      <c r="B1153" t="str">
        <f t="shared" ref="B1153:H1153" si="1168">MID($A1153,FIND(B$2,$A1153)+B$1,(FIND(C$2,$A1153)-2)-(FIND(B$2,$A1153)+B$1))</f>
        <v>COTTON GIN RD AND DAIRY RD</v>
      </c>
      <c r="C1153" t="str">
        <f t="shared" si="1168"/>
        <v>HCO</v>
      </c>
      <c r="D1153" t="str">
        <f t="shared" si="1168"/>
        <v>Hays County</v>
      </c>
      <c r="E1153" t="str">
        <f t="shared" si="1168"/>
        <v>29.97687</v>
      </c>
      <c r="F1153" t="str">
        <f t="shared" si="1168"/>
        <v>-97.808655</v>
      </c>
      <c r="G1153" t="str">
        <f t="shared" si="1168"/>
        <v>on</v>
      </c>
      <c r="H1153" s="2" t="str">
        <f t="shared" si="1168"/>
        <v/>
      </c>
      <c r="I1153" t="str">
        <f t="shared" si="1107"/>
        <v>6467</v>
      </c>
    </row>
    <row r="1154" spans="1:9">
      <c r="A1154" s="5" t="s">
        <v>1167</v>
      </c>
      <c r="B1154" t="str">
        <f t="shared" ref="B1154:H1154" si="1169">MID($A1154,FIND(B$2,$A1154)+B$1,(FIND(C$2,$A1154)-2)-(FIND(B$2,$A1154)+B$1))</f>
        <v>200-BLK CR 333</v>
      </c>
      <c r="C1154" t="str">
        <f t="shared" si="1169"/>
        <v>WCO</v>
      </c>
      <c r="D1154" t="str">
        <f t="shared" si="1169"/>
        <v>296 CR 333; Granger, TX</v>
      </c>
      <c r="E1154" t="str">
        <f t="shared" si="1169"/>
        <v>30.6888</v>
      </c>
      <c r="F1154" t="str">
        <f t="shared" si="1169"/>
        <v>-97.5057</v>
      </c>
      <c r="G1154" t="str">
        <f t="shared" si="1169"/>
        <v>on</v>
      </c>
      <c r="H1154" s="2" t="str">
        <f t="shared" si="1169"/>
        <v/>
      </c>
      <c r="I1154" t="str">
        <f t="shared" si="1107"/>
        <v>8545</v>
      </c>
    </row>
    <row r="1155" spans="1:9">
      <c r="A1155" s="5" t="s">
        <v>1168</v>
      </c>
      <c r="B1155" t="str">
        <f t="shared" ref="B1155:H1155" si="1170">MID($A1155,FIND(B$2,$A1155)+B$1,(FIND(C$2,$A1155)-2)-(FIND(B$2,$A1155)+B$1))</f>
        <v>Clark Ln, Fayette County</v>
      </c>
      <c r="C1155" t="str">
        <f t="shared" si="1170"/>
        <v>FCO</v>
      </c>
      <c r="D1155" t="str">
        <f t="shared" si="1170"/>
        <v>Clark Ln near FM 957</v>
      </c>
      <c r="E1155" t="str">
        <f t="shared" si="1170"/>
        <v>29.664957</v>
      </c>
      <c r="F1155" t="str">
        <f t="shared" si="1170"/>
        <v>-96.919731</v>
      </c>
      <c r="G1155" t="str">
        <f t="shared" si="1170"/>
        <v>on</v>
      </c>
      <c r="H1155" s="2" t="str">
        <f t="shared" si="1170"/>
        <v/>
      </c>
      <c r="I1155" t="str">
        <f t="shared" si="1107"/>
        <v>7079</v>
      </c>
    </row>
    <row r="1156" spans="1:9">
      <c r="A1156" s="5" t="s">
        <v>1169</v>
      </c>
      <c r="B1156" t="str">
        <f t="shared" ref="B1156:H1156" si="1171">MID($A1156,FIND(B$2,$A1156)+B$1,(FIND(C$2,$A1156)-2)-(FIND(B$2,$A1156)+B$1))</f>
        <v>Seydler Rd, Fayette County</v>
      </c>
      <c r="C1156" t="str">
        <f t="shared" si="1171"/>
        <v>FCO</v>
      </c>
      <c r="D1156" t="str">
        <f t="shared" si="1171"/>
        <v>Seydler Rd - 1 1/4 mi SE of Brandt River Bottom Rd</v>
      </c>
      <c r="E1156" t="str">
        <f t="shared" si="1171"/>
        <v>29.808804</v>
      </c>
      <c r="F1156" t="str">
        <f t="shared" si="1171"/>
        <v>-96.777687</v>
      </c>
      <c r="G1156" t="str">
        <f t="shared" si="1171"/>
        <v>on</v>
      </c>
      <c r="H1156" s="2" t="str">
        <f t="shared" si="1171"/>
        <v/>
      </c>
      <c r="I1156" t="str">
        <f t="shared" ref="I1156:I1219" si="1172">MID($A1156,FIND(I$2,$A1156)+I$1,4)</f>
        <v>7094</v>
      </c>
    </row>
    <row r="1157" spans="1:9">
      <c r="A1157" s="5" t="s">
        <v>1170</v>
      </c>
      <c r="B1157" t="str">
        <f t="shared" ref="B1157:H1157" si="1173">MID($A1157,FIND(B$2,$A1157)+B$1,(FIND(C$2,$A1157)-2)-(FIND(B$2,$A1157)+B$1))</f>
        <v>Davis Rd, Fayette County</v>
      </c>
      <c r="C1157" t="str">
        <f t="shared" si="1173"/>
        <v>FCO</v>
      </c>
      <c r="D1157" t="str">
        <f t="shared" si="1173"/>
        <v>Davis Rd at Jack Young Creek</v>
      </c>
      <c r="E1157" t="str">
        <f t="shared" si="1173"/>
        <v>29.877958</v>
      </c>
      <c r="F1157" t="str">
        <f t="shared" si="1173"/>
        <v>-97.060089</v>
      </c>
      <c r="G1157" t="str">
        <f t="shared" si="1173"/>
        <v>on</v>
      </c>
      <c r="H1157" s="2" t="str">
        <f t="shared" si="1173"/>
        <v/>
      </c>
      <c r="I1157" t="str">
        <f t="shared" si="1172"/>
        <v>7099</v>
      </c>
    </row>
    <row r="1158" spans="1:9">
      <c r="A1158" s="5" t="s">
        <v>1171</v>
      </c>
      <c r="B1158" t="str">
        <f t="shared" ref="B1158:H1158" si="1174">MID($A1158,FIND(B$2,$A1158)+B$1,(FIND(C$2,$A1158)-2)-(FIND(B$2,$A1158)+B$1))</f>
        <v>Burke Rd, Fayette County</v>
      </c>
      <c r="C1158" t="str">
        <f t="shared" si="1174"/>
        <v>FCO</v>
      </c>
      <c r="D1158" t="str">
        <f t="shared" si="1174"/>
        <v>Burke Rd near FM 2762</v>
      </c>
      <c r="E1158" t="str">
        <f t="shared" si="1174"/>
        <v>29.713629</v>
      </c>
      <c r="F1158" t="str">
        <f t="shared" si="1174"/>
        <v>-97.135796</v>
      </c>
      <c r="G1158" t="str">
        <f t="shared" si="1174"/>
        <v>on</v>
      </c>
      <c r="H1158" s="2" t="str">
        <f t="shared" si="1174"/>
        <v/>
      </c>
      <c r="I1158" t="str">
        <f t="shared" si="1172"/>
        <v>7104</v>
      </c>
    </row>
    <row r="1159" spans="1:9">
      <c r="A1159" s="5" t="s">
        <v>1172</v>
      </c>
      <c r="B1159" t="str">
        <f t="shared" ref="B1159:H1159" si="1175">MID($A1159,FIND(B$2,$A1159)+B$1,(FIND(C$2,$A1159)-2)-(FIND(B$2,$A1159)+B$1))</f>
        <v>Jeddo Rd, Fayette County</v>
      </c>
      <c r="C1159" t="str">
        <f t="shared" si="1175"/>
        <v>FCO</v>
      </c>
      <c r="D1159" t="str">
        <f t="shared" si="1175"/>
        <v>Jeddo Rd at Peach Creek</v>
      </c>
      <c r="E1159" t="str">
        <f t="shared" si="1175"/>
        <v>29.818254</v>
      </c>
      <c r="F1159" t="str">
        <f t="shared" si="1175"/>
        <v>-97.254112</v>
      </c>
      <c r="G1159" t="str">
        <f t="shared" si="1175"/>
        <v>on</v>
      </c>
      <c r="H1159" s="2" t="str">
        <f t="shared" si="1175"/>
        <v/>
      </c>
      <c r="I1159" t="str">
        <f t="shared" si="1172"/>
        <v>7114</v>
      </c>
    </row>
    <row r="1160" spans="1:9">
      <c r="A1160" s="5" t="s">
        <v>1173</v>
      </c>
      <c r="B1160" t="str">
        <f t="shared" ref="B1160:H1160" si="1176">MID($A1160,FIND(B$2,$A1160)+B$1,(FIND(C$2,$A1160)-2)-(FIND(B$2,$A1160)+B$1))</f>
        <v>Mulberry Creek Rd, Fayette County</v>
      </c>
      <c r="C1160" t="str">
        <f t="shared" si="1176"/>
        <v>FCO</v>
      </c>
      <c r="D1160" t="str">
        <f t="shared" si="1176"/>
        <v>Mulberry Creek Rd at Mulberry Creek</v>
      </c>
      <c r="E1160" t="str">
        <f t="shared" si="1176"/>
        <v>29.673367</v>
      </c>
      <c r="F1160" t="str">
        <f t="shared" si="1176"/>
        <v>-97.083008</v>
      </c>
      <c r="G1160" t="str">
        <f t="shared" si="1176"/>
        <v>on</v>
      </c>
      <c r="H1160" s="2" t="str">
        <f t="shared" si="1176"/>
        <v/>
      </c>
      <c r="I1160" t="str">
        <f t="shared" si="1172"/>
        <v>7119</v>
      </c>
    </row>
    <row r="1161" spans="1:9">
      <c r="A1161" s="5" t="s">
        <v>1174</v>
      </c>
      <c r="B1161" t="str">
        <f t="shared" ref="B1161:H1161" si="1177">MID($A1161,FIND(B$2,$A1161)+B$1,(FIND(C$2,$A1161)-2)-(FIND(B$2,$A1161)+B$1))</f>
        <v>E Parker Rd, Fayette County</v>
      </c>
      <c r="C1161" t="str">
        <f t="shared" si="1177"/>
        <v>FCO</v>
      </c>
      <c r="D1161" t="str">
        <f t="shared" si="1177"/>
        <v>E Parker Rd at Pin Oak Creek</v>
      </c>
      <c r="E1161" t="str">
        <f t="shared" si="1177"/>
        <v>29.769745</v>
      </c>
      <c r="F1161" t="str">
        <f t="shared" si="1177"/>
        <v>-97.079895</v>
      </c>
      <c r="G1161" t="str">
        <f t="shared" si="1177"/>
        <v>on</v>
      </c>
      <c r="H1161" s="2" t="str">
        <f t="shared" si="1177"/>
        <v/>
      </c>
      <c r="I1161" t="str">
        <f t="shared" si="1172"/>
        <v>7124</v>
      </c>
    </row>
    <row r="1162" spans="1:9">
      <c r="A1162" s="5" t="s">
        <v>1175</v>
      </c>
      <c r="B1162" t="str">
        <f t="shared" ref="B1162:H1162" si="1178">MID($A1162,FIND(B$2,$A1162)+B$1,(FIND(C$2,$A1162)-2)-(FIND(B$2,$A1162)+B$1))</f>
        <v>Salem Freyburg Rd, Fayette County</v>
      </c>
      <c r="C1162" t="str">
        <f t="shared" si="1178"/>
        <v>FCO</v>
      </c>
      <c r="D1162" t="str">
        <f t="shared" si="1178"/>
        <v>Salem Freyburg Rd at Cold Creek</v>
      </c>
      <c r="E1162" t="str">
        <f t="shared" si="1178"/>
        <v>29.75013</v>
      </c>
      <c r="F1162" t="str">
        <f t="shared" si="1178"/>
        <v>-97.033913</v>
      </c>
      <c r="G1162" t="str">
        <f t="shared" si="1178"/>
        <v>on</v>
      </c>
      <c r="H1162" s="2" t="str">
        <f t="shared" si="1178"/>
        <v/>
      </c>
      <c r="I1162" t="str">
        <f t="shared" si="1172"/>
        <v>7129</v>
      </c>
    </row>
    <row r="1163" spans="1:9">
      <c r="A1163" s="5" t="s">
        <v>1176</v>
      </c>
      <c r="B1163" t="str">
        <f t="shared" ref="B1163:H1163" si="1179">MID($A1163,FIND(B$2,$A1163)+B$1,(FIND(C$2,$A1163)-2)-(FIND(B$2,$A1163)+B$1))</f>
        <v>Round Top Rd, Fayette County</v>
      </c>
      <c r="C1163" t="str">
        <f t="shared" si="1179"/>
        <v>FCO</v>
      </c>
      <c r="D1163" t="str">
        <f t="shared" si="1179"/>
        <v>Round Top Rd - 1/4 mi SE of Schoenst Rd</v>
      </c>
      <c r="E1163" t="str">
        <f t="shared" si="1179"/>
        <v>30.100958</v>
      </c>
      <c r="F1163" t="str">
        <f t="shared" si="1179"/>
        <v>-96.734428</v>
      </c>
      <c r="G1163" t="str">
        <f t="shared" si="1179"/>
        <v>on</v>
      </c>
      <c r="H1163" s="2" t="str">
        <f t="shared" si="1179"/>
        <v/>
      </c>
      <c r="I1163" t="str">
        <f t="shared" si="1172"/>
        <v>7134</v>
      </c>
    </row>
    <row r="1164" spans="1:9">
      <c r="A1164" s="5" t="s">
        <v>1177</v>
      </c>
      <c r="B1164" t="str">
        <f t="shared" ref="B1164:H1164" si="1180">MID($A1164,FIND(B$2,$A1164)+B$1,(FIND(C$2,$A1164)-2)-(FIND(B$2,$A1164)+B$1))</f>
        <v>Willow Springs Rd, Fayette County</v>
      </c>
      <c r="C1164" t="str">
        <f t="shared" si="1180"/>
        <v>FCO</v>
      </c>
      <c r="D1164" t="str">
        <f t="shared" si="1180"/>
        <v>Willow Springs Rd at Cummins Creek</v>
      </c>
      <c r="E1164" t="str">
        <f t="shared" si="1180"/>
        <v>29.954845</v>
      </c>
      <c r="F1164" t="str">
        <f t="shared" si="1180"/>
        <v>-96.63353</v>
      </c>
      <c r="G1164" t="str">
        <f t="shared" si="1180"/>
        <v>on</v>
      </c>
      <c r="H1164" s="2" t="str">
        <f t="shared" si="1180"/>
        <v/>
      </c>
      <c r="I1164" t="str">
        <f t="shared" si="1172"/>
        <v>7139</v>
      </c>
    </row>
    <row r="1165" spans="1:9">
      <c r="A1165" s="5" t="s">
        <v>1178</v>
      </c>
      <c r="B1165" t="str">
        <f t="shared" ref="B1165:H1165" si="1181">MID($A1165,FIND(B$2,$A1165)+B$1,(FIND(C$2,$A1165)-2)-(FIND(B$2,$A1165)+B$1))</f>
        <v>Jurekca Rd, Fayette County</v>
      </c>
      <c r="C1165" t="str">
        <f t="shared" si="1181"/>
        <v>FCO</v>
      </c>
      <c r="D1165" t="str">
        <f t="shared" si="1181"/>
        <v>Jurekca Rd at Vasut Rd</v>
      </c>
      <c r="E1165" t="str">
        <f t="shared" si="1181"/>
        <v>29.893847</v>
      </c>
      <c r="F1165" t="str">
        <f t="shared" si="1181"/>
        <v>-96.703804</v>
      </c>
      <c r="G1165" t="str">
        <f t="shared" si="1181"/>
        <v>on</v>
      </c>
      <c r="H1165" s="2" t="str">
        <f t="shared" si="1181"/>
        <v/>
      </c>
      <c r="I1165" t="str">
        <f t="shared" si="1172"/>
        <v>7144</v>
      </c>
    </row>
    <row r="1166" spans="1:9">
      <c r="A1166" s="5" t="s">
        <v>1179</v>
      </c>
      <c r="B1166" t="str">
        <f t="shared" ref="B1166:H1166" si="1182">MID($A1166,FIND(B$2,$A1166)+B$1,(FIND(C$2,$A1166)-2)-(FIND(B$2,$A1166)+B$1))</f>
        <v>Noak Rd, Fayette County</v>
      </c>
      <c r="C1166" t="str">
        <f t="shared" si="1182"/>
        <v>FCO</v>
      </c>
      <c r="D1166" t="str">
        <f t="shared" si="1182"/>
        <v>Noak Rd near Nassau Rd</v>
      </c>
      <c r="E1166" t="str">
        <f t="shared" si="1182"/>
        <v>30.031691</v>
      </c>
      <c r="F1166" t="str">
        <f t="shared" si="1182"/>
        <v>-96.657608</v>
      </c>
      <c r="G1166" t="str">
        <f t="shared" si="1182"/>
        <v>on</v>
      </c>
      <c r="H1166" s="2" t="str">
        <f t="shared" si="1182"/>
        <v/>
      </c>
      <c r="I1166" t="str">
        <f t="shared" si="1172"/>
        <v>7149</v>
      </c>
    </row>
    <row r="1167" spans="1:9">
      <c r="A1167" s="5" t="s">
        <v>1180</v>
      </c>
      <c r="B1167" t="str">
        <f t="shared" ref="B1167:H1167" si="1183">MID($A1167,FIND(B$2,$A1167)+B$1,(FIND(C$2,$A1167)-2)-(FIND(B$2,$A1167)+B$1))</f>
        <v>Coufal Rd, Fayette County</v>
      </c>
      <c r="C1167" t="str">
        <f t="shared" si="1183"/>
        <v>FCO</v>
      </c>
      <c r="D1167" t="str">
        <f t="shared" si="1183"/>
        <v>Coufal Rd - 1 mi NW of SH 159</v>
      </c>
      <c r="E1167" t="str">
        <f t="shared" si="1183"/>
        <v>29.951349</v>
      </c>
      <c r="F1167" t="str">
        <f t="shared" si="1183"/>
        <v>-96.648018</v>
      </c>
      <c r="G1167" t="str">
        <f t="shared" si="1183"/>
        <v>on</v>
      </c>
      <c r="H1167" s="2" t="str">
        <f t="shared" si="1183"/>
        <v/>
      </c>
      <c r="I1167" t="str">
        <f t="shared" si="1172"/>
        <v>7154</v>
      </c>
    </row>
    <row r="1168" spans="1:9">
      <c r="A1168" s="5" t="s">
        <v>1181</v>
      </c>
      <c r="B1168" t="str">
        <f t="shared" ref="B1168:H1168" si="1184">MID($A1168,FIND(B$2,$A1168)+B$1,(FIND(C$2,$A1168)-2)-(FIND(B$2,$A1168)+B$1))</f>
        <v>Halstedt Rd, Fayette County</v>
      </c>
      <c r="C1168" t="str">
        <f t="shared" si="1184"/>
        <v>FCO</v>
      </c>
      <c r="D1168" t="str">
        <f t="shared" si="1184"/>
        <v>Halstedt Rd near Tietjen Rd</v>
      </c>
      <c r="E1168" t="str">
        <f t="shared" si="1184"/>
        <v>29.913155</v>
      </c>
      <c r="F1168" t="str">
        <f t="shared" si="1184"/>
        <v>-96.776314</v>
      </c>
      <c r="G1168" t="str">
        <f t="shared" si="1184"/>
        <v>on</v>
      </c>
      <c r="H1168" s="2" t="str">
        <f t="shared" si="1184"/>
        <v/>
      </c>
      <c r="I1168" t="str">
        <f t="shared" si="1172"/>
        <v>7159</v>
      </c>
    </row>
    <row r="1169" spans="1:9">
      <c r="A1169" s="5" t="s">
        <v>1182</v>
      </c>
      <c r="B1169" t="str">
        <f t="shared" ref="B1169:H1169" si="1185">MID($A1169,FIND(B$2,$A1169)+B$1,(FIND(C$2,$A1169)-2)-(FIND(B$2,$A1169)+B$1))</f>
        <v>Rocky Creek Rd, Fayette County</v>
      </c>
      <c r="C1169" t="str">
        <f t="shared" si="1185"/>
        <v>FCO</v>
      </c>
      <c r="D1169" t="str">
        <f t="shared" si="1185"/>
        <v>Rocky Creek Rd - 1 1/2 mi E of SH 71</v>
      </c>
      <c r="E1169" t="str">
        <f t="shared" si="1185"/>
        <v>29.913198</v>
      </c>
      <c r="F1169" t="str">
        <f t="shared" si="1185"/>
        <v>-96.821503</v>
      </c>
      <c r="G1169" t="str">
        <f t="shared" si="1185"/>
        <v>on</v>
      </c>
      <c r="H1169" s="2" t="str">
        <f t="shared" si="1185"/>
        <v/>
      </c>
      <c r="I1169" t="str">
        <f t="shared" si="1172"/>
        <v>7169</v>
      </c>
    </row>
    <row r="1170" spans="1:9">
      <c r="A1170" s="5" t="s">
        <v>1183</v>
      </c>
      <c r="B1170" t="str">
        <f t="shared" ref="B1170:H1170" si="1186">MID($A1170,FIND(B$2,$A1170)+B$1,(FIND(C$2,$A1170)-2)-(FIND(B$2,$A1170)+B$1))</f>
        <v>Shumacher Rd, Fayette County</v>
      </c>
      <c r="C1170" t="str">
        <f t="shared" si="1186"/>
        <v>FCO</v>
      </c>
      <c r="D1170" t="str">
        <f t="shared" si="1186"/>
        <v>Shumacher Rd near FM 955</v>
      </c>
      <c r="E1170" t="str">
        <f t="shared" si="1186"/>
        <v>29.861704</v>
      </c>
      <c r="F1170" t="str">
        <f t="shared" si="1186"/>
        <v>-96.715393</v>
      </c>
      <c r="G1170" t="str">
        <f t="shared" si="1186"/>
        <v>on</v>
      </c>
      <c r="H1170" s="2" t="str">
        <f t="shared" si="1186"/>
        <v/>
      </c>
      <c r="I1170" t="str">
        <f t="shared" si="1172"/>
        <v>7174</v>
      </c>
    </row>
    <row r="1171" spans="1:9">
      <c r="A1171" s="5" t="s">
        <v>1184</v>
      </c>
      <c r="B1171" t="str">
        <f t="shared" ref="B1171:H1171" si="1187">MID($A1171,FIND(B$2,$A1171)+B$1,(FIND(C$2,$A1171)-2)-(FIND(B$2,$A1171)+B$1))</f>
        <v>Falke Heinrich Rd, Fayette County</v>
      </c>
      <c r="C1171" t="str">
        <f t="shared" si="1187"/>
        <v>FCO</v>
      </c>
      <c r="D1171" t="str">
        <f t="shared" si="1187"/>
        <v>Falke Heinrich Rd N of FM 956</v>
      </c>
      <c r="E1171" t="str">
        <f t="shared" si="1187"/>
        <v>29.771662</v>
      </c>
      <c r="F1171" t="str">
        <f t="shared" si="1187"/>
        <v>-96.929237</v>
      </c>
      <c r="G1171" t="str">
        <f t="shared" si="1187"/>
        <v>on</v>
      </c>
      <c r="H1171" s="2" t="str">
        <f t="shared" si="1187"/>
        <v/>
      </c>
      <c r="I1171" t="str">
        <f t="shared" si="1172"/>
        <v>7184</v>
      </c>
    </row>
    <row r="1172" spans="1:9">
      <c r="A1172" s="5" t="s">
        <v>1185</v>
      </c>
      <c r="B1172" t="str">
        <f t="shared" ref="B1172:H1172" si="1188">MID($A1172,FIND(B$2,$A1172)+B$1,(FIND(C$2,$A1172)-2)-(FIND(B$2,$A1172)+B$1))</f>
        <v>Fritsch Rd, Fayette County</v>
      </c>
      <c r="C1172" t="str">
        <f t="shared" si="1188"/>
        <v>FCO</v>
      </c>
      <c r="D1172" t="str">
        <f t="shared" si="1188"/>
        <v>Fritsch Rd SE of Ruether Rd</v>
      </c>
      <c r="E1172" t="str">
        <f t="shared" si="1188"/>
        <v>29.93889</v>
      </c>
      <c r="F1172" t="str">
        <f t="shared" si="1188"/>
        <v>-96.786438</v>
      </c>
      <c r="G1172" t="str">
        <f t="shared" si="1188"/>
        <v>on</v>
      </c>
      <c r="H1172" s="2" t="str">
        <f t="shared" si="1188"/>
        <v/>
      </c>
      <c r="I1172" t="str">
        <f t="shared" si="1172"/>
        <v>7189</v>
      </c>
    </row>
    <row r="1173" spans="1:9">
      <c r="A1173" s="5" t="s">
        <v>1186</v>
      </c>
      <c r="B1173" t="str">
        <f t="shared" ref="B1173:H1173" si="1189">MID($A1173,FIND(B$2,$A1173)+B$1,(FIND(C$2,$A1173)-2)-(FIND(B$2,$A1173)+B$1))</f>
        <v>Cowan Rd, Fayette County</v>
      </c>
      <c r="C1173" t="str">
        <f t="shared" si="1189"/>
        <v>FCO</v>
      </c>
      <c r="D1173" t="str">
        <f t="shared" si="1189"/>
        <v>Cowan Rd near FM 2762</v>
      </c>
      <c r="E1173" t="str">
        <f t="shared" si="1189"/>
        <v>29.735744</v>
      </c>
      <c r="F1173" t="str">
        <f t="shared" si="1189"/>
        <v>-97.174759</v>
      </c>
      <c r="G1173" t="str">
        <f t="shared" si="1189"/>
        <v>on</v>
      </c>
      <c r="H1173" s="2" t="str">
        <f t="shared" si="1189"/>
        <v/>
      </c>
      <c r="I1173" t="str">
        <f t="shared" si="1172"/>
        <v>7194</v>
      </c>
    </row>
    <row r="1174" spans="1:9">
      <c r="A1174" s="5" t="s">
        <v>1187</v>
      </c>
      <c r="B1174" t="str">
        <f t="shared" ref="B1174:H1174" si="1190">MID($A1174,FIND(B$2,$A1174)+B$1,(FIND(C$2,$A1174)-2)-(FIND(B$2,$A1174)+B$1))</f>
        <v>W Old Lockhart Rd, Fayette County</v>
      </c>
      <c r="C1174" t="str">
        <f t="shared" si="1190"/>
        <v>FCO</v>
      </c>
      <c r="D1174" t="str">
        <f t="shared" si="1190"/>
        <v>W Old Lockhart Rd - 1 mi W of Boehnke Rd</v>
      </c>
      <c r="E1174" t="str">
        <f t="shared" si="1190"/>
        <v>29.88727</v>
      </c>
      <c r="F1174" t="str">
        <f t="shared" si="1190"/>
        <v>-97.103561</v>
      </c>
      <c r="G1174" t="str">
        <f t="shared" si="1190"/>
        <v>on</v>
      </c>
      <c r="H1174" s="2" t="str">
        <f t="shared" si="1190"/>
        <v/>
      </c>
      <c r="I1174" t="str">
        <f t="shared" si="1172"/>
        <v>7199</v>
      </c>
    </row>
    <row r="1175" spans="1:9">
      <c r="A1175" s="5" t="s">
        <v>1188</v>
      </c>
      <c r="B1175" t="str">
        <f t="shared" ref="B1175:H1175" si="1191">MID($A1175,FIND(B$2,$A1175)+B$1,(FIND(C$2,$A1175)-2)-(FIND(B$2,$A1175)+B$1))</f>
        <v>CH Allen Rd, Fayette County</v>
      </c>
      <c r="C1175" t="str">
        <f t="shared" si="1191"/>
        <v>FCO</v>
      </c>
      <c r="D1175" t="str">
        <f t="shared" si="1191"/>
        <v>CH Allen SW 1291</v>
      </c>
      <c r="E1175" t="str">
        <f t="shared" si="1191"/>
        <v>29.951544</v>
      </c>
      <c r="F1175" t="str">
        <f t="shared" si="1191"/>
        <v>-96.698143</v>
      </c>
      <c r="G1175" t="str">
        <f t="shared" si="1191"/>
        <v>on</v>
      </c>
      <c r="H1175" s="2" t="str">
        <f t="shared" si="1191"/>
        <v/>
      </c>
      <c r="I1175" t="str">
        <f t="shared" si="1172"/>
        <v>7204</v>
      </c>
    </row>
    <row r="1176" spans="1:9">
      <c r="A1176" s="5" t="s">
        <v>1189</v>
      </c>
      <c r="B1176" t="str">
        <f t="shared" ref="B1176:H1176" si="1192">MID($A1176,FIND(B$2,$A1176)+B$1,(FIND(C$2,$A1176)-2)-(FIND(B$2,$A1176)+B$1))</f>
        <v>7900-blk Daffan Ln</v>
      </c>
      <c r="C1176" t="str">
        <f t="shared" si="1192"/>
        <v>TCO</v>
      </c>
      <c r="D1176" t="str">
        <f t="shared" si="1192"/>
        <v>Travis County, TX</v>
      </c>
      <c r="E1176" t="str">
        <f t="shared" si="1192"/>
        <v>30.31455</v>
      </c>
      <c r="F1176" t="str">
        <f t="shared" si="1192"/>
        <v>-97.620514</v>
      </c>
      <c r="G1176" t="str">
        <f t="shared" si="1192"/>
        <v>on</v>
      </c>
      <c r="H1176" s="2" t="str">
        <f t="shared" si="1192"/>
        <v>Roadway open</v>
      </c>
      <c r="I1176" t="str">
        <f t="shared" si="1172"/>
        <v>7209</v>
      </c>
    </row>
    <row r="1177" spans="1:9">
      <c r="A1177" s="5" t="s">
        <v>1190</v>
      </c>
      <c r="B1177" t="str">
        <f t="shared" ref="B1177:H1177" si="1193">MID($A1177,FIND(B$2,$A1177)+B$1,(FIND(C$2,$A1177)-2)-(FIND(B$2,$A1177)+B$1))</f>
        <v>10291 FM 969, Austin, TX</v>
      </c>
      <c r="C1177" t="str">
        <f t="shared" si="1193"/>
        <v>COA</v>
      </c>
      <c r="D1177" t="str">
        <f t="shared" si="1193"/>
        <v>10291 FM 969, Austin, TX</v>
      </c>
      <c r="E1177" t="str">
        <f t="shared" si="1193"/>
        <v>30.264412</v>
      </c>
      <c r="F1177" t="str">
        <f t="shared" si="1193"/>
        <v>-97.623116</v>
      </c>
      <c r="G1177" t="str">
        <f t="shared" si="1193"/>
        <v>on</v>
      </c>
      <c r="H1177" s="2" t="str">
        <f t="shared" si="1193"/>
        <v>Crossing is open</v>
      </c>
      <c r="I1177" t="str">
        <f t="shared" si="1172"/>
        <v>7214</v>
      </c>
    </row>
    <row r="1178" spans="1:9">
      <c r="A1178" s="5" t="s">
        <v>1191</v>
      </c>
      <c r="B1178" t="str">
        <f t="shared" ref="B1178:H1178" si="1194">MID($A1178,FIND(B$2,$A1178)+B$1,(FIND(C$2,$A1178)-2)-(FIND(B$2,$A1178)+B$1))</f>
        <v>8500-blk FM 1826</v>
      </c>
      <c r="C1178" t="str">
        <f t="shared" si="1194"/>
        <v>TCO</v>
      </c>
      <c r="D1178" t="str">
        <f t="shared" si="1194"/>
        <v>Travis County, TX </v>
      </c>
      <c r="E1178" t="str">
        <f t="shared" si="1194"/>
        <v>30.210152</v>
      </c>
      <c r="F1178" t="str">
        <f t="shared" si="1194"/>
        <v>-97.902122</v>
      </c>
      <c r="G1178" t="str">
        <f t="shared" si="1194"/>
        <v>on</v>
      </c>
      <c r="H1178" s="2" t="str">
        <f t="shared" si="1194"/>
        <v/>
      </c>
      <c r="I1178" t="str">
        <f t="shared" si="1172"/>
        <v>7044</v>
      </c>
    </row>
    <row r="1179" spans="1:9">
      <c r="A1179" s="5" t="s">
        <v>1192</v>
      </c>
      <c r="B1179" t="str">
        <f t="shared" ref="B1179:H1179" si="1195">MID($A1179,FIND(B$2,$A1179)+B$1,(FIND(C$2,$A1179)-2)-(FIND(B$2,$A1179)+B$1))</f>
        <v>Oakland Rd, Fayette County</v>
      </c>
      <c r="C1179" t="str">
        <f t="shared" si="1195"/>
        <v>FCO</v>
      </c>
      <c r="D1179" t="str">
        <f t="shared" si="1195"/>
        <v>Oakland Rd at East Navidad</v>
      </c>
      <c r="E1179" t="str">
        <f t="shared" si="1195"/>
        <v>29.658689</v>
      </c>
      <c r="F1179" t="str">
        <f t="shared" si="1195"/>
        <v>-96.855209</v>
      </c>
      <c r="G1179" t="str">
        <f t="shared" si="1195"/>
        <v>on</v>
      </c>
      <c r="H1179" s="2" t="str">
        <f t="shared" si="1195"/>
        <v/>
      </c>
      <c r="I1179" t="str">
        <f t="shared" si="1172"/>
        <v>7089</v>
      </c>
    </row>
    <row r="1180" spans="1:9">
      <c r="A1180" s="5" t="s">
        <v>1193</v>
      </c>
      <c r="B1180" t="str">
        <f t="shared" ref="B1180:H1180" si="1196">MID($A1180,FIND(B$2,$A1180)+B$1,(FIND(C$2,$A1180)-2)-(FIND(B$2,$A1180)+B$1))</f>
        <v>Bilimek Rd, Fayette County</v>
      </c>
      <c r="C1180" t="str">
        <f t="shared" si="1196"/>
        <v>FCO</v>
      </c>
      <c r="D1180" t="str">
        <f t="shared" si="1196"/>
        <v>Bilimek Rd near Oakland Rd</v>
      </c>
      <c r="E1180" t="str">
        <f t="shared" si="1196"/>
        <v>29.670092</v>
      </c>
      <c r="F1180" t="str">
        <f t="shared" si="1196"/>
        <v>-96.874352</v>
      </c>
      <c r="G1180" t="str">
        <f t="shared" si="1196"/>
        <v>on</v>
      </c>
      <c r="H1180" s="2" t="str">
        <f t="shared" si="1196"/>
        <v/>
      </c>
      <c r="I1180" t="str">
        <f t="shared" si="1172"/>
        <v>7074</v>
      </c>
    </row>
    <row r="1181" spans="1:9">
      <c r="A1181" s="5" t="s">
        <v>1194</v>
      </c>
      <c r="B1181" t="str">
        <f t="shared" ref="B1181:H1181" si="1197">MID($A1181,FIND(B$2,$A1181)+B$1,(FIND(C$2,$A1181)-2)-(FIND(B$2,$A1181)+B$1))</f>
        <v>Waldeck Cemetery Rd, Fayette County</v>
      </c>
      <c r="C1181" t="str">
        <f t="shared" si="1197"/>
        <v>FCO</v>
      </c>
      <c r="D1181" t="str">
        <f t="shared" si="1197"/>
        <v>Waldeck Cemetery Rd SE of Albers Rd</v>
      </c>
      <c r="E1181" t="str">
        <f t="shared" si="1197"/>
        <v>30.055632</v>
      </c>
      <c r="F1181" t="str">
        <f t="shared" si="1197"/>
        <v>-96.773354</v>
      </c>
      <c r="G1181" t="str">
        <f t="shared" si="1197"/>
        <v>on</v>
      </c>
      <c r="H1181" s="2" t="str">
        <f t="shared" si="1197"/>
        <v/>
      </c>
      <c r="I1181" t="str">
        <f t="shared" si="1172"/>
        <v>7179</v>
      </c>
    </row>
    <row r="1182" spans="1:9">
      <c r="A1182" s="5" t="s">
        <v>1195</v>
      </c>
      <c r="B1182" t="str">
        <f t="shared" ref="B1182:H1182" si="1198">MID($A1182,FIND(B$2,$A1182)+B$1,(FIND(C$2,$A1182)-2)-(FIND(B$2,$A1182)+B$1))</f>
        <v>Jurecka Rd, Fayette County</v>
      </c>
      <c r="C1182" t="str">
        <f t="shared" si="1198"/>
        <v>FCO</v>
      </c>
      <c r="D1182" t="str">
        <f t="shared" si="1198"/>
        <v>Jurecka Rd at Ross Creek</v>
      </c>
      <c r="E1182" t="str">
        <f t="shared" si="1198"/>
        <v>29.895878</v>
      </c>
      <c r="F1182" t="str">
        <f t="shared" si="1198"/>
        <v>-96.722237</v>
      </c>
      <c r="G1182" t="str">
        <f t="shared" si="1198"/>
        <v>on</v>
      </c>
      <c r="H1182" s="2" t="str">
        <f t="shared" si="1198"/>
        <v/>
      </c>
      <c r="I1182" t="str">
        <f t="shared" si="1172"/>
        <v>7164</v>
      </c>
    </row>
    <row r="1183" spans="1:9">
      <c r="A1183" s="5" t="s">
        <v>1196</v>
      </c>
      <c r="B1183" t="str">
        <f t="shared" ref="B1183:H1183" si="1199">MID($A1183,FIND(B$2,$A1183)+B$1,(FIND(C$2,$A1183)-2)-(FIND(B$2,$A1183)+B$1))</f>
        <v>Farek Loth Rd, Fayette County</v>
      </c>
      <c r="C1183" t="str">
        <f t="shared" si="1199"/>
        <v>FCO</v>
      </c>
      <c r="D1183" t="str">
        <f t="shared" si="1199"/>
        <v>Farek Loth Rd near Olle Ln</v>
      </c>
      <c r="E1183" t="str">
        <f t="shared" si="1199"/>
        <v>29.720326</v>
      </c>
      <c r="F1183" t="str">
        <f t="shared" si="1199"/>
        <v>-97.030979</v>
      </c>
      <c r="G1183" t="str">
        <f t="shared" si="1199"/>
        <v>on</v>
      </c>
      <c r="H1183" s="2" t="str">
        <f t="shared" si="1199"/>
        <v/>
      </c>
      <c r="I1183" t="str">
        <f t="shared" si="1172"/>
        <v>7109</v>
      </c>
    </row>
    <row r="1184" spans="1:9">
      <c r="A1184" s="5" t="s">
        <v>1197</v>
      </c>
      <c r="B1184" t="str">
        <f t="shared" ref="B1184:H1184" si="1200">MID($A1184,FIND(B$2,$A1184)+B$1,(FIND(C$2,$A1184)-2)-(FIND(B$2,$A1184)+B$1))</f>
        <v>Lidiak Rd, Fayette County</v>
      </c>
      <c r="C1184" t="str">
        <f t="shared" si="1200"/>
        <v>FCO</v>
      </c>
      <c r="D1184" t="str">
        <f t="shared" si="1200"/>
        <v>End of Lidiak Rd</v>
      </c>
      <c r="E1184" t="str">
        <f t="shared" si="1200"/>
        <v>29.814957</v>
      </c>
      <c r="F1184" t="str">
        <f t="shared" si="1200"/>
        <v>-96.863083</v>
      </c>
      <c r="G1184" t="str">
        <f t="shared" si="1200"/>
        <v>on</v>
      </c>
      <c r="H1184" s="2" t="str">
        <f t="shared" si="1200"/>
        <v/>
      </c>
      <c r="I1184" t="str">
        <f t="shared" si="1172"/>
        <v>7084</v>
      </c>
    </row>
    <row r="1185" spans="1:9">
      <c r="A1185" s="5" t="s">
        <v>1198</v>
      </c>
      <c r="B1185" t="str">
        <f t="shared" ref="B1185:H1185" si="1201">MID($A1185,FIND(B$2,$A1185)+B$1,(FIND(C$2,$A1185)-2)-(FIND(B$2,$A1185)+B$1))</f>
        <v>Lidiak Rd - 1/2 mi E of Radhost School Rd</v>
      </c>
      <c r="C1185" t="str">
        <f t="shared" si="1201"/>
        <v>FCO</v>
      </c>
      <c r="D1185" t="str">
        <f t="shared" si="1201"/>
        <v>Lidiak Rd, Fayette County</v>
      </c>
      <c r="E1185" t="str">
        <f t="shared" si="1201"/>
        <v>29.8123344483</v>
      </c>
      <c r="F1185" t="str">
        <f t="shared" si="1201"/>
        <v>-96.8645954351</v>
      </c>
      <c r="G1185" t="str">
        <f t="shared" si="1201"/>
        <v>on</v>
      </c>
      <c r="H1185" s="2" t="str">
        <f t="shared" si="1201"/>
        <v/>
      </c>
      <c r="I1185" t="str">
        <f t="shared" si="1172"/>
        <v>8708</v>
      </c>
    </row>
    <row r="1186" spans="1:9">
      <c r="A1186" s="5" t="s">
        <v>1199</v>
      </c>
      <c r="B1186" t="str">
        <f t="shared" ref="B1186:H1186" si="1202">MID($A1186,FIND(B$2,$A1186)+B$1,(FIND(C$2,$A1186)-2)-(FIND(B$2,$A1186)+B$1))</f>
        <v>Falke Heinrich Rd S of Swiss Alp Hall Rd</v>
      </c>
      <c r="C1186" t="str">
        <f t="shared" si="1202"/>
        <v>FCO</v>
      </c>
      <c r="D1186" t="str">
        <f t="shared" si="1202"/>
        <v>Falke Heinrich Rd, Fayette County</v>
      </c>
      <c r="E1186" t="str">
        <f t="shared" si="1202"/>
        <v>29.7813036621</v>
      </c>
      <c r="F1186" t="str">
        <f t="shared" si="1202"/>
        <v>-96.9252296698</v>
      </c>
      <c r="G1186" t="str">
        <f t="shared" si="1202"/>
        <v>on</v>
      </c>
      <c r="H1186" s="2" t="str">
        <f t="shared" si="1202"/>
        <v/>
      </c>
      <c r="I1186" t="str">
        <f t="shared" si="1172"/>
        <v>8709</v>
      </c>
    </row>
    <row r="1187" spans="1:9">
      <c r="A1187" s="5" t="s">
        <v>1200</v>
      </c>
      <c r="B1187" t="str">
        <f t="shared" ref="B1187:H1187" si="1203">MID($A1187,FIND(B$2,$A1187)+B$1,(FIND(C$2,$A1187)-2)-(FIND(B$2,$A1187)+B$1))</f>
        <v>COE1002 - Hwy 290 at 800 Martin Luther King Blvd</v>
      </c>
      <c r="C1187" t="str">
        <f t="shared" si="1203"/>
        <v>BCO</v>
      </c>
      <c r="D1187" t="str">
        <f t="shared" si="1203"/>
        <v>Hwy 290 at 800 Martin Luther King Blvd</v>
      </c>
      <c r="E1187" t="str">
        <f t="shared" si="1203"/>
        <v>30.33559</v>
      </c>
      <c r="F1187" t="str">
        <f t="shared" si="1203"/>
        <v>-97.362091</v>
      </c>
      <c r="G1187" t="str">
        <f t="shared" si="1203"/>
        <v>on</v>
      </c>
      <c r="H1187" s="2" t="str">
        <f t="shared" si="1203"/>
        <v/>
      </c>
      <c r="I1187" t="str">
        <f t="shared" si="1172"/>
        <v>6858</v>
      </c>
    </row>
    <row r="1188" spans="1:9">
      <c r="A1188" s="5" t="s">
        <v>1201</v>
      </c>
      <c r="B1188" t="str">
        <f t="shared" ref="B1188:H1188" si="1204">MID($A1188,FIND(B$2,$A1188)+B$1,(FIND(C$2,$A1188)-2)-(FIND(B$2,$A1188)+B$1))</f>
        <v>CREEK RD (CR 190) - .5 MI E OF MT GAINOR RD (CR 220)</v>
      </c>
      <c r="C1188" t="str">
        <f t="shared" si="1204"/>
        <v>HCO</v>
      </c>
      <c r="D1188" t="str">
        <f t="shared" si="1204"/>
        <v>Hays County</v>
      </c>
      <c r="E1188" t="str">
        <f t="shared" si="1204"/>
        <v>30.187622</v>
      </c>
      <c r="F1188" t="str">
        <f t="shared" si="1204"/>
        <v>-98.115501</v>
      </c>
      <c r="G1188" t="str">
        <f t="shared" si="1204"/>
        <v>on</v>
      </c>
      <c r="H1188" s="2" t="str">
        <f t="shared" si="1204"/>
        <v/>
      </c>
      <c r="I1188" t="str">
        <f t="shared" si="1172"/>
        <v>6591</v>
      </c>
    </row>
    <row r="1189" spans="1:9">
      <c r="A1189" s="5" t="s">
        <v>1202</v>
      </c>
      <c r="B1189" t="str">
        <f t="shared" ref="B1189:H1189" si="1205">MID($A1189,FIND(B$2,$A1189)+B$1,(FIND(C$2,$A1189)-2)-(FIND(B$2,$A1189)+B$1))</f>
        <v>P2056 - Alum Creek just South of Gotier Trace Rd</v>
      </c>
      <c r="C1189" t="str">
        <f t="shared" si="1205"/>
        <v>BCO</v>
      </c>
      <c r="D1189" t="str">
        <f t="shared" si="1205"/>
        <v>P2056 - Alum Creek just South of Gotier Trace Rd</v>
      </c>
      <c r="E1189" t="str">
        <f t="shared" si="1205"/>
        <v>30.099607</v>
      </c>
      <c r="F1189" t="str">
        <f t="shared" si="1205"/>
        <v>-97.220306</v>
      </c>
      <c r="G1189" t="str">
        <f t="shared" si="1205"/>
        <v>on</v>
      </c>
      <c r="H1189" s="2" t="str">
        <f t="shared" si="1205"/>
        <v/>
      </c>
      <c r="I1189" t="str">
        <f t="shared" si="1172"/>
        <v>7065</v>
      </c>
    </row>
    <row r="1190" spans="1:9">
      <c r="A1190" s="5" t="s">
        <v>1203</v>
      </c>
      <c r="B1190" t="str">
        <f t="shared" ref="B1190:H1190" si="1206">MID($A1190,FIND(B$2,$A1190)+B$1,(FIND(C$2,$A1190)-2)-(FIND(B$2,$A1190)+B$1))</f>
        <v>Cedar Hollow Rd @ San Gabriel River</v>
      </c>
      <c r="C1190" t="str">
        <f t="shared" si="1206"/>
        <v>WCO</v>
      </c>
      <c r="D1190" t="str">
        <f t="shared" si="1206"/>
        <v>2811 Cedar Hollow Rd; Georgetown, TX</v>
      </c>
      <c r="E1190" t="str">
        <f t="shared" si="1206"/>
        <v>30.6455</v>
      </c>
      <c r="F1190" t="str">
        <f t="shared" si="1206"/>
        <v>-97.7706</v>
      </c>
      <c r="G1190" t="str">
        <f t="shared" si="1206"/>
        <v>on</v>
      </c>
      <c r="H1190" s="2" t="str">
        <f t="shared" si="1206"/>
        <v/>
      </c>
      <c r="I1190" t="str">
        <f t="shared" si="1172"/>
        <v>8617</v>
      </c>
    </row>
    <row r="1191" spans="1:9">
      <c r="A1191" s="5" t="s">
        <v>1204</v>
      </c>
      <c r="B1191" t="str">
        <f t="shared" ref="B1191:H1191" si="1207">MID($A1191,FIND(B$2,$A1191)+B$1,(FIND(C$2,$A1191)-2)-(FIND(B$2,$A1191)+B$1))</f>
        <v>FM 20 &amp; HUMBLE LN</v>
      </c>
      <c r="C1191" t="str">
        <f t="shared" si="1207"/>
        <v>BCO</v>
      </c>
      <c r="D1191" t="str">
        <f t="shared" si="1207"/>
        <v>FM 20 &amp; HUMBLE LN</v>
      </c>
      <c r="E1191" t="str">
        <f t="shared" si="1207"/>
        <v>30.021744</v>
      </c>
      <c r="F1191" t="str">
        <f t="shared" si="1207"/>
        <v>-97.428169</v>
      </c>
      <c r="G1191" t="str">
        <f t="shared" si="1207"/>
        <v>on</v>
      </c>
      <c r="H1191" s="2" t="str">
        <f t="shared" si="1207"/>
        <v/>
      </c>
      <c r="I1191" t="str">
        <f t="shared" si="1172"/>
        <v>7990</v>
      </c>
    </row>
    <row r="1192" spans="1:9">
      <c r="A1192" s="5" t="s">
        <v>1205</v>
      </c>
      <c r="B1192" t="str">
        <f t="shared" ref="B1192:H1192" si="1208">MID($A1192,FIND(B$2,$A1192)+B$1,(FIND(C$2,$A1192)-2)-(FIND(B$2,$A1192)+B$1))</f>
        <v>P3063 Sand Hills @ Sandy Creek</v>
      </c>
      <c r="C1192" t="str">
        <f t="shared" si="1208"/>
        <v>BCO</v>
      </c>
      <c r="D1192" t="str">
        <f t="shared" si="1208"/>
        <v>P3063 Sand Hills @ Sandy Creek</v>
      </c>
      <c r="E1192" t="str">
        <f t="shared" si="1208"/>
        <v>29.93049</v>
      </c>
      <c r="F1192" t="str">
        <f t="shared" si="1208"/>
        <v>-97.3787</v>
      </c>
      <c r="G1192" t="str">
        <f t="shared" si="1208"/>
        <v>on</v>
      </c>
      <c r="H1192" s="2" t="str">
        <f t="shared" si="1208"/>
        <v/>
      </c>
      <c r="I1192" t="str">
        <f t="shared" si="1172"/>
        <v>7200</v>
      </c>
    </row>
    <row r="1193" spans="1:9">
      <c r="A1193" s="5" t="s">
        <v>1206</v>
      </c>
      <c r="B1193" t="str">
        <f t="shared" ref="B1193:H1193" si="1209">MID($A1193,FIND(B$2,$A1193)+B$1,(FIND(C$2,$A1193)-2)-(FIND(B$2,$A1193)+B$1))</f>
        <v>P2060 - 1000 Blk St Delight Rd</v>
      </c>
      <c r="C1193" t="str">
        <f t="shared" si="1209"/>
        <v>BCO</v>
      </c>
      <c r="D1193" t="str">
        <f t="shared" si="1209"/>
        <v/>
      </c>
      <c r="E1193" t="str">
        <f t="shared" si="1209"/>
        <v>30.145144</v>
      </c>
      <c r="F1193" t="str">
        <f t="shared" si="1209"/>
        <v>-97.113388</v>
      </c>
      <c r="G1193" t="str">
        <f t="shared" si="1209"/>
        <v>on</v>
      </c>
      <c r="H1193" s="2" t="str">
        <f t="shared" si="1209"/>
        <v/>
      </c>
      <c r="I1193" t="str">
        <f t="shared" si="1172"/>
        <v>7070</v>
      </c>
    </row>
    <row r="1194" spans="1:9">
      <c r="A1194" s="5" t="s">
        <v>1207</v>
      </c>
      <c r="B1194" t="str">
        <f t="shared" ref="B1194:H1194" si="1210">MID($A1194,FIND(B$2,$A1194)+B$1,(FIND(C$2,$A1194)-2)-(FIND(B$2,$A1194)+B$1))</f>
        <v>Piano Bridge Rd, Fayette County</v>
      </c>
      <c r="C1194" t="str">
        <f t="shared" si="1210"/>
        <v>FCO</v>
      </c>
      <c r="D1194" t="str">
        <f t="shared" si="1210"/>
        <v>Piano Bridge Rd at East Navidad</v>
      </c>
      <c r="E1194" t="str">
        <f t="shared" si="1210"/>
        <v>29.72386</v>
      </c>
      <c r="F1194" t="str">
        <f t="shared" si="1210"/>
        <v>-96.850853</v>
      </c>
      <c r="G1194" t="str">
        <f t="shared" si="1210"/>
        <v>on</v>
      </c>
      <c r="H1194" s="2" t="str">
        <f t="shared" si="1210"/>
        <v/>
      </c>
      <c r="I1194" t="str">
        <f t="shared" si="1172"/>
        <v>7095</v>
      </c>
    </row>
    <row r="1195" spans="1:9">
      <c r="A1195" s="5" t="s">
        <v>1208</v>
      </c>
      <c r="B1195" t="str">
        <f t="shared" ref="B1195:H1195" si="1211">MID($A1195,FIND(B$2,$A1195)+B$1,(FIND(C$2,$A1195)-2)-(FIND(B$2,$A1195)+B$1))</f>
        <v>Taylor Ln @ Decker Lake Rd</v>
      </c>
      <c r="C1195" t="str">
        <f t="shared" si="1211"/>
        <v>TCO</v>
      </c>
      <c r="D1195" t="str">
        <f t="shared" si="1211"/>
        <v>Travis County, TX</v>
      </c>
      <c r="E1195" t="str">
        <f t="shared" si="1211"/>
        <v>30.256798</v>
      </c>
      <c r="F1195" t="str">
        <f t="shared" si="1211"/>
        <v>-97.554733</v>
      </c>
      <c r="G1195" t="str">
        <f t="shared" si="1211"/>
        <v>on</v>
      </c>
      <c r="H1195" s="2" t="str">
        <f t="shared" si="1211"/>
        <v>Roadway open</v>
      </c>
      <c r="I1195" t="str">
        <f t="shared" si="1172"/>
        <v>7030</v>
      </c>
    </row>
    <row r="1196" spans="1:9">
      <c r="A1196" s="5" t="s">
        <v>1209</v>
      </c>
      <c r="B1196" t="str">
        <f t="shared" ref="B1196:H1196" si="1212">MID($A1196,FIND(B$2,$A1196)+B$1,(FIND(C$2,$A1196)-2)-(FIND(B$2,$A1196)+B$1))</f>
        <v>Creamer Creek Rd, Fayette County</v>
      </c>
      <c r="C1196" t="str">
        <f t="shared" si="1212"/>
        <v>FCO</v>
      </c>
      <c r="D1196" t="str">
        <f t="shared" si="1212"/>
        <v>Creamer Creek Rd at Creamer Creek</v>
      </c>
      <c r="E1196" t="str">
        <f t="shared" si="1212"/>
        <v>29.860077</v>
      </c>
      <c r="F1196" t="str">
        <f t="shared" si="1212"/>
        <v>-96.924736</v>
      </c>
      <c r="G1196" t="str">
        <f t="shared" si="1212"/>
        <v>on</v>
      </c>
      <c r="H1196" s="2" t="str">
        <f t="shared" si="1212"/>
        <v/>
      </c>
      <c r="I1196" t="str">
        <f t="shared" si="1172"/>
        <v>7105</v>
      </c>
    </row>
    <row r="1197" spans="1:9">
      <c r="A1197" s="5" t="s">
        <v>1210</v>
      </c>
      <c r="B1197" t="str">
        <f t="shared" ref="B1197:H1197" si="1213">MID($A1197,FIND(B$2,$A1197)+B$1,(FIND(C$2,$A1197)-2)-(FIND(B$2,$A1197)+B$1))</f>
        <v>Father Anders Loop, Fayette County</v>
      </c>
      <c r="C1197" t="str">
        <f t="shared" si="1213"/>
        <v>FCO</v>
      </c>
      <c r="D1197" t="str">
        <f t="shared" si="1213"/>
        <v>Father Anders Loop near FM 1115</v>
      </c>
      <c r="E1197" t="str">
        <f t="shared" si="1213"/>
        <v>29.754507</v>
      </c>
      <c r="F1197" t="str">
        <f t="shared" si="1213"/>
        <v>-97.255203</v>
      </c>
      <c r="G1197" t="str">
        <f t="shared" si="1213"/>
        <v>on</v>
      </c>
      <c r="H1197" s="2" t="str">
        <f t="shared" si="1213"/>
        <v/>
      </c>
      <c r="I1197" t="str">
        <f t="shared" si="1172"/>
        <v>7110</v>
      </c>
    </row>
    <row r="1198" spans="1:9">
      <c r="A1198" s="5" t="s">
        <v>1211</v>
      </c>
      <c r="B1198" t="str">
        <f t="shared" ref="B1198:H1198" si="1214">MID($A1198,FIND(B$2,$A1198)+B$1,(FIND(C$2,$A1198)-2)-(FIND(B$2,$A1198)+B$1))</f>
        <v>Jurica Rd, Fayette County</v>
      </c>
      <c r="C1198" t="str">
        <f t="shared" si="1214"/>
        <v>FCO</v>
      </c>
      <c r="D1198" t="str">
        <f t="shared" si="1214"/>
        <v>Jurica Rd at Mulberry Creek</v>
      </c>
      <c r="E1198" t="str">
        <f t="shared" si="1214"/>
        <v>29.651196</v>
      </c>
      <c r="F1198" t="str">
        <f t="shared" si="1214"/>
        <v>-97.021851</v>
      </c>
      <c r="G1198" t="str">
        <f t="shared" si="1214"/>
        <v>on</v>
      </c>
      <c r="H1198" s="2" t="str">
        <f t="shared" si="1214"/>
        <v/>
      </c>
      <c r="I1198" t="str">
        <f t="shared" si="1172"/>
        <v>7115</v>
      </c>
    </row>
    <row r="1199" spans="1:9">
      <c r="A1199" s="5" t="s">
        <v>1212</v>
      </c>
      <c r="B1199" t="str">
        <f t="shared" ref="B1199:H1199" si="1215">MID($A1199,FIND(B$2,$A1199)+B$1,(FIND(C$2,$A1199)-2)-(FIND(B$2,$A1199)+B$1))</f>
        <v>S Old Smithville Rd, Fayette County</v>
      </c>
      <c r="C1199" t="str">
        <f t="shared" si="1215"/>
        <v>FCO</v>
      </c>
      <c r="D1199" t="str">
        <f t="shared" si="1215"/>
        <v>S Old Smithville Rd near Cherry Rd</v>
      </c>
      <c r="E1199" t="str">
        <f t="shared" si="1215"/>
        <v>29.797997</v>
      </c>
      <c r="F1199" t="str">
        <f t="shared" si="1215"/>
        <v>-97.135643</v>
      </c>
      <c r="G1199" t="str">
        <f t="shared" si="1215"/>
        <v>on</v>
      </c>
      <c r="H1199" s="2" t="str">
        <f t="shared" si="1215"/>
        <v/>
      </c>
      <c r="I1199" t="str">
        <f t="shared" si="1172"/>
        <v>7120</v>
      </c>
    </row>
    <row r="1200" spans="1:9">
      <c r="A1200" s="5" t="s">
        <v>1213</v>
      </c>
      <c r="B1200" t="str">
        <f t="shared" ref="B1200:H1200" si="1216">MID($A1200,FIND(B$2,$A1200)+B$1,(FIND(C$2,$A1200)-2)-(FIND(B$2,$A1200)+B$1))</f>
        <v>Parkerville Rd, Fayette County</v>
      </c>
      <c r="C1200" t="str">
        <f t="shared" si="1216"/>
        <v>FCO</v>
      </c>
      <c r="D1200" t="str">
        <f t="shared" si="1216"/>
        <v>Parkerville Rd at Live Oak Creek</v>
      </c>
      <c r="E1200" t="str">
        <f t="shared" si="1216"/>
        <v>29.808664</v>
      </c>
      <c r="F1200" t="str">
        <f t="shared" si="1216"/>
        <v>-97.115257</v>
      </c>
      <c r="G1200" t="str">
        <f t="shared" si="1216"/>
        <v>on</v>
      </c>
      <c r="H1200" s="2" t="str">
        <f t="shared" si="1216"/>
        <v/>
      </c>
      <c r="I1200" t="str">
        <f t="shared" si="1172"/>
        <v>7125</v>
      </c>
    </row>
    <row r="1201" spans="1:9">
      <c r="A1201" s="5" t="s">
        <v>1214</v>
      </c>
      <c r="B1201" t="str">
        <f t="shared" ref="B1201:H1201" si="1217">MID($A1201,FIND(B$2,$A1201)+B$1,(FIND(C$2,$A1201)-2)-(FIND(B$2,$A1201)+B$1))</f>
        <v>Smith Marek Rd, Fayette County</v>
      </c>
      <c r="C1201" t="str">
        <f t="shared" si="1217"/>
        <v>FCO</v>
      </c>
      <c r="D1201" t="str">
        <f t="shared" si="1217"/>
        <v>Smith Marek Rd - 1/2 mi N of County Line Rd</v>
      </c>
      <c r="E1201" t="str">
        <f t="shared" si="1217"/>
        <v>29.637358</v>
      </c>
      <c r="F1201" t="str">
        <f t="shared" si="1217"/>
        <v>-97.001511</v>
      </c>
      <c r="G1201" t="str">
        <f t="shared" si="1217"/>
        <v>on</v>
      </c>
      <c r="H1201" s="2" t="str">
        <f t="shared" si="1217"/>
        <v/>
      </c>
      <c r="I1201" t="str">
        <f t="shared" si="1172"/>
        <v>7130</v>
      </c>
    </row>
    <row r="1202" spans="1:9">
      <c r="A1202" s="5" t="s">
        <v>1215</v>
      </c>
      <c r="B1202" t="str">
        <f t="shared" ref="B1202:H1202" si="1218">MID($A1202,FIND(B$2,$A1202)+B$1,(FIND(C$2,$A1202)-2)-(FIND(B$2,$A1202)+B$1))</f>
        <v>Albers Rd, Fayette County</v>
      </c>
      <c r="C1202" t="str">
        <f t="shared" si="1218"/>
        <v>FCO</v>
      </c>
      <c r="D1202" t="str">
        <f t="shared" si="1218"/>
        <v>Albers Rd NE of Waldeck Cemetery Rd</v>
      </c>
      <c r="E1202" t="str">
        <f t="shared" si="1218"/>
        <v>30.059515</v>
      </c>
      <c r="F1202" t="str">
        <f t="shared" si="1218"/>
        <v>-96.785408</v>
      </c>
      <c r="G1202" t="str">
        <f t="shared" si="1218"/>
        <v>on</v>
      </c>
      <c r="H1202" s="2" t="str">
        <f t="shared" si="1218"/>
        <v/>
      </c>
      <c r="I1202" t="str">
        <f t="shared" si="1172"/>
        <v>7135</v>
      </c>
    </row>
    <row r="1203" spans="1:9">
      <c r="A1203" s="5" t="s">
        <v>1216</v>
      </c>
      <c r="B1203" t="str">
        <f t="shared" ref="B1203:H1203" si="1219">MID($A1203,FIND(B$2,$A1203)+B$1,(FIND(C$2,$A1203)-2)-(FIND(B$2,$A1203)+B$1))</f>
        <v>Minarcik Rd, Fayette County</v>
      </c>
      <c r="C1203" t="str">
        <f t="shared" si="1219"/>
        <v>FCO</v>
      </c>
      <c r="D1203" t="str">
        <f t="shared" si="1219"/>
        <v>Minarcik Rd at Willow Branch</v>
      </c>
      <c r="E1203" t="str">
        <f t="shared" si="1219"/>
        <v>29.958265</v>
      </c>
      <c r="F1203" t="str">
        <f t="shared" si="1219"/>
        <v>-96.589134</v>
      </c>
      <c r="G1203" t="str">
        <f t="shared" si="1219"/>
        <v>on</v>
      </c>
      <c r="H1203" s="2" t="str">
        <f t="shared" si="1219"/>
        <v/>
      </c>
      <c r="I1203" t="str">
        <f t="shared" si="1172"/>
        <v>7140</v>
      </c>
    </row>
    <row r="1204" spans="1:9">
      <c r="A1204" s="5" t="s">
        <v>1217</v>
      </c>
      <c r="B1204" t="str">
        <f t="shared" ref="B1204:H1204" si="1220">MID($A1204,FIND(B$2,$A1204)+B$1,(FIND(C$2,$A1204)-2)-(FIND(B$2,$A1204)+B$1))</f>
        <v>Wolff Rd, Fayette County</v>
      </c>
      <c r="C1204" t="str">
        <f t="shared" si="1220"/>
        <v>FCO</v>
      </c>
      <c r="D1204" t="str">
        <f t="shared" si="1220"/>
        <v>Wolff Rd - 3/4 mi SW of FM 1457</v>
      </c>
      <c r="E1204" t="str">
        <f t="shared" si="1220"/>
        <v>30.061186</v>
      </c>
      <c r="F1204" t="str">
        <f t="shared" si="1220"/>
        <v>-96.655464</v>
      </c>
      <c r="G1204" t="str">
        <f t="shared" si="1220"/>
        <v>on</v>
      </c>
      <c r="H1204" s="2" t="str">
        <f t="shared" si="1220"/>
        <v/>
      </c>
      <c r="I1204" t="str">
        <f t="shared" si="1172"/>
        <v>7145</v>
      </c>
    </row>
    <row r="1205" spans="1:9">
      <c r="A1205" s="5" t="s">
        <v>1218</v>
      </c>
      <c r="B1205" t="str">
        <f t="shared" ref="B1205:H1205" si="1221">MID($A1205,FIND(B$2,$A1205)+B$1,(FIND(C$2,$A1205)-2)-(FIND(B$2,$A1205)+B$1))</f>
        <v>Kneip Rd, Fayette County</v>
      </c>
      <c r="C1205" t="str">
        <f t="shared" si="1221"/>
        <v>FCO</v>
      </c>
      <c r="D1205" t="str">
        <f t="shared" si="1221"/>
        <v>Kneip Rd NW of Hackemack Rd</v>
      </c>
      <c r="E1205" t="str">
        <f t="shared" si="1221"/>
        <v>30.056654</v>
      </c>
      <c r="F1205" t="str">
        <f t="shared" si="1221"/>
        <v>-96.684494</v>
      </c>
      <c r="G1205" t="str">
        <f t="shared" si="1221"/>
        <v>on</v>
      </c>
      <c r="H1205" s="2" t="str">
        <f t="shared" si="1221"/>
        <v/>
      </c>
      <c r="I1205" t="str">
        <f t="shared" si="1172"/>
        <v>7150</v>
      </c>
    </row>
    <row r="1206" spans="1:9">
      <c r="A1206" s="5" t="s">
        <v>1219</v>
      </c>
      <c r="B1206" t="str">
        <f t="shared" ref="B1206:H1206" si="1222">MID($A1206,FIND(B$2,$A1206)+B$1,(FIND(C$2,$A1206)-2)-(FIND(B$2,$A1206)+B$1))</f>
        <v>Florida Chapel Rd, Fayette County</v>
      </c>
      <c r="C1206" t="str">
        <f t="shared" si="1222"/>
        <v>FCO</v>
      </c>
      <c r="D1206" t="str">
        <f t="shared" si="1222"/>
        <v>Florida Chapel Rd - 1/4 mi N of FM 954</v>
      </c>
      <c r="E1206" t="str">
        <f t="shared" si="1222"/>
        <v>30.013075</v>
      </c>
      <c r="F1206" t="str">
        <f t="shared" si="1222"/>
        <v>-96.696213</v>
      </c>
      <c r="G1206" t="str">
        <f t="shared" si="1222"/>
        <v>on</v>
      </c>
      <c r="H1206" s="2" t="str">
        <f t="shared" si="1222"/>
        <v/>
      </c>
      <c r="I1206" t="str">
        <f t="shared" si="1172"/>
        <v>7155</v>
      </c>
    </row>
    <row r="1207" spans="1:9">
      <c r="A1207" s="5" t="s">
        <v>1220</v>
      </c>
      <c r="B1207" t="str">
        <f t="shared" ref="B1207:H1207" si="1223">MID($A1207,FIND(B$2,$A1207)+B$1,(FIND(C$2,$A1207)-2)-(FIND(B$2,$A1207)+B$1))</f>
        <v>Kramr Rd, Fayette County</v>
      </c>
      <c r="C1207" t="str">
        <f t="shared" si="1223"/>
        <v>FCO</v>
      </c>
      <c r="D1207" t="str">
        <f t="shared" si="1223"/>
        <v>Kramr Rd near Ross Prairie Church Rd</v>
      </c>
      <c r="E1207" t="str">
        <f t="shared" si="1223"/>
        <v>29.880827</v>
      </c>
      <c r="F1207" t="str">
        <f t="shared" si="1223"/>
        <v>-96.673958</v>
      </c>
      <c r="G1207" t="str">
        <f t="shared" si="1223"/>
        <v>on</v>
      </c>
      <c r="H1207" s="2" t="str">
        <f t="shared" si="1223"/>
        <v/>
      </c>
      <c r="I1207" t="str">
        <f t="shared" si="1172"/>
        <v>7165</v>
      </c>
    </row>
    <row r="1208" spans="1:9">
      <c r="A1208" s="5" t="s">
        <v>1221</v>
      </c>
      <c r="B1208" t="str">
        <f t="shared" ref="B1208:H1208" si="1224">MID($A1208,FIND(B$2,$A1208)+B$1,(FIND(C$2,$A1208)-2)-(FIND(B$2,$A1208)+B$1))</f>
        <v>Shumacher Rd, Fayette County</v>
      </c>
      <c r="C1208" t="str">
        <f t="shared" si="1224"/>
        <v>FCO</v>
      </c>
      <c r="D1208" t="str">
        <f t="shared" si="1224"/>
        <v>Shumacher Rd at Ellinger Branch</v>
      </c>
      <c r="E1208" t="str">
        <f t="shared" si="1224"/>
        <v>29.844414</v>
      </c>
      <c r="F1208" t="str">
        <f t="shared" si="1224"/>
        <v>-96.708549</v>
      </c>
      <c r="G1208" t="str">
        <f t="shared" si="1224"/>
        <v>on</v>
      </c>
      <c r="H1208" s="2" t="str">
        <f t="shared" si="1224"/>
        <v/>
      </c>
      <c r="I1208" t="str">
        <f t="shared" si="1172"/>
        <v>7175</v>
      </c>
    </row>
    <row r="1209" spans="1:9">
      <c r="A1209" s="5" t="s">
        <v>1222</v>
      </c>
      <c r="B1209" t="str">
        <f t="shared" ref="B1209:H1209" si="1225">MID($A1209,FIND(B$2,$A1209)+B$1,(FIND(C$2,$A1209)-2)-(FIND(B$2,$A1209)+B$1))</f>
        <v>Schoenst Rd, Fayette County</v>
      </c>
      <c r="C1209" t="str">
        <f t="shared" si="1225"/>
        <v>FCO</v>
      </c>
      <c r="D1209" t="str">
        <f t="shared" si="1225"/>
        <v>Schoenst Rd - 1/2 mi SW of Round Top Rd</v>
      </c>
      <c r="E1209" t="str">
        <f t="shared" si="1225"/>
        <v>30.099192</v>
      </c>
      <c r="F1209" t="str">
        <f t="shared" si="1225"/>
        <v>-96.741203</v>
      </c>
      <c r="G1209" t="str">
        <f t="shared" si="1225"/>
        <v>on</v>
      </c>
      <c r="H1209" s="2" t="str">
        <f t="shared" si="1225"/>
        <v/>
      </c>
      <c r="I1209" t="str">
        <f t="shared" si="1172"/>
        <v>7180</v>
      </c>
    </row>
    <row r="1210" spans="1:9">
      <c r="A1210" s="5" t="s">
        <v>1223</v>
      </c>
      <c r="B1210" t="str">
        <f t="shared" ref="B1210:H1210" si="1226">MID($A1210,FIND(B$2,$A1210)+B$1,(FIND(C$2,$A1210)-2)-(FIND(B$2,$A1210)+B$1))</f>
        <v>Bittner Rd, Fayette County</v>
      </c>
      <c r="C1210" t="str">
        <f t="shared" si="1226"/>
        <v>FCO</v>
      </c>
      <c r="D1210" t="str">
        <f t="shared" si="1226"/>
        <v>Boehnke Rd</v>
      </c>
      <c r="E1210" t="str">
        <f t="shared" si="1226"/>
        <v>29.777975</v>
      </c>
      <c r="F1210" t="str">
        <f t="shared" si="1226"/>
        <v>-97.052383</v>
      </c>
      <c r="G1210" t="str">
        <f t="shared" si="1226"/>
        <v>on</v>
      </c>
      <c r="H1210" s="2" t="str">
        <f t="shared" si="1226"/>
        <v/>
      </c>
      <c r="I1210" t="str">
        <f t="shared" si="1172"/>
        <v>7190</v>
      </c>
    </row>
    <row r="1211" spans="1:9">
      <c r="A1211" s="5" t="s">
        <v>1224</v>
      </c>
      <c r="B1211" t="str">
        <f t="shared" ref="B1211:H1211" si="1227">MID($A1211,FIND(B$2,$A1211)+B$1,(FIND(C$2,$A1211)-2)-(FIND(B$2,$A1211)+B$1))</f>
        <v>8900-blk Decker Ln</v>
      </c>
      <c r="C1211" t="str">
        <f t="shared" si="1227"/>
        <v>TCO</v>
      </c>
      <c r="D1211" t="str">
        <f t="shared" si="1227"/>
        <v>Travis County, TX</v>
      </c>
      <c r="E1211" t="str">
        <f t="shared" si="1227"/>
        <v>30.320089</v>
      </c>
      <c r="F1211" t="str">
        <f t="shared" si="1227"/>
        <v>-97.60939</v>
      </c>
      <c r="G1211" t="str">
        <f t="shared" si="1227"/>
        <v>on</v>
      </c>
      <c r="H1211" s="2" t="str">
        <f t="shared" si="1227"/>
        <v>Roadway open</v>
      </c>
      <c r="I1211" t="str">
        <f t="shared" si="1172"/>
        <v>7210</v>
      </c>
    </row>
    <row r="1212" spans="1:9">
      <c r="A1212" s="5" t="s">
        <v>1225</v>
      </c>
      <c r="B1212" t="str">
        <f t="shared" ref="B1212:H1212" si="1228">MID($A1212,FIND(B$2,$A1212)+B$1,(FIND(C$2,$A1212)-2)-(FIND(B$2,$A1212)+B$1))</f>
        <v>Demel Rd, Fayette County</v>
      </c>
      <c r="C1212" t="str">
        <f t="shared" si="1228"/>
        <v>FCO</v>
      </c>
      <c r="D1212" t="str">
        <f t="shared" si="1228"/>
        <v>Demel Rd between FM 615 &amp; Holub Rd</v>
      </c>
      <c r="E1212" t="str">
        <f t="shared" si="1228"/>
        <v>29.711819</v>
      </c>
      <c r="F1212" t="str">
        <f t="shared" si="1228"/>
        <v>-96.88047</v>
      </c>
      <c r="G1212" t="str">
        <f t="shared" si="1228"/>
        <v>on</v>
      </c>
      <c r="H1212" s="2" t="str">
        <f t="shared" si="1228"/>
        <v/>
      </c>
      <c r="I1212" t="str">
        <f t="shared" si="1172"/>
        <v>7185</v>
      </c>
    </row>
    <row r="1213" spans="1:9">
      <c r="A1213" s="5" t="s">
        <v>1226</v>
      </c>
      <c r="B1213" t="str">
        <f t="shared" ref="B1213:H1213" si="1229">MID($A1213,FIND(B$2,$A1213)+B$1,(FIND(C$2,$A1213)-2)-(FIND(B$2,$A1213)+B$1))</f>
        <v>P4010 - Old Sayers Rd @ 1300 Blk</v>
      </c>
      <c r="C1213" t="str">
        <f t="shared" si="1229"/>
        <v>BCO</v>
      </c>
      <c r="D1213" t="str">
        <f t="shared" si="1229"/>
        <v>Bastrop County</v>
      </c>
      <c r="E1213" t="str">
        <f t="shared" si="1229"/>
        <v>30.252769</v>
      </c>
      <c r="F1213" t="str">
        <f t="shared" si="1229"/>
        <v>-97.350853</v>
      </c>
      <c r="G1213" t="str">
        <f t="shared" si="1229"/>
        <v>on</v>
      </c>
      <c r="H1213" s="2" t="str">
        <f t="shared" si="1229"/>
        <v>Bastrop County, Pct 4</v>
      </c>
      <c r="I1213" t="str">
        <f t="shared" si="1172"/>
        <v>6841</v>
      </c>
    </row>
    <row r="1214" spans="1:9">
      <c r="A1214" s="5" t="s">
        <v>1227</v>
      </c>
      <c r="B1214" t="str">
        <f t="shared" ref="B1214:H1214" si="1230">MID($A1214,FIND(B$2,$A1214)+B$1,(FIND(C$2,$A1214)-2)-(FIND(B$2,$A1214)+B$1))</f>
        <v>16600-blk Decker Lake Rd</v>
      </c>
      <c r="C1214" t="str">
        <f t="shared" si="1230"/>
        <v>TCO</v>
      </c>
      <c r="D1214" t="str">
        <f t="shared" si="1230"/>
        <v>Travis County, TX </v>
      </c>
      <c r="E1214" t="str">
        <f t="shared" si="1230"/>
        <v>30.258297</v>
      </c>
      <c r="F1214" t="str">
        <f t="shared" si="1230"/>
        <v>-97.556908</v>
      </c>
      <c r="G1214" t="str">
        <f t="shared" si="1230"/>
        <v>on</v>
      </c>
      <c r="H1214" s="2" t="str">
        <f t="shared" si="1230"/>
        <v>Roadway open</v>
      </c>
      <c r="I1214" t="str">
        <f t="shared" si="1172"/>
        <v>7040</v>
      </c>
    </row>
    <row r="1215" spans="1:9">
      <c r="A1215" s="5" t="s">
        <v>1228</v>
      </c>
      <c r="B1215" t="str">
        <f t="shared" ref="B1215:H1215" si="1231">MID($A1215,FIND(B$2,$A1215)+B$1,(FIND(C$2,$A1215)-2)-(FIND(B$2,$A1215)+B$1))</f>
        <v>Owl Creek Rd, Fayette County</v>
      </c>
      <c r="C1215" t="str">
        <f t="shared" si="1231"/>
        <v>FCO</v>
      </c>
      <c r="D1215" t="str">
        <f t="shared" si="1231"/>
        <v>Owl Creek Rd @ Rabbs Creek</v>
      </c>
      <c r="E1215" t="str">
        <f t="shared" si="1231"/>
        <v>30.049883</v>
      </c>
      <c r="F1215" t="str">
        <f t="shared" si="1231"/>
        <v>-96.893432</v>
      </c>
      <c r="G1215" t="str">
        <f t="shared" si="1231"/>
        <v>on</v>
      </c>
      <c r="H1215" s="2" t="str">
        <f t="shared" si="1231"/>
        <v/>
      </c>
      <c r="I1215" t="str">
        <f t="shared" si="1172"/>
        <v>7100</v>
      </c>
    </row>
    <row r="1216" spans="1:9">
      <c r="A1216" s="5" t="s">
        <v>1229</v>
      </c>
      <c r="B1216" t="str">
        <f t="shared" ref="B1216:H1216" si="1232">MID($A1216,FIND(B$2,$A1216)+B$1,(FIND(C$2,$A1216)-2)-(FIND(B$2,$A1216)+B$1))</f>
        <v>Low Water Crossing #61</v>
      </c>
      <c r="C1216" t="str">
        <f t="shared" si="1232"/>
        <v>COA</v>
      </c>
      <c r="D1216" t="str">
        <f t="shared" si="1232"/>
        <v>2219 River Hills Road, Austin, TX</v>
      </c>
      <c r="E1216" t="str">
        <f t="shared" si="1232"/>
        <v>30.339327</v>
      </c>
      <c r="F1216" t="str">
        <f t="shared" si="1232"/>
        <v>-97.84993</v>
      </c>
      <c r="G1216" t="str">
        <f t="shared" si="1232"/>
        <v>on</v>
      </c>
      <c r="H1216" s="2" t="str">
        <f t="shared" si="1232"/>
        <v>Crossing is open</v>
      </c>
      <c r="I1216" t="str">
        <f t="shared" si="1172"/>
        <v>6166</v>
      </c>
    </row>
    <row r="1217" spans="1:9">
      <c r="A1217" s="5" t="s">
        <v>1230</v>
      </c>
      <c r="B1217" t="str">
        <f t="shared" ref="B1217:H1217" si="1233">MID($A1217,FIND(B$2,$A1217)+B$1,(FIND(C$2,$A1217)-2)-(FIND(B$2,$A1217)+B$1))</f>
        <v>Bohuslav Rd, Fayette County</v>
      </c>
      <c r="C1217" t="str">
        <f t="shared" si="1233"/>
        <v>FCO</v>
      </c>
      <c r="D1217" t="str">
        <f t="shared" si="1233"/>
        <v>Bohuslav Rd near Anders Bottom Rd</v>
      </c>
      <c r="E1217" t="str">
        <f t="shared" si="1233"/>
        <v>29.816395</v>
      </c>
      <c r="F1217" t="str">
        <f t="shared" si="1233"/>
        <v>-96.830291</v>
      </c>
      <c r="G1217" t="str">
        <f t="shared" si="1233"/>
        <v>on</v>
      </c>
      <c r="H1217" s="2" t="str">
        <f t="shared" si="1233"/>
        <v/>
      </c>
      <c r="I1217" t="str">
        <f t="shared" si="1172"/>
        <v>7075</v>
      </c>
    </row>
    <row r="1218" spans="1:9">
      <c r="A1218" s="5" t="s">
        <v>1231</v>
      </c>
      <c r="B1218" t="str">
        <f t="shared" ref="B1218:H1218" si="1234">MID($A1218,FIND(B$2,$A1218)+B$1,(FIND(C$2,$A1218)-2)-(FIND(B$2,$A1218)+B$1))</f>
        <v>Rocky Creek Rd, Fayette County</v>
      </c>
      <c r="C1218" t="str">
        <f t="shared" si="1234"/>
        <v>FCO</v>
      </c>
      <c r="D1218" t="str">
        <f t="shared" si="1234"/>
        <v>Rocky Creek Rd at High Hill Creek</v>
      </c>
      <c r="E1218" t="str">
        <f t="shared" si="1234"/>
        <v>29.913774</v>
      </c>
      <c r="F1218" t="str">
        <f t="shared" si="1234"/>
        <v>-96.83107</v>
      </c>
      <c r="G1218" t="str">
        <f t="shared" si="1234"/>
        <v>on</v>
      </c>
      <c r="H1218" s="2" t="str">
        <f t="shared" si="1234"/>
        <v/>
      </c>
      <c r="I1218" t="str">
        <f t="shared" si="1172"/>
        <v>7170</v>
      </c>
    </row>
    <row r="1219" spans="1:9">
      <c r="A1219" s="5" t="s">
        <v>1232</v>
      </c>
      <c r="B1219" t="str">
        <f t="shared" ref="B1219:H1219" si="1235">MID($A1219,FIND(B$2,$A1219)+B$1,(FIND(C$2,$A1219)-2)-(FIND(B$2,$A1219)+B$1))</f>
        <v>Farek Loth Rd, Fayette County</v>
      </c>
      <c r="C1219" t="str">
        <f t="shared" si="1235"/>
        <v>FCO</v>
      </c>
      <c r="D1219" t="str">
        <f t="shared" si="1235"/>
        <v>Farek Loth Rd near Ragsdale Rd</v>
      </c>
      <c r="E1219" t="str">
        <f t="shared" si="1235"/>
        <v>29.719828</v>
      </c>
      <c r="F1219" t="str">
        <f t="shared" si="1235"/>
        <v>-97.059102</v>
      </c>
      <c r="G1219" t="str">
        <f t="shared" si="1235"/>
        <v>on</v>
      </c>
      <c r="H1219" s="2" t="str">
        <f t="shared" si="1235"/>
        <v/>
      </c>
      <c r="I1219" t="str">
        <f t="shared" si="1172"/>
        <v>7195</v>
      </c>
    </row>
    <row r="1220" spans="1:9">
      <c r="A1220" s="5" t="s">
        <v>1233</v>
      </c>
      <c r="B1220" t="str">
        <f t="shared" ref="B1220:H1220" si="1236">MID($A1220,FIND(B$2,$A1220)+B$1,(FIND(C$2,$A1220)-2)-(FIND(B$2,$A1220)+B$1))</f>
        <v>Hattermann Rd, Fayette County</v>
      </c>
      <c r="C1220" t="str">
        <f t="shared" si="1236"/>
        <v>FCO</v>
      </c>
      <c r="D1220" t="str">
        <f t="shared" si="1236"/>
        <v>Hattermann Rd - 1/4 mi W of Baumbach Rd</v>
      </c>
      <c r="E1220" t="str">
        <f t="shared" si="1236"/>
        <v>29.905788</v>
      </c>
      <c r="F1220" t="str">
        <f t="shared" si="1236"/>
        <v>-96.796333</v>
      </c>
      <c r="G1220" t="str">
        <f t="shared" si="1236"/>
        <v>on</v>
      </c>
      <c r="H1220" s="2" t="str">
        <f t="shared" si="1236"/>
        <v/>
      </c>
      <c r="I1220" t="str">
        <f t="shared" ref="I1220:I1283" si="1237">MID($A1220,FIND(I$2,$A1220)+I$1,4)</f>
        <v>7160</v>
      </c>
    </row>
    <row r="1221" spans="1:9">
      <c r="A1221" s="5" t="s">
        <v>1234</v>
      </c>
      <c r="B1221" t="str">
        <f t="shared" ref="B1221:H1221" si="1238">MID($A1221,FIND(B$2,$A1221)+B$1,(FIND(C$2,$A1221)-2)-(FIND(B$2,$A1221)+B$1))</f>
        <v>Loehr Rd, Fayette County</v>
      </c>
      <c r="C1221" t="str">
        <f t="shared" si="1238"/>
        <v>FCO</v>
      </c>
      <c r="D1221" t="str">
        <f t="shared" si="1238"/>
        <v>Loehr Rd near Mullins Prairie Loop</v>
      </c>
      <c r="E1221" t="str">
        <f t="shared" si="1238"/>
        <v>29.852669</v>
      </c>
      <c r="F1221" t="str">
        <f t="shared" si="1238"/>
        <v>-96.80835</v>
      </c>
      <c r="G1221" t="str">
        <f t="shared" si="1238"/>
        <v>on</v>
      </c>
      <c r="H1221" s="2" t="str">
        <f t="shared" si="1238"/>
        <v/>
      </c>
      <c r="I1221" t="str">
        <f t="shared" si="1237"/>
        <v>7085</v>
      </c>
    </row>
    <row r="1222" spans="1:9">
      <c r="A1222" s="5" t="s">
        <v>1235</v>
      </c>
      <c r="B1222" t="str">
        <f t="shared" ref="B1222:H1222" si="1239">MID($A1222,FIND(B$2,$A1222)+B$1,(FIND(C$2,$A1222)-2)-(FIND(B$2,$A1222)+B$1))</f>
        <v>St Joseph Street</v>
      </c>
      <c r="C1222" t="str">
        <f t="shared" si="1239"/>
        <v>CCO</v>
      </c>
      <c r="D1222" t="str">
        <f t="shared" si="1239"/>
        <v>CR 247</v>
      </c>
      <c r="E1222" t="str">
        <f t="shared" si="1239"/>
        <v>29.728031</v>
      </c>
      <c r="F1222" t="str">
        <f t="shared" si="1239"/>
        <v>-97.753754</v>
      </c>
      <c r="G1222" t="str">
        <f t="shared" si="1239"/>
        <v>on</v>
      </c>
      <c r="H1222" s="2" t="str">
        <f t="shared" si="1239"/>
        <v>Roadway Open</v>
      </c>
      <c r="I1222" t="str">
        <f t="shared" si="1237"/>
        <v>7004</v>
      </c>
    </row>
    <row r="1223" spans="1:9">
      <c r="A1223" s="5" t="s">
        <v>1236</v>
      </c>
      <c r="B1223" t="str">
        <f t="shared" ref="B1223:H1223" si="1240">MID($A1223,FIND(B$2,$A1223)+B$1,(FIND(C$2,$A1223)-2)-(FIND(B$2,$A1223)+B$1))</f>
        <v>Bitting School Rd @ Wilbarger Creek</v>
      </c>
      <c r="C1223" t="str">
        <f t="shared" si="1240"/>
        <v>TCO</v>
      </c>
      <c r="D1223" t="str">
        <f t="shared" si="1240"/>
        <v>Travis County, TX</v>
      </c>
      <c r="E1223" t="str">
        <f t="shared" si="1240"/>
        <v>30.309078</v>
      </c>
      <c r="F1223" t="str">
        <f t="shared" si="1240"/>
        <v>-97.452927</v>
      </c>
      <c r="G1223" t="str">
        <f t="shared" si="1240"/>
        <v>on</v>
      </c>
      <c r="H1223" s="2" t="str">
        <f t="shared" si="1240"/>
        <v>Roadway open</v>
      </c>
      <c r="I1223" t="str">
        <f t="shared" si="1237"/>
        <v>6183</v>
      </c>
    </row>
    <row r="1224" spans="1:9">
      <c r="A1224" s="5" t="s">
        <v>1237</v>
      </c>
      <c r="B1224" t="str">
        <f t="shared" ref="B1224:H1224" si="1241">MID($A1224,FIND(B$2,$A1224)+B$1,(FIND(C$2,$A1224)-2)-(FIND(B$2,$A1224)+B$1))</f>
        <v>Water Rescue #2</v>
      </c>
      <c r="C1224" t="str">
        <f t="shared" si="1241"/>
        <v>COA</v>
      </c>
      <c r="D1224" t="str">
        <f t="shared" si="1241"/>
        <v>400 W Slaughter Ln</v>
      </c>
      <c r="E1224" t="str">
        <f t="shared" si="1241"/>
        <v>30.170401</v>
      </c>
      <c r="F1224" t="str">
        <f t="shared" si="1241"/>
        <v>-97.797066</v>
      </c>
      <c r="G1224" t="str">
        <f t="shared" si="1241"/>
        <v>on</v>
      </c>
      <c r="H1224" s="2" t="str">
        <f t="shared" si="1241"/>
        <v>Crossing is open</v>
      </c>
      <c r="I1224" t="str">
        <f t="shared" si="1237"/>
        <v>7221</v>
      </c>
    </row>
    <row r="1225" spans="1:9">
      <c r="A1225" s="5" t="s">
        <v>1238</v>
      </c>
      <c r="B1225" t="str">
        <f t="shared" ref="B1225:H1225" si="1242">MID($A1225,FIND(B$2,$A1225)+B$1,(FIND(C$2,$A1225)-2)-(FIND(B$2,$A1225)+B$1))</f>
        <v>Low Water Crossing #80</v>
      </c>
      <c r="C1225" t="str">
        <f t="shared" si="1242"/>
        <v>COA</v>
      </c>
      <c r="D1225" t="str">
        <f t="shared" si="1242"/>
        <v>2573 Hoeke Ln, Austin, TX</v>
      </c>
      <c r="E1225" t="str">
        <f t="shared" si="1242"/>
        <v>30.213947</v>
      </c>
      <c r="F1225" t="str">
        <f t="shared" si="1242"/>
        <v>-97.68866</v>
      </c>
      <c r="G1225" t="str">
        <f t="shared" si="1242"/>
        <v>on</v>
      </c>
      <c r="H1225" s="2" t="str">
        <f t="shared" si="1242"/>
        <v>Road is open</v>
      </c>
      <c r="I1225" t="str">
        <f t="shared" si="1237"/>
        <v>6168</v>
      </c>
    </row>
    <row r="1226" spans="1:9">
      <c r="A1226" s="5" t="s">
        <v>1239</v>
      </c>
      <c r="B1226" t="str">
        <f t="shared" ref="B1226:H1226" si="1243">MID($A1226,FIND(B$2,$A1226)+B$1,(FIND(C$2,$A1226)-2)-(FIND(B$2,$A1226)+B$1))</f>
        <v>West Beach Dr/Hiline Rd</v>
      </c>
      <c r="C1226" t="str">
        <f t="shared" si="1243"/>
        <v>TCO</v>
      </c>
      <c r="D1226" t="str">
        <f t="shared" si="1243"/>
        <v>Travis County, TX</v>
      </c>
      <c r="E1226" t="str">
        <f t="shared" si="1243"/>
        <v>30.429733</v>
      </c>
      <c r="F1226" t="str">
        <f t="shared" si="1243"/>
        <v>-97.938809</v>
      </c>
      <c r="G1226" t="str">
        <f t="shared" si="1243"/>
        <v>on</v>
      </c>
      <c r="H1226" s="2" t="str">
        <f t="shared" si="1243"/>
        <v>Roadway Open</v>
      </c>
      <c r="I1226" t="str">
        <f t="shared" si="1237"/>
        <v>8385</v>
      </c>
    </row>
    <row r="1227" spans="1:9">
      <c r="A1227" s="5" t="s">
        <v>1240</v>
      </c>
      <c r="B1227" t="str">
        <f t="shared" ref="B1227:H1227" si="1244">MID($A1227,FIND(B$2,$A1227)+B$1,(FIND(C$2,$A1227)-2)-(FIND(B$2,$A1227)+B$1))</f>
        <v>Mundine Rd – East of Brandy Ln</v>
      </c>
      <c r="C1227" t="str">
        <f t="shared" si="1244"/>
        <v>BCO</v>
      </c>
      <c r="D1227" t="str">
        <f t="shared" si="1244"/>
        <v>Bastrop County</v>
      </c>
      <c r="E1227" t="str">
        <f t="shared" si="1244"/>
        <v>30.356471</v>
      </c>
      <c r="F1227" t="str">
        <f t="shared" si="1244"/>
        <v>-97.311607</v>
      </c>
      <c r="G1227" t="str">
        <f t="shared" si="1244"/>
        <v>on</v>
      </c>
      <c r="H1227" s="2" t="str">
        <f t="shared" si="1244"/>
        <v/>
      </c>
      <c r="I1227" t="str">
        <f t="shared" si="1237"/>
        <v>8415</v>
      </c>
    </row>
    <row r="1228" spans="1:9">
      <c r="A1228" s="5" t="s">
        <v>1241</v>
      </c>
      <c r="B1228" t="str">
        <f t="shared" ref="B1228:H1228" si="1245">MID($A1228,FIND(B$2,$A1228)+B$1,(FIND(C$2,$A1228)-2)-(FIND(B$2,$A1228)+B$1))</f>
        <v>Water Rescue #3</v>
      </c>
      <c r="C1228" t="str">
        <f t="shared" si="1245"/>
        <v>COA</v>
      </c>
      <c r="D1228" t="str">
        <f t="shared" si="1245"/>
        <v>S 1st and W Oltorf St</v>
      </c>
      <c r="E1228" t="str">
        <f t="shared" si="1245"/>
        <v>30.242073</v>
      </c>
      <c r="F1228" t="str">
        <f t="shared" si="1245"/>
        <v>-97.759683</v>
      </c>
      <c r="G1228" t="str">
        <f t="shared" si="1245"/>
        <v>on</v>
      </c>
      <c r="H1228" s="2" t="str">
        <f t="shared" si="1245"/>
        <v>Crossing is open</v>
      </c>
      <c r="I1228" t="str">
        <f t="shared" si="1237"/>
        <v>7211</v>
      </c>
    </row>
    <row r="1229" spans="1:9">
      <c r="A1229" s="5" t="s">
        <v>1242</v>
      </c>
      <c r="B1229" t="str">
        <f t="shared" ref="B1229:H1229" si="1246">MID($A1229,FIND(B$2,$A1229)+B$1,(FIND(C$2,$A1229)-2)-(FIND(B$2,$A1229)+B$1))</f>
        <v>Goehring Rd, Fayette County</v>
      </c>
      <c r="C1229" t="str">
        <f t="shared" si="1246"/>
        <v>FCO</v>
      </c>
      <c r="D1229" t="str">
        <f t="shared" si="1246"/>
        <v>Goehring Rd @ Cummins Creek</v>
      </c>
      <c r="E1229" t="str">
        <f t="shared" si="1246"/>
        <v>30.134729</v>
      </c>
      <c r="F1229" t="str">
        <f t="shared" si="1246"/>
        <v>-96.799767</v>
      </c>
      <c r="G1229" t="str">
        <f t="shared" si="1246"/>
        <v>on</v>
      </c>
      <c r="H1229" s="2" t="str">
        <f t="shared" si="1246"/>
        <v/>
      </c>
      <c r="I1229" t="str">
        <f t="shared" si="1237"/>
        <v>7206</v>
      </c>
    </row>
    <row r="1230" spans="1:9">
      <c r="A1230" s="5" t="s">
        <v>1243</v>
      </c>
      <c r="B1230" t="str">
        <f t="shared" ref="B1230:H1230" si="1247">MID($A1230,FIND(B$2,$A1230)+B$1,(FIND(C$2,$A1230)-2)-(FIND(B$2,$A1230)+B$1))</f>
        <v>WOLF RD &amp; MARLIN ST</v>
      </c>
      <c r="C1230" t="str">
        <f t="shared" si="1247"/>
        <v>BCO</v>
      </c>
      <c r="D1230" t="str">
        <f t="shared" si="1247"/>
        <v>100 BLK WOLF RD</v>
      </c>
      <c r="E1230" t="str">
        <f t="shared" si="1247"/>
        <v>30.297363</v>
      </c>
      <c r="F1230" t="str">
        <f t="shared" si="1247"/>
        <v>-97.205132</v>
      </c>
      <c r="G1230" t="str">
        <f t="shared" si="1247"/>
        <v>on</v>
      </c>
      <c r="H1230" s="2" t="str">
        <f t="shared" si="1247"/>
        <v>PCT 4 </v>
      </c>
      <c r="I1230" t="str">
        <f t="shared" si="1237"/>
        <v>8003</v>
      </c>
    </row>
    <row r="1231" spans="1:9">
      <c r="A1231" s="5" t="s">
        <v>1244</v>
      </c>
      <c r="B1231" t="str">
        <f t="shared" ref="B1231:H1231" si="1248">MID($A1231,FIND(B$2,$A1231)+B$1,(FIND(C$2,$A1231)-2)-(FIND(B$2,$A1231)+B$1))</f>
        <v>COB1005 Jasper and MLK</v>
      </c>
      <c r="C1231" t="str">
        <f t="shared" si="1248"/>
        <v>BCO</v>
      </c>
      <c r="D1231" t="str">
        <f t="shared" si="1248"/>
        <v>Jasper and MLK</v>
      </c>
      <c r="E1231" t="str">
        <f t="shared" si="1248"/>
        <v>30.103134</v>
      </c>
      <c r="F1231" t="str">
        <f t="shared" si="1248"/>
        <v>-97.311081</v>
      </c>
      <c r="G1231" t="str">
        <f t="shared" si="1248"/>
        <v>on</v>
      </c>
      <c r="H1231" s="2" t="str">
        <f t="shared" si="1248"/>
        <v/>
      </c>
      <c r="I1231" t="str">
        <f t="shared" si="1237"/>
        <v>6875</v>
      </c>
    </row>
    <row r="1232" spans="1:9">
      <c r="A1232" s="5" t="s">
        <v>1245</v>
      </c>
      <c r="B1232" t="str">
        <f t="shared" ref="B1232:H1232" si="1249">MID($A1232,FIND(B$2,$A1232)+B$1,(FIND(C$2,$A1232)-2)-(FIND(B$2,$A1232)+B$1))</f>
        <v>COE1003 - 100 Q.S. Goins Ln.</v>
      </c>
      <c r="C1232" t="str">
        <f t="shared" si="1249"/>
        <v>BCO</v>
      </c>
      <c r="D1232" t="str">
        <f t="shared" si="1249"/>
        <v>100 Q.S. Goins Ln.</v>
      </c>
      <c r="E1232" t="str">
        <f t="shared" si="1249"/>
        <v>30.3528</v>
      </c>
      <c r="F1232" t="str">
        <f t="shared" si="1249"/>
        <v>-97.361588</v>
      </c>
      <c r="G1232" t="str">
        <f t="shared" si="1249"/>
        <v>on</v>
      </c>
      <c r="H1232" s="2" t="str">
        <f t="shared" si="1249"/>
        <v/>
      </c>
      <c r="I1232" t="str">
        <f t="shared" si="1237"/>
        <v>6859</v>
      </c>
    </row>
    <row r="1233" spans="1:9">
      <c r="A1233" s="5" t="s">
        <v>1246</v>
      </c>
      <c r="B1233" t="str">
        <f t="shared" ref="B1233:H1233" si="1250">MID($A1233,FIND(B$2,$A1233)+B$1,(FIND(C$2,$A1233)-2)-(FIND(B$2,$A1233)+B$1))</f>
        <v>10600-blk Gregg Ln</v>
      </c>
      <c r="C1233" t="str">
        <f t="shared" si="1250"/>
        <v>TCO</v>
      </c>
      <c r="D1233" t="str">
        <f t="shared" si="1250"/>
        <v>Travis County, TX</v>
      </c>
      <c r="E1233" t="str">
        <f t="shared" si="1250"/>
        <v>30.381409</v>
      </c>
      <c r="F1233" t="str">
        <f t="shared" si="1250"/>
        <v>-97.606178</v>
      </c>
      <c r="G1233" t="str">
        <f t="shared" si="1250"/>
        <v>on</v>
      </c>
      <c r="H1233" s="2" t="str">
        <f t="shared" si="1250"/>
        <v>Roadway open</v>
      </c>
      <c r="I1233" t="str">
        <f t="shared" si="1237"/>
        <v>7216</v>
      </c>
    </row>
    <row r="1234" spans="1:9">
      <c r="A1234" s="5" t="s">
        <v>1247</v>
      </c>
      <c r="B1234" t="str">
        <f t="shared" ref="B1234:H1234" si="1251">MID($A1234,FIND(B$2,$A1234)+B$1,(FIND(C$2,$A1234)-2)-(FIND(B$2,$A1234)+B$1))</f>
        <v>Low Water Crossing #32</v>
      </c>
      <c r="C1234" t="str">
        <f t="shared" si="1251"/>
        <v>COA</v>
      </c>
      <c r="D1234" t="str">
        <f t="shared" si="1251"/>
        <v>3144 Adelphi Ln, Austin, TX</v>
      </c>
      <c r="E1234" t="str">
        <f t="shared" si="1251"/>
        <v>30.419043</v>
      </c>
      <c r="F1234" t="str">
        <f t="shared" si="1251"/>
        <v>-97.710564</v>
      </c>
      <c r="G1234" t="str">
        <f t="shared" si="1251"/>
        <v>on</v>
      </c>
      <c r="H1234" s="2" t="str">
        <f t="shared" si="1251"/>
        <v>Crossing is open</v>
      </c>
      <c r="I1234" t="str">
        <f t="shared" si="1237"/>
        <v>6158</v>
      </c>
    </row>
    <row r="1235" spans="1:9">
      <c r="A1235" s="5" t="s">
        <v>1248</v>
      </c>
      <c r="B1235" t="str">
        <f t="shared" ref="B1235:H1235" si="1252">MID($A1235,FIND(B$2,$A1235)+B$1,(FIND(C$2,$A1235)-2)-(FIND(B$2,$A1235)+B$1))</f>
        <v>Fuchs Grove Rd @ Gregg Ln</v>
      </c>
      <c r="C1235" t="str">
        <f t="shared" si="1252"/>
        <v>TCO</v>
      </c>
      <c r="D1235" t="str">
        <f t="shared" si="1252"/>
        <v>Travis County, TX</v>
      </c>
      <c r="E1235" t="str">
        <f t="shared" si="1252"/>
        <v>30.387609</v>
      </c>
      <c r="F1235" t="str">
        <f t="shared" si="1252"/>
        <v>-97.553474</v>
      </c>
      <c r="G1235" t="str">
        <f t="shared" si="1252"/>
        <v>on</v>
      </c>
      <c r="H1235" s="2" t="str">
        <f t="shared" si="1252"/>
        <v>Roadway open</v>
      </c>
      <c r="I1235" t="str">
        <f t="shared" si="1237"/>
        <v>7226</v>
      </c>
    </row>
    <row r="1236" spans="1:9">
      <c r="A1236" s="5" t="s">
        <v>1249</v>
      </c>
      <c r="B1236" t="str">
        <f t="shared" ref="B1236:H1236" si="1253">MID($A1236,FIND(B$2,$A1236)+B$1,(FIND(C$2,$A1236)-2)-(FIND(B$2,$A1236)+B$1))</f>
        <v>Kainer Rd, Fayette County</v>
      </c>
      <c r="C1236" t="str">
        <f t="shared" si="1253"/>
        <v>FCO</v>
      </c>
      <c r="D1236" t="str">
        <f t="shared" si="1253"/>
        <v>Kainer Rd near Baumgarten Rd</v>
      </c>
      <c r="E1236" t="str">
        <f t="shared" si="1253"/>
        <v>29.654898</v>
      </c>
      <c r="F1236" t="str">
        <f t="shared" si="1253"/>
        <v>-96.972443</v>
      </c>
      <c r="G1236" t="str">
        <f t="shared" si="1253"/>
        <v>on</v>
      </c>
      <c r="H1236" s="2" t="str">
        <f t="shared" si="1253"/>
        <v/>
      </c>
      <c r="I1236" t="str">
        <f t="shared" si="1237"/>
        <v>7207</v>
      </c>
    </row>
    <row r="1237" spans="1:9">
      <c r="A1237" s="5" t="s">
        <v>1250</v>
      </c>
      <c r="B1237" t="str">
        <f t="shared" ref="B1237:H1237" si="1254">MID($A1237,FIND(B$2,$A1237)+B$1,(FIND(C$2,$A1237)-2)-(FIND(B$2,$A1237)+B$1))</f>
        <v>Berkman @ 290</v>
      </c>
      <c r="C1237" t="str">
        <f t="shared" si="1254"/>
        <v>COA</v>
      </c>
      <c r="D1237" t="str">
        <f t="shared" si="1254"/>
        <v>Berkman @ 290</v>
      </c>
      <c r="E1237" t="str">
        <f t="shared" si="1254"/>
        <v>30.320995</v>
      </c>
      <c r="F1237" t="str">
        <f t="shared" si="1254"/>
        <v>-97.688995</v>
      </c>
      <c r="G1237" t="str">
        <f t="shared" si="1254"/>
        <v>on</v>
      </c>
      <c r="H1237" s="2" t="str">
        <f t="shared" si="1254"/>
        <v>Crossing is open</v>
      </c>
      <c r="I1237" t="str">
        <f t="shared" si="1237"/>
        <v>7212</v>
      </c>
    </row>
    <row r="1238" spans="1:9">
      <c r="A1238" s="5" t="s">
        <v>1251</v>
      </c>
      <c r="B1238" t="str">
        <f t="shared" ref="B1238:H1238" si="1255">MID($A1238,FIND(B$2,$A1238)+B$1,(FIND(C$2,$A1238)-2)-(FIND(B$2,$A1238)+B$1))</f>
        <v>10300-blk N FM 973</v>
      </c>
      <c r="C1238" t="str">
        <f t="shared" si="1255"/>
        <v>TCO</v>
      </c>
      <c r="D1238" t="str">
        <f t="shared" si="1255"/>
        <v>Travis County, TX</v>
      </c>
      <c r="E1238" t="str">
        <f t="shared" si="1255"/>
        <v>30.301477</v>
      </c>
      <c r="F1238" t="str">
        <f t="shared" si="1255"/>
        <v>-97.565536</v>
      </c>
      <c r="G1238" t="str">
        <f t="shared" si="1255"/>
        <v>on</v>
      </c>
      <c r="H1238" s="2" t="str">
        <f t="shared" si="1255"/>
        <v>Roadway Open</v>
      </c>
      <c r="I1238" t="str">
        <f t="shared" si="1237"/>
        <v>7222</v>
      </c>
    </row>
    <row r="1239" spans="1:9">
      <c r="A1239" s="5" t="s">
        <v>1252</v>
      </c>
      <c r="B1239" t="str">
        <f t="shared" ref="B1239:H1239" si="1256">MID($A1239,FIND(B$2,$A1239)+B$1,(FIND(C$2,$A1239)-2)-(FIND(B$2,$A1239)+B$1))</f>
        <v>6900-blk N FM 973</v>
      </c>
      <c r="C1239" t="str">
        <f t="shared" si="1256"/>
        <v>TCO</v>
      </c>
      <c r="D1239" t="str">
        <f t="shared" si="1256"/>
        <v>Travis County, TX</v>
      </c>
      <c r="E1239" t="str">
        <f t="shared" si="1256"/>
        <v>30.283392</v>
      </c>
      <c r="F1239" t="str">
        <f t="shared" si="1256"/>
        <v>-97.595169</v>
      </c>
      <c r="G1239" t="str">
        <f t="shared" si="1256"/>
        <v>on</v>
      </c>
      <c r="H1239" s="2" t="str">
        <f t="shared" si="1256"/>
        <v>Roadway Open</v>
      </c>
      <c r="I1239" t="str">
        <f t="shared" si="1237"/>
        <v>7217</v>
      </c>
    </row>
    <row r="1240" spans="1:9">
      <c r="A1240" s="5" t="s">
        <v>1253</v>
      </c>
      <c r="B1240" t="str">
        <f t="shared" ref="B1240:H1240" si="1257">MID($A1240,FIND(B$2,$A1240)+B$1,(FIND(C$2,$A1240)-2)-(FIND(B$2,$A1240)+B$1))</f>
        <v>Wayside Dr @ River Rd</v>
      </c>
      <c r="C1240" t="str">
        <f t="shared" si="1257"/>
        <v>HCO</v>
      </c>
      <c r="D1240" t="str">
        <f t="shared" si="1257"/>
        <v>Hays County </v>
      </c>
      <c r="E1240" t="str">
        <f t="shared" si="1257"/>
        <v>29.985838</v>
      </c>
      <c r="F1240" t="str">
        <f t="shared" si="1257"/>
        <v>-98.107933</v>
      </c>
      <c r="G1240" t="str">
        <f t="shared" si="1257"/>
        <v>on</v>
      </c>
      <c r="H1240" s="2" t="str">
        <f t="shared" si="1257"/>
        <v/>
      </c>
      <c r="I1240" t="str">
        <f t="shared" si="1237"/>
        <v>7227</v>
      </c>
    </row>
    <row r="1241" spans="1:9">
      <c r="A1241" s="5" t="s">
        <v>1254</v>
      </c>
      <c r="B1241" t="str">
        <f t="shared" ref="B1241:H1241" si="1258">MID($A1241,FIND(B$2,$A1241)+B$1,(FIND(C$2,$A1241)-2)-(FIND(B$2,$A1241)+B$1))</f>
        <v>Kelly Ln &amp; Vilamoura St</v>
      </c>
      <c r="C1241" t="str">
        <f t="shared" si="1258"/>
        <v>PFL</v>
      </c>
      <c r="D1241" t="str">
        <f t="shared" si="1258"/>
        <v>Kelly Ln &amp; Vilamoura St</v>
      </c>
      <c r="E1241" t="str">
        <f t="shared" si="1258"/>
        <v>30.462919</v>
      </c>
      <c r="F1241" t="str">
        <f t="shared" si="1258"/>
        <v>-97.574684</v>
      </c>
      <c r="G1241" t="str">
        <f t="shared" si="1258"/>
        <v>on</v>
      </c>
      <c r="H1241" s="2" t="str">
        <f t="shared" si="1258"/>
        <v/>
      </c>
      <c r="I1241" t="str">
        <f t="shared" si="1237"/>
        <v>8048</v>
      </c>
    </row>
    <row r="1242" spans="1:9">
      <c r="A1242" s="5" t="s">
        <v>1255</v>
      </c>
      <c r="B1242" t="str">
        <f t="shared" ref="B1242:H1242" si="1259">MID($A1242,FIND(B$2,$A1242)+B$1,(FIND(C$2,$A1242)-2)-(FIND(B$2,$A1242)+B$1))</f>
        <v>COB1001 - Riverwood Drive - Low Water Crossing - .02 Miles West of Carter</v>
      </c>
      <c r="C1242" t="str">
        <f t="shared" si="1259"/>
        <v>BCO</v>
      </c>
      <c r="D1242" t="str">
        <f t="shared" si="1259"/>
        <v/>
      </c>
      <c r="E1242" t="str">
        <f t="shared" si="1259"/>
        <v>30.120541</v>
      </c>
      <c r="F1242" t="str">
        <f t="shared" si="1259"/>
        <v>-97.32901</v>
      </c>
      <c r="G1242" t="str">
        <f t="shared" si="1259"/>
        <v>on</v>
      </c>
      <c r="H1242" s="2" t="str">
        <f t="shared" si="1259"/>
        <v>Bastrop City</v>
      </c>
      <c r="I1242" t="str">
        <f t="shared" si="1237"/>
        <v>6853</v>
      </c>
    </row>
    <row r="1243" spans="1:9">
      <c r="A1243" s="5" t="s">
        <v>1256</v>
      </c>
      <c r="B1243" t="str">
        <f t="shared" ref="B1243:H1243" si="1260">MID($A1243,FIND(B$2,$A1243)+B$1,(FIND(C$2,$A1243)-2)-(FIND(B$2,$A1243)+B$1))</f>
        <v>Guenther Rd, Fayette County</v>
      </c>
      <c r="C1243" t="str">
        <f t="shared" si="1260"/>
        <v>FCO</v>
      </c>
      <c r="D1243" t="str">
        <f t="shared" si="1260"/>
        <v>Guenther Rd @ Lane Pool Creek</v>
      </c>
      <c r="E1243" t="str">
        <f t="shared" si="1260"/>
        <v>29.869698</v>
      </c>
      <c r="F1243" t="str">
        <f t="shared" si="1260"/>
        <v>-96.855621</v>
      </c>
      <c r="G1243" t="str">
        <f t="shared" si="1260"/>
        <v>on</v>
      </c>
      <c r="H1243" s="2" t="str">
        <f t="shared" si="1260"/>
        <v/>
      </c>
      <c r="I1243" t="str">
        <f t="shared" si="1237"/>
        <v>7081</v>
      </c>
    </row>
    <row r="1244" spans="1:9">
      <c r="A1244" s="5" t="s">
        <v>1257</v>
      </c>
      <c r="B1244" t="str">
        <f t="shared" ref="B1244:H1244" si="1261">MID($A1244,FIND(B$2,$A1244)+B$1,(FIND(C$2,$A1244)-2)-(FIND(B$2,$A1244)+B$1))</f>
        <v>COS1003 - The drive at Riverbend Park</v>
      </c>
      <c r="C1244" t="str">
        <f t="shared" si="1261"/>
        <v>BCO</v>
      </c>
      <c r="D1244" t="str">
        <f t="shared" si="1261"/>
        <v>The drive at Riverbend Park</v>
      </c>
      <c r="E1244" t="str">
        <f t="shared" si="1261"/>
        <v>30.01865</v>
      </c>
      <c r="F1244" t="str">
        <f t="shared" si="1261"/>
        <v>-97.145233</v>
      </c>
      <c r="G1244" t="str">
        <f t="shared" si="1261"/>
        <v>on</v>
      </c>
      <c r="H1244" s="2" t="str">
        <f t="shared" si="1261"/>
        <v/>
      </c>
      <c r="I1244" t="str">
        <f t="shared" si="1237"/>
        <v>6864</v>
      </c>
    </row>
    <row r="1245" spans="1:9">
      <c r="A1245" s="5" t="s">
        <v>1258</v>
      </c>
      <c r="B1245" t="str">
        <f t="shared" ref="B1245:H1245" si="1262">MID($A1245,FIND(B$2,$A1245)+B$1,(FIND(C$2,$A1245)-2)-(FIND(B$2,$A1245)+B$1))</f>
        <v>Low Water Crossing #13</v>
      </c>
      <c r="C1245" t="str">
        <f t="shared" si="1262"/>
        <v>COA</v>
      </c>
      <c r="D1245" t="str">
        <f t="shared" si="1262"/>
        <v>5296 Old Spicewood Springs Road</v>
      </c>
      <c r="E1245" t="str">
        <f t="shared" si="1262"/>
        <v>30.382612</v>
      </c>
      <c r="F1245" t="str">
        <f t="shared" si="1262"/>
        <v>-97.77037</v>
      </c>
      <c r="G1245" t="str">
        <f t="shared" si="1262"/>
        <v>on</v>
      </c>
      <c r="H1245" s="2" t="str">
        <f t="shared" si="1262"/>
        <v>Crossing is open</v>
      </c>
      <c r="I1245" t="str">
        <f t="shared" si="1237"/>
        <v>6152</v>
      </c>
    </row>
    <row r="1246" spans="1:9">
      <c r="A1246" s="5" t="s">
        <v>1259</v>
      </c>
      <c r="B1246" t="str">
        <f t="shared" ref="B1246:H1246" si="1263">MID($A1246,FIND(B$2,$A1246)+B$1,(FIND(C$2,$A1246)-2)-(FIND(B$2,$A1246)+B$1))</f>
        <v>Woodview Mobile Home Park</v>
      </c>
      <c r="C1246" t="str">
        <f t="shared" si="1263"/>
        <v>COA</v>
      </c>
      <c r="D1246" t="str">
        <f t="shared" si="1263"/>
        <v>1301 W Oltorf St, Austin, TX</v>
      </c>
      <c r="E1246" t="str">
        <f t="shared" si="1263"/>
        <v>30.244511</v>
      </c>
      <c r="F1246" t="str">
        <f t="shared" si="1263"/>
        <v>-97.769783</v>
      </c>
      <c r="G1246" t="str">
        <f t="shared" si="1263"/>
        <v>on</v>
      </c>
      <c r="H1246" s="2" t="str">
        <f t="shared" si="1263"/>
        <v>Crossing is open.</v>
      </c>
      <c r="I1246" t="str">
        <f t="shared" si="1237"/>
        <v>6171</v>
      </c>
    </row>
    <row r="1247" spans="1:9">
      <c r="A1247" s="5" t="s">
        <v>1260</v>
      </c>
      <c r="B1247" t="str">
        <f t="shared" ref="B1247:H1247" si="1264">MID($A1247,FIND(B$2,$A1247)+B$1,(FIND(C$2,$A1247)-2)-(FIND(B$2,$A1247)+B$1))</f>
        <v>DACY LN (CR 205) - .25 MI N OF KELLEY SMITH LN (CR 149)</v>
      </c>
      <c r="C1247" t="str">
        <f t="shared" si="1264"/>
        <v>HCO</v>
      </c>
      <c r="D1247" t="str">
        <f t="shared" si="1264"/>
        <v>Hays County</v>
      </c>
      <c r="E1247" t="str">
        <f t="shared" si="1264"/>
        <v>30.043983</v>
      </c>
      <c r="F1247" t="str">
        <f t="shared" si="1264"/>
        <v>-97.828293</v>
      </c>
      <c r="G1247" t="str">
        <f t="shared" si="1264"/>
        <v>on</v>
      </c>
      <c r="H1247" s="2" t="str">
        <f t="shared" si="1264"/>
        <v> </v>
      </c>
      <c r="I1247" t="str">
        <f t="shared" si="1237"/>
        <v>6469</v>
      </c>
    </row>
    <row r="1248" spans="1:9">
      <c r="A1248" s="5" t="s">
        <v>1261</v>
      </c>
      <c r="B1248" t="str">
        <f t="shared" ref="B1248:H1248" si="1265">MID($A1248,FIND(B$2,$A1248)+B$1,(FIND(C$2,$A1248)-2)-(FIND(B$2,$A1248)+B$1))</f>
        <v>10200-blk FM 969</v>
      </c>
      <c r="C1248" t="str">
        <f t="shared" si="1265"/>
        <v>TCO</v>
      </c>
      <c r="D1248" t="str">
        <f t="shared" si="1265"/>
        <v>Travis County, TX</v>
      </c>
      <c r="E1248" t="str">
        <f t="shared" si="1265"/>
        <v>30.264671</v>
      </c>
      <c r="F1248" t="str">
        <f t="shared" si="1265"/>
        <v>-97.623459</v>
      </c>
      <c r="G1248" t="str">
        <f t="shared" si="1265"/>
        <v>on</v>
      </c>
      <c r="H1248" s="2" t="str">
        <f t="shared" si="1265"/>
        <v>Roadway open</v>
      </c>
      <c r="I1248" t="str">
        <f t="shared" si="1237"/>
        <v>7220</v>
      </c>
    </row>
    <row r="1249" spans="1:9">
      <c r="A1249" s="5" t="s">
        <v>1262</v>
      </c>
      <c r="B1249" t="str">
        <f t="shared" ref="B1249:H1249" si="1266">MID($A1249,FIND(B$2,$A1249)+B$1,(FIND(C$2,$A1249)-2)-(FIND(B$2,$A1249)+B$1))</f>
        <v>GRIST MILL RD (CR 153) - .5 MI W OF HWY 21, JUST BEFORE S PLUM CREEK RD (CR 156)</v>
      </c>
      <c r="C1249" t="str">
        <f t="shared" si="1266"/>
        <v>HCO</v>
      </c>
      <c r="D1249" t="str">
        <f t="shared" si="1266"/>
        <v>Hays County</v>
      </c>
      <c r="E1249" t="str">
        <f t="shared" si="1266"/>
        <v>29.951456</v>
      </c>
      <c r="F1249" t="str">
        <f t="shared" si="1266"/>
        <v>-97.805481</v>
      </c>
      <c r="G1249" t="str">
        <f t="shared" si="1266"/>
        <v>on</v>
      </c>
      <c r="H1249" s="2" t="str">
        <f t="shared" si="1266"/>
        <v/>
      </c>
      <c r="I1249" t="str">
        <f t="shared" si="1237"/>
        <v>6490</v>
      </c>
    </row>
    <row r="1250" spans="1:9">
      <c r="A1250" s="5" t="s">
        <v>1263</v>
      </c>
      <c r="B1250" t="str">
        <f t="shared" ref="B1250:H1250" si="1267">MID($A1250,FIND(B$2,$A1250)+B$1,(FIND(C$2,$A1250)-2)-(FIND(B$2,$A1250)+B$1))</f>
        <v>E William Cannon Drive</v>
      </c>
      <c r="C1250" t="str">
        <f t="shared" si="1267"/>
        <v>COA</v>
      </c>
      <c r="D1250" t="str">
        <f t="shared" si="1267"/>
        <v/>
      </c>
      <c r="E1250" t="str">
        <f t="shared" si="1267"/>
        <v>30.17313</v>
      </c>
      <c r="F1250" t="str">
        <f t="shared" si="1267"/>
        <v>-97.741175</v>
      </c>
      <c r="G1250" t="str">
        <f t="shared" si="1267"/>
        <v>on</v>
      </c>
      <c r="H1250" s="2" t="str">
        <f t="shared" si="1267"/>
        <v>Crossing is open</v>
      </c>
      <c r="I1250" t="str">
        <f t="shared" si="1237"/>
        <v>8387</v>
      </c>
    </row>
    <row r="1251" spans="1:9">
      <c r="A1251" s="5" t="s">
        <v>1264</v>
      </c>
      <c r="B1251" t="str">
        <f t="shared" ref="B1251:H1251" si="1268">MID($A1251,FIND(B$2,$A1251)+B$1,(FIND(C$2,$A1251)-2)-(FIND(B$2,$A1251)+B$1))</f>
        <v>Cameron Rd &amp; Corona Dr</v>
      </c>
      <c r="C1251" t="str">
        <f t="shared" si="1268"/>
        <v>COA</v>
      </c>
      <c r="D1251" t="str">
        <f t="shared" si="1268"/>
        <v>Cameron Rd &amp; Corona Dr</v>
      </c>
      <c r="E1251" t="str">
        <f t="shared" si="1268"/>
        <v>30.313068</v>
      </c>
      <c r="F1251" t="str">
        <f t="shared" si="1268"/>
        <v>-97.705025</v>
      </c>
      <c r="G1251" t="str">
        <f t="shared" si="1268"/>
        <v>on</v>
      </c>
      <c r="H1251" s="2" t="str">
        <f t="shared" si="1268"/>
        <v>Crossing is open</v>
      </c>
      <c r="I1251" t="str">
        <f t="shared" si="1237"/>
        <v>7215</v>
      </c>
    </row>
    <row r="1252" spans="1:9">
      <c r="A1252" s="5" t="s">
        <v>1265</v>
      </c>
      <c r="B1252" t="str">
        <f t="shared" ref="B1252:H1252" si="1269">MID($A1252,FIND(B$2,$A1252)+B$1,(FIND(C$2,$A1252)-2)-(FIND(B$2,$A1252)+B$1))</f>
        <v>P2052 - 480 Blk Kelley Rd E</v>
      </c>
      <c r="C1252" t="str">
        <f t="shared" si="1269"/>
        <v>BCO</v>
      </c>
      <c r="D1252" t="str">
        <f t="shared" si="1269"/>
        <v>P2052 - 480 Blk Kelley Rd E</v>
      </c>
      <c r="E1252" t="str">
        <f t="shared" si="1269"/>
        <v>30.150024</v>
      </c>
      <c r="F1252" t="str">
        <f t="shared" si="1269"/>
        <v>-97.235573</v>
      </c>
      <c r="G1252" t="str">
        <f t="shared" si="1269"/>
        <v>on</v>
      </c>
      <c r="H1252" s="2" t="str">
        <f t="shared" si="1269"/>
        <v/>
      </c>
      <c r="I1252" t="str">
        <f t="shared" si="1237"/>
        <v>7048</v>
      </c>
    </row>
    <row r="1253" spans="1:9">
      <c r="A1253" s="5" t="s">
        <v>1266</v>
      </c>
      <c r="B1253" t="str">
        <f t="shared" ref="B1253:H1253" si="1270">MID($A1253,FIND(B$2,$A1253)+B$1,(FIND(C$2,$A1253)-2)-(FIND(B$2,$A1253)+B$1))</f>
        <v>Lane Pool Rd, Fayette County</v>
      </c>
      <c r="C1253" t="str">
        <f t="shared" si="1270"/>
        <v>FCO</v>
      </c>
      <c r="D1253" t="str">
        <f t="shared" si="1270"/>
        <v>Lane Pool Rd @ Lane Pool Creek</v>
      </c>
      <c r="E1253" t="str">
        <f t="shared" si="1270"/>
        <v>29.870905</v>
      </c>
      <c r="F1253" t="str">
        <f t="shared" si="1270"/>
        <v>-96.836411</v>
      </c>
      <c r="G1253" t="str">
        <f t="shared" si="1270"/>
        <v>on</v>
      </c>
      <c r="H1253" s="2" t="str">
        <f t="shared" si="1270"/>
        <v/>
      </c>
      <c r="I1253" t="str">
        <f t="shared" si="1237"/>
        <v>7083</v>
      </c>
    </row>
    <row r="1254" spans="1:9">
      <c r="A1254" s="5" t="s">
        <v>1267</v>
      </c>
      <c r="B1254" t="str">
        <f t="shared" ref="B1254:H1254" si="1271">MID($A1254,FIND(B$2,$A1254)+B$1,(FIND(C$2,$A1254)-2)-(FIND(B$2,$A1254)+B$1))</f>
        <v>1300 Blk FM 1431 Bridge</v>
      </c>
      <c r="C1254" t="str">
        <f t="shared" si="1271"/>
        <v>MBF</v>
      </c>
      <c r="D1254" t="str">
        <f t="shared" si="1271"/>
        <v>Between Bluebonnet Dr. &amp; Ave. K</v>
      </c>
      <c r="E1254" t="str">
        <f t="shared" si="1271"/>
        <v>30.580851</v>
      </c>
      <c r="F1254" t="str">
        <f t="shared" si="1271"/>
        <v>-98.278038</v>
      </c>
      <c r="G1254" t="str">
        <f t="shared" si="1271"/>
        <v>on</v>
      </c>
      <c r="H1254" s="2" t="str">
        <f t="shared" si="1271"/>
        <v>Crossing is OPEN </v>
      </c>
      <c r="I1254" t="str">
        <f t="shared" si="1237"/>
        <v>6438</v>
      </c>
    </row>
    <row r="1255" spans="1:9">
      <c r="A1255" s="5" t="s">
        <v>1268</v>
      </c>
      <c r="B1255" t="str">
        <f t="shared" ref="B1255:H1255" si="1272">MID($A1255,FIND(B$2,$A1255)+B$1,(FIND(C$2,$A1255)-2)-(FIND(B$2,$A1255)+B$1))</f>
        <v>Low Water Crossing #7</v>
      </c>
      <c r="C1255" t="str">
        <f t="shared" si="1272"/>
        <v>COA</v>
      </c>
      <c r="D1255" t="str">
        <f t="shared" si="1272"/>
        <v>7882 Spicewood Springs Rd, Austin, TX</v>
      </c>
      <c r="E1255" t="str">
        <f t="shared" si="1272"/>
        <v>30.420071</v>
      </c>
      <c r="F1255" t="str">
        <f t="shared" si="1272"/>
        <v>-97.793816</v>
      </c>
      <c r="G1255" t="str">
        <f t="shared" si="1272"/>
        <v>on</v>
      </c>
      <c r="H1255" s="2" t="str">
        <f t="shared" si="1272"/>
        <v>Crossing is open</v>
      </c>
      <c r="I1255" t="str">
        <f t="shared" si="1237"/>
        <v>6148</v>
      </c>
    </row>
    <row r="1256" spans="1:9">
      <c r="A1256" s="5" t="s">
        <v>1269</v>
      </c>
      <c r="B1256" t="str">
        <f t="shared" ref="B1256:H1256" si="1273">MID($A1256,FIND(B$2,$A1256)+B$1,(FIND(C$2,$A1256)-2)-(FIND(B$2,$A1256)+B$1))</f>
        <v>Blue Bluff @ Catherine Dr</v>
      </c>
      <c r="C1256" t="str">
        <f t="shared" si="1273"/>
        <v>TCO</v>
      </c>
      <c r="D1256" t="str">
        <f t="shared" si="1273"/>
        <v>Travis County, TX</v>
      </c>
      <c r="E1256" t="str">
        <f t="shared" si="1273"/>
        <v>30.2694</v>
      </c>
      <c r="F1256" t="str">
        <f t="shared" si="1273"/>
        <v>-97.616997</v>
      </c>
      <c r="G1256" t="str">
        <f t="shared" si="1273"/>
        <v>on</v>
      </c>
      <c r="H1256" s="2" t="str">
        <f t="shared" si="1273"/>
        <v>Roadway Open</v>
      </c>
      <c r="I1256" t="str">
        <f t="shared" si="1237"/>
        <v>7218</v>
      </c>
    </row>
    <row r="1257" spans="1:9">
      <c r="A1257" s="5" t="s">
        <v>1270</v>
      </c>
      <c r="B1257" t="str">
        <f t="shared" ref="B1257:H1257" si="1274">MID($A1257,FIND(B$2,$A1257)+B$1,(FIND(C$2,$A1257)-2)-(FIND(B$2,$A1257)+B$1))</f>
        <v>Baca Loop Fayette County</v>
      </c>
      <c r="C1257" t="str">
        <f t="shared" si="1274"/>
        <v>FCO</v>
      </c>
      <c r="D1257" t="str">
        <f t="shared" si="1274"/>
        <v>Baca Loop at Hwy 90, Flatonia</v>
      </c>
      <c r="E1257" t="str">
        <f t="shared" si="1274"/>
        <v>29.680094</v>
      </c>
      <c r="F1257" t="str">
        <f t="shared" si="1274"/>
        <v>-97.066162</v>
      </c>
      <c r="G1257" t="str">
        <f t="shared" si="1274"/>
        <v>on</v>
      </c>
      <c r="H1257" s="2" t="str">
        <f t="shared" si="1274"/>
        <v/>
      </c>
      <c r="I1257" t="str">
        <f t="shared" si="1237"/>
        <v>7228</v>
      </c>
    </row>
    <row r="1258" spans="1:9">
      <c r="A1258" s="5" t="s">
        <v>1271</v>
      </c>
      <c r="B1258" t="str">
        <f t="shared" ref="B1258:H1258" si="1275">MID($A1258,FIND(B$2,$A1258)+B$1,(FIND(C$2,$A1258)-2)-(FIND(B$2,$A1258)+B$1))</f>
        <v>300 Blk Avenue S</v>
      </c>
      <c r="C1258" t="str">
        <f t="shared" si="1275"/>
        <v>MBF</v>
      </c>
      <c r="D1258" t="str">
        <f t="shared" si="1275"/>
        <v>Between 3rd St. &amp; 4th St.</v>
      </c>
      <c r="E1258" t="str">
        <f t="shared" si="1275"/>
        <v>30.577681</v>
      </c>
      <c r="F1258" t="str">
        <f t="shared" si="1275"/>
        <v>-98.288307</v>
      </c>
      <c r="G1258" t="str">
        <f t="shared" si="1275"/>
        <v>on</v>
      </c>
      <c r="H1258" s="2" t="str">
        <f t="shared" si="1275"/>
        <v>Crossing is OPEN </v>
      </c>
      <c r="I1258" t="str">
        <f t="shared" si="1237"/>
        <v>6435</v>
      </c>
    </row>
    <row r="1259" spans="1:9">
      <c r="A1259" s="5" t="s">
        <v>1272</v>
      </c>
      <c r="B1259" t="str">
        <f t="shared" ref="B1259:H1259" si="1276">MID($A1259,FIND(B$2,$A1259)+B$1,(FIND(C$2,$A1259)-2)-(FIND(B$2,$A1259)+B$1))</f>
        <v>Water Rescue #1</v>
      </c>
      <c r="C1259" t="str">
        <f t="shared" si="1276"/>
        <v>COA</v>
      </c>
      <c r="D1259" t="str">
        <f t="shared" si="1276"/>
        <v>700 Turtle Creek Blvd</v>
      </c>
      <c r="E1259" t="str">
        <f t="shared" si="1276"/>
        <v>30.203764</v>
      </c>
      <c r="F1259" t="str">
        <f t="shared" si="1276"/>
        <v>-97.784007</v>
      </c>
      <c r="G1259" t="str">
        <f t="shared" si="1276"/>
        <v>on</v>
      </c>
      <c r="H1259" s="2" t="str">
        <f t="shared" si="1276"/>
        <v>Crossing is open</v>
      </c>
      <c r="I1259" t="str">
        <f t="shared" si="1237"/>
        <v>8388</v>
      </c>
    </row>
    <row r="1260" spans="1:9">
      <c r="A1260" s="5" t="s">
        <v>1273</v>
      </c>
      <c r="B1260" t="str">
        <f t="shared" ref="B1260:H1260" si="1277">MID($A1260,FIND(B$2,$A1260)+B$1,(FIND(C$2,$A1260)-2)-(FIND(B$2,$A1260)+B$1))</f>
        <v>N FM 973 @ Murchinson St</v>
      </c>
      <c r="C1260" t="str">
        <f t="shared" si="1277"/>
        <v>TCO</v>
      </c>
      <c r="D1260" t="str">
        <f t="shared" si="1277"/>
        <v>Travis County, TX</v>
      </c>
      <c r="E1260" t="str">
        <f t="shared" si="1277"/>
        <v>30.332191</v>
      </c>
      <c r="F1260" t="str">
        <f t="shared" si="1277"/>
        <v>-97.559921</v>
      </c>
      <c r="G1260" t="str">
        <f t="shared" si="1277"/>
        <v>on</v>
      </c>
      <c r="H1260" s="2" t="str">
        <f t="shared" si="1277"/>
        <v/>
      </c>
      <c r="I1260" t="str">
        <f t="shared" si="1237"/>
        <v>7223</v>
      </c>
    </row>
    <row r="1261" spans="1:9">
      <c r="A1261" s="5" t="s">
        <v>1274</v>
      </c>
      <c r="B1261" t="str">
        <f t="shared" ref="B1261:H1261" si="1278">MID($A1261,FIND(B$2,$A1261)+B$1,(FIND(C$2,$A1261)-2)-(FIND(B$2,$A1261)+B$1))</f>
        <v>P4037 - Paint Creek Rd and Railroad Track Rd</v>
      </c>
      <c r="C1261" t="str">
        <f t="shared" si="1278"/>
        <v>BCO</v>
      </c>
      <c r="D1261" t="str">
        <f t="shared" si="1278"/>
        <v/>
      </c>
      <c r="E1261" t="str">
        <f t="shared" si="1278"/>
        <v>30.218374</v>
      </c>
      <c r="F1261" t="str">
        <f t="shared" si="1278"/>
        <v>-97.142967</v>
      </c>
      <c r="G1261" t="str">
        <f t="shared" si="1278"/>
        <v>on</v>
      </c>
      <c r="H1261" s="2" t="str">
        <f t="shared" si="1278"/>
        <v/>
      </c>
      <c r="I1261" t="str">
        <f t="shared" si="1237"/>
        <v>7049</v>
      </c>
    </row>
    <row r="1262" ht="30" spans="1:9">
      <c r="A1262" s="5" t="s">
        <v>1275</v>
      </c>
      <c r="B1262" t="str">
        <f t="shared" ref="B1262:H1262" si="1279">MID($A1262,FIND(B$2,$A1262)+B$1,(FIND(C$2,$A1262)-2)-(FIND(B$2,$A1262)+B$1))</f>
        <v>Ridgmar Road at Brushy Creek</v>
      </c>
      <c r="C1262" t="str">
        <f t="shared" si="1279"/>
        <v>LEA</v>
      </c>
      <c r="D1262" t="str">
        <f t="shared" si="1279"/>
        <v>Leander, TX</v>
      </c>
      <c r="E1262" t="str">
        <f t="shared" si="1279"/>
        <v>30.583527</v>
      </c>
      <c r="F1262" t="str">
        <f t="shared" si="1279"/>
        <v>-97.812286</v>
      </c>
      <c r="G1262" t="str">
        <f t="shared" si="1279"/>
        <v>on</v>
      </c>
      <c r="H1262" s="2" t="str">
        <f t="shared" si="1279"/>
        <v>Crossing Open [2/13] - Northern entrance to Ridgmar Landing subdivision</v>
      </c>
      <c r="I1262" t="str">
        <f t="shared" si="1237"/>
        <v>6261</v>
      </c>
    </row>
    <row r="1263" spans="1:9">
      <c r="A1263" s="5" t="s">
        <v>1276</v>
      </c>
      <c r="B1263" t="str">
        <f t="shared" ref="B1263:H1263" si="1280">MID($A1263,FIND(B$2,$A1263)+B$1,(FIND(C$2,$A1263)-2)-(FIND(B$2,$A1263)+B$1))</f>
        <v>Ohnheiser Kaase Rd, Fayette County</v>
      </c>
      <c r="C1263" t="str">
        <f t="shared" si="1280"/>
        <v>FCO</v>
      </c>
      <c r="D1263" t="str">
        <f t="shared" si="1280"/>
        <v>Ohnheiser Kaase Rd near Niesner Rd</v>
      </c>
      <c r="E1263" t="str">
        <f t="shared" si="1280"/>
        <v>29.795063</v>
      </c>
      <c r="F1263" t="str">
        <f t="shared" si="1280"/>
        <v>-96.952095</v>
      </c>
      <c r="G1263" t="str">
        <f t="shared" si="1280"/>
        <v>on</v>
      </c>
      <c r="H1263" s="2" t="str">
        <f t="shared" si="1280"/>
        <v/>
      </c>
      <c r="I1263" t="str">
        <f t="shared" si="1237"/>
        <v>7090</v>
      </c>
    </row>
    <row r="1264" spans="1:9">
      <c r="A1264" s="5" t="s">
        <v>1277</v>
      </c>
      <c r="B1264" t="str">
        <f t="shared" ref="B1264:H1264" si="1281">MID($A1264,FIND(B$2,$A1264)+B$1,(FIND(C$2,$A1264)-2)-(FIND(B$2,$A1264)+B$1))</f>
        <v>FM 812</v>
      </c>
      <c r="C1264" t="str">
        <f t="shared" si="1281"/>
        <v>BCO</v>
      </c>
      <c r="D1264" t="str">
        <f t="shared" si="1281"/>
        <v>At Camino Del Sol</v>
      </c>
      <c r="E1264" t="str">
        <f t="shared" si="1281"/>
        <v>30.093203</v>
      </c>
      <c r="F1264" t="str">
        <f t="shared" si="1281"/>
        <v>-97.597824</v>
      </c>
      <c r="G1264" t="str">
        <f t="shared" si="1281"/>
        <v>on</v>
      </c>
      <c r="H1264" s="2" t="str">
        <f t="shared" si="1281"/>
        <v/>
      </c>
      <c r="I1264" t="str">
        <f t="shared" si="1237"/>
        <v>7879</v>
      </c>
    </row>
    <row r="1265" spans="1:9">
      <c r="A1265" s="5" t="s">
        <v>1278</v>
      </c>
      <c r="B1265" t="str">
        <f t="shared" ref="B1265:H1265" si="1282">MID($A1265,FIND(B$2,$A1265)+B$1,(FIND(C$2,$A1265)-2)-(FIND(B$2,$A1265)+B$1))</f>
        <v>Petter Rainosek Loop (south), Fayette County</v>
      </c>
      <c r="C1265" t="str">
        <f t="shared" si="1282"/>
        <v>FCO</v>
      </c>
      <c r="D1265" t="str">
        <f t="shared" si="1282"/>
        <v>Petter Rainosek Loop (S) near Kruppa Rd</v>
      </c>
      <c r="E1265" t="str">
        <f t="shared" si="1282"/>
        <v>29.848938</v>
      </c>
      <c r="F1265" t="str">
        <f t="shared" si="1282"/>
        <v>-96.895187</v>
      </c>
      <c r="G1265" t="str">
        <f t="shared" si="1282"/>
        <v>on</v>
      </c>
      <c r="H1265" s="2" t="str">
        <f t="shared" si="1282"/>
        <v/>
      </c>
      <c r="I1265" t="str">
        <f t="shared" si="1237"/>
        <v>7091</v>
      </c>
    </row>
    <row r="1266" spans="1:9">
      <c r="A1266" s="5" t="s">
        <v>1279</v>
      </c>
      <c r="B1266" t="str">
        <f t="shared" ref="B1266:H1266" si="1283">MID($A1266,FIND(B$2,$A1266)+B$1,(FIND(C$2,$A1266)-2)-(FIND(B$2,$A1266)+B$1))</f>
        <v>P4029 - Upper Elgin River Rd @ Wilbarger Creek (South Gate)</v>
      </c>
      <c r="C1266" t="str">
        <f t="shared" si="1283"/>
        <v>BCO</v>
      </c>
      <c r="D1266" t="str">
        <f t="shared" si="1283"/>
        <v/>
      </c>
      <c r="E1266" t="str">
        <f t="shared" si="1283"/>
        <v>30.281666</v>
      </c>
      <c r="F1266" t="str">
        <f t="shared" si="1283"/>
        <v>-97.441185</v>
      </c>
      <c r="G1266" t="str">
        <f t="shared" si="1283"/>
        <v>on</v>
      </c>
      <c r="H1266" s="2" t="str">
        <f t="shared" si="1283"/>
        <v>Bastrop County, Pct 4</v>
      </c>
      <c r="I1266" t="str">
        <f t="shared" si="1237"/>
        <v>6912</v>
      </c>
    </row>
    <row r="1267" spans="1:9">
      <c r="A1267" s="5" t="s">
        <v>1280</v>
      </c>
      <c r="B1267" t="str">
        <f t="shared" ref="B1267:H1267" si="1284">MID($A1267,FIND(B$2,$A1267)+B$1,(FIND(C$2,$A1267)-2)-(FIND(B$2,$A1267)+B$1))</f>
        <v>Low Water Crossing #5</v>
      </c>
      <c r="C1267" t="str">
        <f t="shared" si="1284"/>
        <v>COA</v>
      </c>
      <c r="D1267" t="str">
        <f t="shared" si="1284"/>
        <v>7003 Spicewood Springs Rd, Austin, TX</v>
      </c>
      <c r="E1267" t="str">
        <f t="shared" si="1284"/>
        <v>30.404879</v>
      </c>
      <c r="F1267" t="str">
        <f t="shared" si="1284"/>
        <v>-97.788383</v>
      </c>
      <c r="G1267" t="str">
        <f t="shared" si="1284"/>
        <v>on</v>
      </c>
      <c r="H1267" s="2" t="str">
        <f t="shared" si="1284"/>
        <v>Crossing is open.</v>
      </c>
      <c r="I1267" t="str">
        <f t="shared" si="1237"/>
        <v>6146</v>
      </c>
    </row>
    <row r="1268" spans="1:9">
      <c r="A1268" s="5" t="s">
        <v>1281</v>
      </c>
      <c r="B1268" t="str">
        <f t="shared" ref="B1268:H1268" si="1285">MID($A1268,FIND(B$2,$A1268)+B$1,(FIND(C$2,$A1268)-2)-(FIND(B$2,$A1268)+B$1))</f>
        <v>Blue Bluff Rd @ FM 969</v>
      </c>
      <c r="C1268" t="str">
        <f t="shared" si="1285"/>
        <v>TCO</v>
      </c>
      <c r="D1268" t="str">
        <f t="shared" si="1285"/>
        <v>Travis County, TX</v>
      </c>
      <c r="E1268" t="str">
        <f t="shared" si="1285"/>
        <v>30.262726</v>
      </c>
      <c r="F1268" t="str">
        <f t="shared" si="1285"/>
        <v>-97.621246</v>
      </c>
      <c r="G1268" t="str">
        <f t="shared" si="1285"/>
        <v>on</v>
      </c>
      <c r="H1268" s="2" t="str">
        <f t="shared" si="1285"/>
        <v>Roadway open</v>
      </c>
      <c r="I1268" t="str">
        <f t="shared" si="1237"/>
        <v>7219</v>
      </c>
    </row>
    <row r="1269" spans="1:9">
      <c r="A1269" s="5" t="s">
        <v>1282</v>
      </c>
      <c r="B1269" t="str">
        <f t="shared" ref="B1269:H1269" si="1286">MID($A1269,FIND(B$2,$A1269)+B$1,(FIND(C$2,$A1269)-2)-(FIND(B$2,$A1269)+B$1))</f>
        <v>N FM 973 @ SH 130</v>
      </c>
      <c r="C1269" t="str">
        <f t="shared" si="1286"/>
        <v>TCO</v>
      </c>
      <c r="D1269" t="str">
        <f t="shared" si="1286"/>
        <v>Travis County, TX</v>
      </c>
      <c r="E1269" t="str">
        <f t="shared" si="1286"/>
        <v>30.288204</v>
      </c>
      <c r="F1269" t="str">
        <f t="shared" si="1286"/>
        <v>-97.576569</v>
      </c>
      <c r="G1269" t="str">
        <f t="shared" si="1286"/>
        <v>on</v>
      </c>
      <c r="H1269" s="2" t="str">
        <f t="shared" si="1286"/>
        <v>Roadway Open</v>
      </c>
      <c r="I1269" t="str">
        <f t="shared" si="1237"/>
        <v>7224</v>
      </c>
    </row>
    <row r="1270" spans="1:9">
      <c r="A1270" s="5" t="s">
        <v>1283</v>
      </c>
      <c r="B1270" t="str">
        <f t="shared" ref="B1270:H1270" si="1287">MID($A1270,FIND(B$2,$A1270)+B$1,(FIND(C$2,$A1270)-2)-(FIND(B$2,$A1270)+B$1))</f>
        <v>West Access @ Heldenfels Concrete </v>
      </c>
      <c r="C1270" t="str">
        <f t="shared" si="1287"/>
        <v>HCO</v>
      </c>
      <c r="D1270" t="str">
        <f t="shared" si="1287"/>
        <v>Hays County </v>
      </c>
      <c r="E1270" t="str">
        <f t="shared" si="1287"/>
        <v>29.809183</v>
      </c>
      <c r="F1270" t="str">
        <f t="shared" si="1287"/>
        <v>-98.006706</v>
      </c>
      <c r="G1270" t="str">
        <f t="shared" si="1287"/>
        <v>on</v>
      </c>
      <c r="H1270" s="2" t="str">
        <f t="shared" si="1287"/>
        <v>Crossing is open</v>
      </c>
      <c r="I1270" t="str">
        <f t="shared" si="1237"/>
        <v>7229</v>
      </c>
    </row>
    <row r="1271" spans="1:9">
      <c r="A1271" s="5" t="s">
        <v>1284</v>
      </c>
      <c r="B1271" t="str">
        <f t="shared" ref="B1271:H1271" si="1288">MID($A1271,FIND(B$2,$A1271)+B$1,(FIND(C$2,$A1271)-2)-(FIND(B$2,$A1271)+B$1))</f>
        <v>Laurel Valley Rd at Westlake Dr</v>
      </c>
      <c r="C1271" t="str">
        <f t="shared" si="1288"/>
        <v>WLH</v>
      </c>
      <c r="D1271" t="str">
        <f t="shared" si="1288"/>
        <v>101 Laurel Valley Rd</v>
      </c>
      <c r="E1271" t="str">
        <f t="shared" si="1288"/>
        <v>30.291838</v>
      </c>
      <c r="F1271" t="str">
        <f t="shared" si="1288"/>
        <v>-97.799545</v>
      </c>
      <c r="G1271" t="str">
        <f t="shared" si="1288"/>
        <v>on</v>
      </c>
      <c r="H1271" s="2" t="str">
        <f t="shared" si="1288"/>
        <v/>
      </c>
      <c r="I1271" t="str">
        <f t="shared" si="1237"/>
        <v>7231</v>
      </c>
    </row>
    <row r="1272" spans="1:9">
      <c r="A1272" s="5" t="s">
        <v>1285</v>
      </c>
      <c r="B1272" t="str">
        <f t="shared" ref="B1272:H1272" si="1289">MID($A1272,FIND(B$2,$A1272)+B$1,(FIND(C$2,$A1272)-2)-(FIND(B$2,$A1272)+B$1))</f>
        <v>Yaupon Valley Rd at Allegro Ln</v>
      </c>
      <c r="C1272" t="str">
        <f t="shared" si="1289"/>
        <v>WLH</v>
      </c>
      <c r="D1272" t="str">
        <f t="shared" si="1289"/>
        <v>1200 Yaupon Valley Rd</v>
      </c>
      <c r="E1272" t="str">
        <f t="shared" si="1289"/>
        <v>30.296549</v>
      </c>
      <c r="F1272" t="str">
        <f t="shared" si="1289"/>
        <v>-97.817253</v>
      </c>
      <c r="G1272" t="str">
        <f t="shared" si="1289"/>
        <v>on</v>
      </c>
      <c r="H1272" s="2" t="str">
        <f t="shared" si="1289"/>
        <v/>
      </c>
      <c r="I1272" t="str">
        <f t="shared" si="1237"/>
        <v>7236</v>
      </c>
    </row>
    <row r="1273" spans="1:9">
      <c r="A1273" s="5" t="s">
        <v>1286</v>
      </c>
      <c r="B1273" t="str">
        <f t="shared" ref="B1273:H1273" si="1290">MID($A1273,FIND(B$2,$A1273)+B$1,(FIND(C$2,$A1273)-2)-(FIND(B$2,$A1273)+B$1))</f>
        <v>Westlake Dr at Terrace Mountain Dr</v>
      </c>
      <c r="C1273" t="str">
        <f t="shared" si="1290"/>
        <v>WLH</v>
      </c>
      <c r="D1273" t="str">
        <f t="shared" si="1290"/>
        <v>1628 Westlake Dr.</v>
      </c>
      <c r="E1273" t="str">
        <f t="shared" si="1290"/>
        <v>30.300865</v>
      </c>
      <c r="F1273" t="str">
        <f t="shared" si="1290"/>
        <v>-97.796349</v>
      </c>
      <c r="G1273" t="str">
        <f t="shared" si="1290"/>
        <v>on</v>
      </c>
      <c r="H1273" s="2" t="str">
        <f t="shared" si="1290"/>
        <v/>
      </c>
      <c r="I1273" t="str">
        <f t="shared" si="1237"/>
        <v>7241</v>
      </c>
    </row>
    <row r="1274" spans="1:9">
      <c r="A1274" s="5" t="s">
        <v>1287</v>
      </c>
      <c r="B1274" t="str">
        <f t="shared" ref="B1274:H1274" si="1291">MID($A1274,FIND(B$2,$A1274)+B$1,(FIND(C$2,$A1274)-2)-(FIND(B$2,$A1274)+B$1))</f>
        <v>YORK CREEK RD (CR 262) - .25 MI S OF SOECHTING LN</v>
      </c>
      <c r="C1274" t="str">
        <f t="shared" si="1291"/>
        <v>HCO</v>
      </c>
      <c r="D1274" t="str">
        <f t="shared" si="1291"/>
        <v>Hays County</v>
      </c>
      <c r="E1274" t="str">
        <f t="shared" si="1291"/>
        <v>29.77136</v>
      </c>
      <c r="F1274" t="str">
        <f t="shared" si="1291"/>
        <v>-98.002785</v>
      </c>
      <c r="G1274" t="str">
        <f t="shared" si="1291"/>
        <v>on</v>
      </c>
      <c r="H1274" s="2" t="str">
        <f t="shared" si="1291"/>
        <v/>
      </c>
      <c r="I1274" t="str">
        <f t="shared" si="1237"/>
        <v>6509</v>
      </c>
    </row>
    <row r="1275" spans="1:9">
      <c r="A1275" s="5" t="s">
        <v>1288</v>
      </c>
      <c r="B1275" t="str">
        <f t="shared" ref="B1275:H1275" si="1292">MID($A1275,FIND(B$2,$A1275)+B$1,(FIND(C$2,$A1275)-2)-(FIND(B$2,$A1275)+B$1))</f>
        <v>CR 314A @ Cross Creek</v>
      </c>
      <c r="C1275" t="str">
        <f t="shared" si="1292"/>
        <v>LEECO</v>
      </c>
      <c r="D1275" t="str">
        <f t="shared" si="1292"/>
        <v>Lee County</v>
      </c>
      <c r="E1275" t="str">
        <f t="shared" si="1292"/>
        <v>30.454733</v>
      </c>
      <c r="F1275" t="str">
        <f t="shared" si="1292"/>
        <v>-97.149963</v>
      </c>
      <c r="G1275" t="str">
        <f t="shared" si="1292"/>
        <v>on</v>
      </c>
      <c r="H1275" s="2" t="str">
        <f t="shared" si="1292"/>
        <v>PRCT 3</v>
      </c>
      <c r="I1275" t="str">
        <f t="shared" si="1237"/>
        <v>7497</v>
      </c>
    </row>
    <row r="1276" spans="1:9">
      <c r="A1276" s="5" t="s">
        <v>1289</v>
      </c>
      <c r="B1276" t="str">
        <f t="shared" ref="B1276:H1276" si="1293">MID($A1276,FIND(B$2,$A1276)+B$1,(FIND(C$2,$A1276)-2)-(FIND(B$2,$A1276)+B$1))</f>
        <v>Spoke Hollow Rd @ Hidden Valley Rd </v>
      </c>
      <c r="C1276" t="str">
        <f t="shared" si="1293"/>
        <v>HCO</v>
      </c>
      <c r="D1276" t="str">
        <f t="shared" si="1293"/>
        <v>Hays County</v>
      </c>
      <c r="E1276" t="str">
        <f t="shared" si="1293"/>
        <v>29.984119</v>
      </c>
      <c r="F1276" t="str">
        <f t="shared" si="1293"/>
        <v>-98.069054</v>
      </c>
      <c r="G1276" t="str">
        <f t="shared" si="1293"/>
        <v>on</v>
      </c>
      <c r="H1276" s="2" t="str">
        <f t="shared" si="1293"/>
        <v> </v>
      </c>
      <c r="I1276" t="str">
        <f t="shared" si="1237"/>
        <v>7396</v>
      </c>
    </row>
    <row r="1277" spans="1:9">
      <c r="A1277" s="5" t="s">
        <v>1290</v>
      </c>
      <c r="B1277" t="str">
        <f t="shared" ref="B1277:H1277" si="1294">MID($A1277,FIND(B$2,$A1277)+B$1,(FIND(C$2,$A1277)-2)-(FIND(B$2,$A1277)+B$1))</f>
        <v>P4040 - Lower Elgin Rd @ FM 969</v>
      </c>
      <c r="C1277" t="str">
        <f t="shared" si="1294"/>
        <v>BCO</v>
      </c>
      <c r="D1277" t="str">
        <f t="shared" si="1294"/>
        <v>Bastrop County, TX</v>
      </c>
      <c r="E1277" t="str">
        <f t="shared" si="1294"/>
        <v>30.196119</v>
      </c>
      <c r="F1277" t="str">
        <f t="shared" si="1294"/>
        <v>-97.42704</v>
      </c>
      <c r="G1277" t="str">
        <f t="shared" si="1294"/>
        <v>on</v>
      </c>
      <c r="H1277" s="2" t="str">
        <f t="shared" si="1294"/>
        <v/>
      </c>
      <c r="I1277" t="str">
        <f t="shared" si="1237"/>
        <v>7381</v>
      </c>
    </row>
    <row r="1278" spans="1:9">
      <c r="A1278" s="5" t="s">
        <v>1291</v>
      </c>
      <c r="B1278" t="str">
        <f t="shared" ref="B1278:H1278" si="1295">MID($A1278,FIND(B$2,$A1278)+B$1,(FIND(C$2,$A1278)-2)-(FIND(B$2,$A1278)+B$1))</f>
        <v>COE1010 Williams St</v>
      </c>
      <c r="C1278" t="str">
        <f t="shared" si="1295"/>
        <v>BCO</v>
      </c>
      <c r="D1278" t="str">
        <f t="shared" si="1295"/>
        <v>COE1010 400 Blk Williams St</v>
      </c>
      <c r="E1278" t="str">
        <f t="shared" si="1295"/>
        <v>30.343109</v>
      </c>
      <c r="F1278" t="str">
        <f t="shared" si="1295"/>
        <v>-97.374283</v>
      </c>
      <c r="G1278" t="str">
        <f t="shared" si="1295"/>
        <v>on</v>
      </c>
      <c r="H1278" s="2" t="str">
        <f t="shared" si="1295"/>
        <v/>
      </c>
      <c r="I1278" t="str">
        <f t="shared" si="1237"/>
        <v>7376</v>
      </c>
    </row>
    <row r="1279" spans="1:9">
      <c r="A1279" s="5" t="s">
        <v>1292</v>
      </c>
      <c r="B1279" t="str">
        <f t="shared" ref="B1279:H1279" si="1296">MID($A1279,FIND(B$2,$A1279)+B$1,(FIND(C$2,$A1279)-2)-(FIND(B$2,$A1279)+B$1))</f>
        <v>13200-blk FM 2769</v>
      </c>
      <c r="C1279" t="str">
        <f t="shared" si="1296"/>
        <v>TCO</v>
      </c>
      <c r="D1279" t="str">
        <f t="shared" si="1296"/>
        <v>Travis County, TX</v>
      </c>
      <c r="E1279" t="str">
        <f t="shared" si="1296"/>
        <v>30.452543</v>
      </c>
      <c r="F1279" t="str">
        <f t="shared" si="1296"/>
        <v>-97.850914</v>
      </c>
      <c r="G1279" t="str">
        <f t="shared" si="1296"/>
        <v>on</v>
      </c>
      <c r="H1279" s="2" t="str">
        <f t="shared" si="1296"/>
        <v>Roadway open</v>
      </c>
      <c r="I1279" t="str">
        <f t="shared" si="1237"/>
        <v>7271</v>
      </c>
    </row>
    <row r="1280" spans="1:9">
      <c r="A1280" s="5" t="s">
        <v>1293</v>
      </c>
      <c r="B1280" t="str">
        <f t="shared" ref="B1280:H1280" si="1297">MID($A1280,FIND(B$2,$A1280)+B$1,(FIND(C$2,$A1280)-2)-(FIND(B$2,$A1280)+B$1))</f>
        <v>2100 Pine St</v>
      </c>
      <c r="C1280" t="str">
        <f t="shared" si="1297"/>
        <v>GEO</v>
      </c>
      <c r="D1280" t="str">
        <f t="shared" si="1297"/>
        <v>City of Georgetown</v>
      </c>
      <c r="E1280" t="str">
        <f t="shared" si="1297"/>
        <v>30.625511</v>
      </c>
      <c r="F1280" t="str">
        <f t="shared" si="1297"/>
        <v>-97.66906</v>
      </c>
      <c r="G1280" t="str">
        <f t="shared" si="1297"/>
        <v>on</v>
      </c>
      <c r="H1280" s="2" t="str">
        <f t="shared" si="1297"/>
        <v/>
      </c>
      <c r="I1280" t="str">
        <f t="shared" si="1237"/>
        <v>7276</v>
      </c>
    </row>
    <row r="1281" spans="1:9">
      <c r="A1281" s="5" t="s">
        <v>1294</v>
      </c>
      <c r="B1281" t="str">
        <f t="shared" ref="B1281:H1281" si="1298">MID($A1281,FIND(B$2,$A1281)+B$1,(FIND(C$2,$A1281)-2)-(FIND(B$2,$A1281)+B$1))</f>
        <v>DB Wood Rd at Mid Fork SG</v>
      </c>
      <c r="C1281" t="str">
        <f t="shared" si="1298"/>
        <v>GEO</v>
      </c>
      <c r="D1281" t="str">
        <f t="shared" si="1298"/>
        <v>City of Georgetown</v>
      </c>
      <c r="E1281" t="str">
        <f t="shared" si="1298"/>
        <v>30.647963</v>
      </c>
      <c r="F1281" t="str">
        <f t="shared" si="1298"/>
        <v>-97.716736</v>
      </c>
      <c r="G1281" t="str">
        <f t="shared" si="1298"/>
        <v>on</v>
      </c>
      <c r="H1281" s="2" t="str">
        <f t="shared" si="1298"/>
        <v/>
      </c>
      <c r="I1281" t="str">
        <f t="shared" si="1237"/>
        <v>7281</v>
      </c>
    </row>
    <row r="1282" spans="1:9">
      <c r="A1282" s="5" t="s">
        <v>1295</v>
      </c>
      <c r="B1282" t="str">
        <f t="shared" ref="B1282:H1282" si="1299">MID($A1282,FIND(B$2,$A1282)+B$1,(FIND(C$2,$A1282)-2)-(FIND(B$2,$A1282)+B$1))</f>
        <v>Stadium Dr at Pecan Branch</v>
      </c>
      <c r="C1282" t="str">
        <f t="shared" si="1299"/>
        <v>GEO</v>
      </c>
      <c r="D1282" t="str">
        <f t="shared" si="1299"/>
        <v>City of Georgetown</v>
      </c>
      <c r="E1282" t="str">
        <f t="shared" si="1299"/>
        <v>30.667238</v>
      </c>
      <c r="F1282" t="str">
        <f t="shared" si="1299"/>
        <v>-97.664528</v>
      </c>
      <c r="G1282" t="str">
        <f t="shared" si="1299"/>
        <v>on</v>
      </c>
      <c r="H1282" s="2" t="str">
        <f t="shared" si="1299"/>
        <v/>
      </c>
      <c r="I1282" t="str">
        <f t="shared" si="1237"/>
        <v>7286</v>
      </c>
    </row>
    <row r="1283" spans="1:9">
      <c r="A1283" s="5" t="s">
        <v>1296</v>
      </c>
      <c r="B1283" t="str">
        <f t="shared" ref="B1283:H1283" si="1300">MID($A1283,FIND(B$2,$A1283)+B$1,(FIND(C$2,$A1283)-2)-(FIND(B$2,$A1283)+B$1))</f>
        <v>Lakeway Dr at Pecan Branch E</v>
      </c>
      <c r="C1283" t="str">
        <f t="shared" si="1300"/>
        <v>GEO</v>
      </c>
      <c r="D1283" t="str">
        <f t="shared" si="1300"/>
        <v>City of Georgetown</v>
      </c>
      <c r="E1283" t="str">
        <f t="shared" si="1300"/>
        <v>30.669321</v>
      </c>
      <c r="F1283" t="str">
        <f t="shared" si="1300"/>
        <v>-97.678024</v>
      </c>
      <c r="G1283" t="str">
        <f t="shared" si="1300"/>
        <v>on</v>
      </c>
      <c r="H1283" s="2" t="str">
        <f t="shared" si="1300"/>
        <v/>
      </c>
      <c r="I1283" t="str">
        <f t="shared" si="1237"/>
        <v>7266</v>
      </c>
    </row>
    <row r="1284" spans="1:9">
      <c r="A1284" s="5" t="s">
        <v>1297</v>
      </c>
      <c r="B1284" t="str">
        <f t="shared" ref="B1284:H1284" si="1301">MID($A1284,FIND(B$2,$A1284)+B$1,(FIND(C$2,$A1284)-2)-(FIND(B$2,$A1284)+B$1))</f>
        <v>Dew Drop @ Tiger Creek (W)</v>
      </c>
      <c r="C1284" t="str">
        <f t="shared" si="1301"/>
        <v>WLH</v>
      </c>
      <c r="D1284" t="str">
        <f t="shared" si="1301"/>
        <v>Dew Drop South of Pinkerton Loop</v>
      </c>
      <c r="E1284" t="str">
        <f t="shared" si="1301"/>
        <v>30.538282</v>
      </c>
      <c r="F1284" t="str">
        <f t="shared" si="1301"/>
        <v>-98.340546</v>
      </c>
      <c r="G1284" t="str">
        <f t="shared" si="1301"/>
        <v>on</v>
      </c>
      <c r="H1284" s="2" t="str">
        <f t="shared" si="1301"/>
        <v>Crossing is OPEN</v>
      </c>
      <c r="I1284" t="str">
        <f t="shared" ref="I1284:I1347" si="1302">MID($A1284,FIND(I$2,$A1284)+I$1,4)</f>
        <v>7256</v>
      </c>
    </row>
    <row r="1285" spans="1:9">
      <c r="A1285" s="5" t="s">
        <v>1298</v>
      </c>
      <c r="B1285" t="str">
        <f t="shared" ref="B1285:H1285" si="1303">MID($A1285,FIND(B$2,$A1285)+B$1,(FIND(C$2,$A1285)-2)-(FIND(B$2,$A1285)+B$1))</f>
        <v>TX1025 812 @ Hwy 21</v>
      </c>
      <c r="C1285" t="str">
        <f t="shared" si="1303"/>
        <v>BCO</v>
      </c>
      <c r="D1285" t="str">
        <f t="shared" si="1303"/>
        <v>TX1025 812 @ Hwy 21</v>
      </c>
      <c r="E1285" t="str">
        <f t="shared" si="1303"/>
        <v>30.071671</v>
      </c>
      <c r="F1285" t="str">
        <f t="shared" si="1303"/>
        <v>-97.572433</v>
      </c>
      <c r="G1285" t="str">
        <f t="shared" si="1303"/>
        <v>on</v>
      </c>
      <c r="H1285" s="2" t="str">
        <f t="shared" si="1303"/>
        <v/>
      </c>
      <c r="I1285" t="str">
        <f t="shared" si="1302"/>
        <v>7386</v>
      </c>
    </row>
    <row r="1286" spans="1:9">
      <c r="A1286" s="5" t="s">
        <v>1299</v>
      </c>
      <c r="B1286" t="str">
        <f t="shared" ref="B1286:H1286" si="1304">MID($A1286,FIND(B$2,$A1286)+B$1,(FIND(C$2,$A1286)-2)-(FIND(B$2,$A1286)+B$1))</f>
        <v>E 5th St at Ash St</v>
      </c>
      <c r="C1286" t="str">
        <f t="shared" si="1304"/>
        <v>GEO</v>
      </c>
      <c r="D1286" t="str">
        <f t="shared" si="1304"/>
        <v>City of Georgetown</v>
      </c>
      <c r="E1286" t="str">
        <f t="shared" si="1304"/>
        <v>30.639217</v>
      </c>
      <c r="F1286" t="str">
        <f t="shared" si="1304"/>
        <v>-97.673233</v>
      </c>
      <c r="G1286" t="str">
        <f t="shared" si="1304"/>
        <v>on</v>
      </c>
      <c r="H1286" s="2" t="str">
        <f t="shared" si="1304"/>
        <v/>
      </c>
      <c r="I1286" t="str">
        <f t="shared" si="1302"/>
        <v>7296</v>
      </c>
    </row>
    <row r="1287" spans="1:9">
      <c r="A1287" s="5" t="s">
        <v>1300</v>
      </c>
      <c r="B1287" t="str">
        <f t="shared" ref="B1287:H1287" si="1305">MID($A1287,FIND(B$2,$A1287)+B$1,(FIND(C$2,$A1287)-2)-(FIND(B$2,$A1287)+B$1))</f>
        <v>Yarrington Rd @ Hwy 21</v>
      </c>
      <c r="C1287" t="str">
        <f t="shared" si="1305"/>
        <v>HCO</v>
      </c>
      <c r="D1287" t="str">
        <f t="shared" si="1305"/>
        <v>Hays County</v>
      </c>
      <c r="E1287" t="str">
        <f t="shared" si="1305"/>
        <v>29.915997</v>
      </c>
      <c r="F1287" t="str">
        <f t="shared" si="1305"/>
        <v>-97.849213</v>
      </c>
      <c r="G1287" t="str">
        <f t="shared" si="1305"/>
        <v>on</v>
      </c>
      <c r="H1287" s="2" t="str">
        <f t="shared" si="1305"/>
        <v>Crossing is open</v>
      </c>
      <c r="I1287" t="str">
        <f t="shared" si="1302"/>
        <v>7316</v>
      </c>
    </row>
    <row r="1288" spans="1:9">
      <c r="A1288" s="5" t="s">
        <v>1301</v>
      </c>
      <c r="B1288" t="str">
        <f t="shared" ref="B1288:H1288" si="1306">MID($A1288,FIND(B$2,$A1288)+B$1,(FIND(C$2,$A1288)-2)-(FIND(B$2,$A1288)+B$1))</f>
        <v>Windy Hill Rd @ East Access </v>
      </c>
      <c r="C1288" t="str">
        <f t="shared" si="1306"/>
        <v>HCO</v>
      </c>
      <c r="D1288" t="str">
        <f t="shared" si="1306"/>
        <v>City of Kyle</v>
      </c>
      <c r="E1288" t="str">
        <f t="shared" si="1306"/>
        <v>30.035791</v>
      </c>
      <c r="F1288" t="str">
        <f t="shared" si="1306"/>
        <v>-97.844795</v>
      </c>
      <c r="G1288" t="str">
        <f t="shared" si="1306"/>
        <v>on</v>
      </c>
      <c r="H1288" s="2" t="str">
        <f t="shared" si="1306"/>
        <v>Crossing is open</v>
      </c>
      <c r="I1288" t="str">
        <f t="shared" si="1302"/>
        <v>7326</v>
      </c>
    </row>
    <row r="1289" spans="1:9">
      <c r="A1289" s="5" t="s">
        <v>1302</v>
      </c>
      <c r="B1289" t="str">
        <f t="shared" ref="B1289:H1289" si="1307">MID($A1289,FIND(B$2,$A1289)+B$1,(FIND(C$2,$A1289)-2)-(FIND(B$2,$A1289)+B$1))</f>
        <v>High Rd @ Hwy 21</v>
      </c>
      <c r="C1289" t="str">
        <f t="shared" si="1307"/>
        <v>HCO</v>
      </c>
      <c r="D1289" t="str">
        <f t="shared" si="1307"/>
        <v>Hays County </v>
      </c>
      <c r="E1289" t="str">
        <f t="shared" si="1307"/>
        <v>29.963634</v>
      </c>
      <c r="F1289" t="str">
        <f t="shared" si="1307"/>
        <v>-97.778</v>
      </c>
      <c r="G1289" t="str">
        <f t="shared" si="1307"/>
        <v>on</v>
      </c>
      <c r="H1289" s="2" t="str">
        <f t="shared" si="1307"/>
        <v>Crossing is open </v>
      </c>
      <c r="I1289" t="str">
        <f t="shared" si="1302"/>
        <v>7331</v>
      </c>
    </row>
    <row r="1290" spans="1:9">
      <c r="A1290" s="5" t="s">
        <v>1303</v>
      </c>
      <c r="B1290" t="str">
        <f t="shared" ref="B1290:H1290" si="1308">MID($A1290,FIND(B$2,$A1290)+B$1,(FIND(C$2,$A1290)-2)-(FIND(B$2,$A1290)+B$1))</f>
        <v>Moore St @ Oscar Smith St </v>
      </c>
      <c r="C1290" t="str">
        <f t="shared" si="1308"/>
        <v>HCO</v>
      </c>
      <c r="D1290" t="str">
        <f t="shared" si="1308"/>
        <v>City of San Marcos</v>
      </c>
      <c r="E1290" t="str">
        <f t="shared" si="1308"/>
        <v>29.885239</v>
      </c>
      <c r="F1290" t="str">
        <f t="shared" si="1308"/>
        <v>-97.949593</v>
      </c>
      <c r="G1290" t="str">
        <f t="shared" si="1308"/>
        <v>on</v>
      </c>
      <c r="H1290" s="2" t="str">
        <f t="shared" si="1308"/>
        <v>Crossing is open </v>
      </c>
      <c r="I1290" t="str">
        <f t="shared" si="1302"/>
        <v>7336</v>
      </c>
    </row>
    <row r="1291" spans="1:9">
      <c r="A1291" s="5" t="s">
        <v>1304</v>
      </c>
      <c r="B1291" t="str">
        <f t="shared" ref="B1291:H1291" si="1309">MID($A1291,FIND(B$2,$A1291)+B$1,(FIND(C$2,$A1291)-2)-(FIND(B$2,$A1291)+B$1))</f>
        <v>Post Rd @ Uhland Rd</v>
      </c>
      <c r="C1291" t="str">
        <f t="shared" si="1309"/>
        <v>HCO</v>
      </c>
      <c r="D1291" t="str">
        <f t="shared" si="1309"/>
        <v>City of San Marcos</v>
      </c>
      <c r="E1291" t="str">
        <f t="shared" si="1309"/>
        <v>29.899097</v>
      </c>
      <c r="F1291" t="str">
        <f t="shared" si="1309"/>
        <v>-97.918823</v>
      </c>
      <c r="G1291" t="str">
        <f t="shared" si="1309"/>
        <v>on</v>
      </c>
      <c r="H1291" s="2" t="str">
        <f t="shared" si="1309"/>
        <v>Crossing is open</v>
      </c>
      <c r="I1291" t="str">
        <f t="shared" si="1302"/>
        <v>7341</v>
      </c>
    </row>
    <row r="1292" spans="1:9">
      <c r="A1292" s="5" t="s">
        <v>1305</v>
      </c>
      <c r="B1292" t="str">
        <f t="shared" ref="B1292:H1292" si="1310">MID($A1292,FIND(B$2,$A1292)+B$1,(FIND(C$2,$A1292)-2)-(FIND(B$2,$A1292)+B$1))</f>
        <v>Thorpe Ln @ Big HEB</v>
      </c>
      <c r="C1292" t="str">
        <f t="shared" si="1310"/>
        <v>HCO</v>
      </c>
      <c r="D1292" t="str">
        <f t="shared" si="1310"/>
        <v>City of San Marcos </v>
      </c>
      <c r="E1292" t="str">
        <f t="shared" si="1310"/>
        <v>29.886112</v>
      </c>
      <c r="F1292" t="str">
        <f t="shared" si="1310"/>
        <v>-97.925415</v>
      </c>
      <c r="G1292" t="str">
        <f t="shared" si="1310"/>
        <v>on</v>
      </c>
      <c r="H1292" s="2" t="str">
        <f t="shared" si="1310"/>
        <v>Crossing is open </v>
      </c>
      <c r="I1292" t="str">
        <f t="shared" si="1302"/>
        <v>7346</v>
      </c>
    </row>
    <row r="1293" spans="1:9">
      <c r="A1293" s="5" t="s">
        <v>1306</v>
      </c>
      <c r="B1293" t="str">
        <f t="shared" ref="B1293:H1293" si="1311">MID($A1293,FIND(B$2,$A1293)+B$1,(FIND(C$2,$A1293)-2)-(FIND(B$2,$A1293)+B$1))</f>
        <v>Hopkins ST @ San Antonio ST</v>
      </c>
      <c r="C1293" t="str">
        <f t="shared" si="1311"/>
        <v>HCO</v>
      </c>
      <c r="D1293" t="str">
        <f t="shared" si="1311"/>
        <v>City of San Marcos</v>
      </c>
      <c r="E1293" t="str">
        <f t="shared" si="1311"/>
        <v>29.882484</v>
      </c>
      <c r="F1293" t="str">
        <f t="shared" si="1311"/>
        <v>-97.945457</v>
      </c>
      <c r="G1293" t="str">
        <f t="shared" si="1311"/>
        <v>on</v>
      </c>
      <c r="H1293" s="2" t="str">
        <f t="shared" si="1311"/>
        <v>Crossing is open </v>
      </c>
      <c r="I1293" t="str">
        <f t="shared" si="1302"/>
        <v>7351</v>
      </c>
    </row>
    <row r="1294" spans="1:9">
      <c r="A1294" s="5" t="s">
        <v>1307</v>
      </c>
      <c r="B1294" t="str">
        <f t="shared" ref="B1294:H1294" si="1312">MID($A1294,FIND(B$2,$A1294)+B$1,(FIND(C$2,$A1294)-2)-(FIND(B$2,$A1294)+B$1))</f>
        <v>Us 183/SH 130</v>
      </c>
      <c r="C1294" t="str">
        <f t="shared" si="1312"/>
        <v>TCO</v>
      </c>
      <c r="D1294" t="str">
        <f t="shared" si="1312"/>
        <v>Travis County, TX</v>
      </c>
      <c r="E1294" t="str">
        <f t="shared" si="1312"/>
        <v>30.056627</v>
      </c>
      <c r="F1294" t="str">
        <f t="shared" si="1312"/>
        <v>-97.690643</v>
      </c>
      <c r="G1294" t="str">
        <f t="shared" si="1312"/>
        <v>on</v>
      </c>
      <c r="H1294" s="2" t="str">
        <f t="shared" si="1312"/>
        <v>Roadway open</v>
      </c>
      <c r="I1294" t="str">
        <f t="shared" si="1302"/>
        <v>7356</v>
      </c>
    </row>
    <row r="1295" spans="1:9">
      <c r="A1295" s="5" t="s">
        <v>1308</v>
      </c>
      <c r="B1295" t="str">
        <f t="shared" ref="B1295:H1295" si="1313">MID($A1295,FIND(B$2,$A1295)+B$1,(FIND(C$2,$A1295)-2)-(FIND(B$2,$A1295)+B$1))</f>
        <v>Windy Hill Rd @ Indian Paintbrush Dr</v>
      </c>
      <c r="C1295" t="str">
        <f t="shared" si="1313"/>
        <v>HCO</v>
      </c>
      <c r="D1295" t="str">
        <f t="shared" si="1313"/>
        <v>Hays County </v>
      </c>
      <c r="E1295" t="str">
        <f t="shared" si="1313"/>
        <v>30.031965</v>
      </c>
      <c r="F1295" t="str">
        <f t="shared" si="1313"/>
        <v>-97.837524</v>
      </c>
      <c r="G1295" t="str">
        <f t="shared" si="1313"/>
        <v>on</v>
      </c>
      <c r="H1295" s="2" t="str">
        <f t="shared" si="1313"/>
        <v/>
      </c>
      <c r="I1295" t="str">
        <f t="shared" si="1302"/>
        <v>7391</v>
      </c>
    </row>
    <row r="1296" spans="1:9">
      <c r="A1296" s="5" t="s">
        <v>1309</v>
      </c>
      <c r="B1296" t="str">
        <f t="shared" ref="B1296:H1296" si="1314">MID($A1296,FIND(B$2,$A1296)+B$1,(FIND(C$2,$A1296)-2)-(FIND(B$2,$A1296)+B$1))</f>
        <v>Green Meadows Ln @ Subdivision Park</v>
      </c>
      <c r="C1296" t="str">
        <f t="shared" si="1314"/>
        <v>HCO</v>
      </c>
      <c r="D1296" t="str">
        <f t="shared" si="1314"/>
        <v>City of Buda</v>
      </c>
      <c r="E1296" t="str">
        <f t="shared" si="1314"/>
        <v>30.062613</v>
      </c>
      <c r="F1296" t="str">
        <f t="shared" si="1314"/>
        <v>-97.815659</v>
      </c>
      <c r="G1296" t="str">
        <f t="shared" si="1314"/>
        <v>on</v>
      </c>
      <c r="H1296" s="2" t="str">
        <f t="shared" si="1314"/>
        <v>Crossing is open </v>
      </c>
      <c r="I1296" t="str">
        <f t="shared" si="1302"/>
        <v>7371</v>
      </c>
    </row>
    <row r="1297" spans="1:9">
      <c r="A1297" s="5" t="s">
        <v>1310</v>
      </c>
      <c r="B1297" t="str">
        <f t="shared" ref="B1297:H1297" si="1315">MID($A1297,FIND(B$2,$A1297)+B$1,(FIND(C$2,$A1297)-2)-(FIND(B$2,$A1297)+B$1))</f>
        <v>12400-blk Johnson Rd</v>
      </c>
      <c r="C1297" t="str">
        <f t="shared" si="1315"/>
        <v>TCO</v>
      </c>
      <c r="D1297" t="str">
        <f t="shared" si="1315"/>
        <v>Travis County, TX</v>
      </c>
      <c r="E1297" t="str">
        <f t="shared" si="1315"/>
        <v>30.380987</v>
      </c>
      <c r="F1297" t="str">
        <f t="shared" si="1315"/>
        <v>-97.510139</v>
      </c>
      <c r="G1297" t="str">
        <f t="shared" si="1315"/>
        <v>on</v>
      </c>
      <c r="H1297" s="2" t="str">
        <f t="shared" si="1315"/>
        <v>Roadway Open</v>
      </c>
      <c r="I1297" t="str">
        <f t="shared" si="1302"/>
        <v>6192</v>
      </c>
    </row>
    <row r="1298" spans="1:9">
      <c r="A1298" s="5" t="s">
        <v>1311</v>
      </c>
      <c r="B1298" t="str">
        <f t="shared" ref="B1298:H1298" si="1316">MID($A1298,FIND(B$2,$A1298)+B$1,(FIND(C$2,$A1298)-2)-(FIND(B$2,$A1298)+B$1))</f>
        <v>220 PASEO DE VACA NEAR LYDA LN</v>
      </c>
      <c r="C1298" t="str">
        <f t="shared" si="1316"/>
        <v>BURCO</v>
      </c>
      <c r="D1298" t="str">
        <f t="shared" si="1316"/>
        <v/>
      </c>
      <c r="E1298" t="str">
        <f t="shared" si="1316"/>
        <v>30.6248041877</v>
      </c>
      <c r="F1298" t="str">
        <f t="shared" si="1316"/>
        <v>-98.3169226244</v>
      </c>
      <c r="G1298" t="str">
        <f t="shared" si="1316"/>
        <v>on</v>
      </c>
      <c r="H1298" s="2" t="str">
        <f t="shared" si="1316"/>
        <v/>
      </c>
      <c r="I1298" t="str">
        <f t="shared" si="1302"/>
        <v>8179</v>
      </c>
    </row>
    <row r="1299" spans="1:9">
      <c r="A1299" s="5" t="s">
        <v>1312</v>
      </c>
      <c r="B1299" t="str">
        <f t="shared" ref="B1299:H1299" si="1317">MID($A1299,FIND(B$2,$A1299)+B$1,(FIND(C$2,$A1299)-2)-(FIND(B$2,$A1299)+B$1))</f>
        <v>R O Dr @ Bee Creek Rd</v>
      </c>
      <c r="C1299" t="str">
        <f t="shared" si="1317"/>
        <v>TCO</v>
      </c>
      <c r="D1299" t="str">
        <f t="shared" si="1317"/>
        <v>Travis County, TX</v>
      </c>
      <c r="E1299" t="str">
        <f t="shared" si="1317"/>
        <v>30.368221</v>
      </c>
      <c r="F1299" t="str">
        <f t="shared" si="1317"/>
        <v>-98.038773</v>
      </c>
      <c r="G1299" t="str">
        <f t="shared" si="1317"/>
        <v>on</v>
      </c>
      <c r="H1299" s="2" t="str">
        <f t="shared" si="1317"/>
        <v>Roadway open</v>
      </c>
      <c r="I1299" t="str">
        <f t="shared" si="1302"/>
        <v>7311</v>
      </c>
    </row>
    <row r="1300" spans="1:9">
      <c r="A1300" s="5" t="s">
        <v>1313</v>
      </c>
      <c r="B1300" t="str">
        <f t="shared" ref="B1300:H1300" si="1318">MID($A1300,FIND(B$2,$A1300)+B$1,(FIND(C$2,$A1300)-2)-(FIND(B$2,$A1300)+B$1))</f>
        <v>E Morrow St (lower)</v>
      </c>
      <c r="C1300" t="str">
        <f t="shared" si="1318"/>
        <v>GEO</v>
      </c>
      <c r="D1300" t="str">
        <f t="shared" si="1318"/>
        <v>City of Georgetown</v>
      </c>
      <c r="E1300" t="str">
        <f t="shared" si="1318"/>
        <v>30.653698</v>
      </c>
      <c r="F1300" t="str">
        <f t="shared" si="1318"/>
        <v>-97.663879</v>
      </c>
      <c r="G1300" t="str">
        <f t="shared" si="1318"/>
        <v>on</v>
      </c>
      <c r="H1300" s="2" t="str">
        <f t="shared" si="1318"/>
        <v/>
      </c>
      <c r="I1300" t="str">
        <f t="shared" si="1302"/>
        <v>7301</v>
      </c>
    </row>
    <row r="1301" spans="1:9">
      <c r="A1301" s="5" t="s">
        <v>1314</v>
      </c>
      <c r="B1301" t="str">
        <f t="shared" ref="B1301:H1301" si="1319">MID($A1301,FIND(B$2,$A1301)+B$1,(FIND(C$2,$A1301)-2)-(FIND(B$2,$A1301)+B$1))</f>
        <v>FM 1626 @ Cole Springs Rd</v>
      </c>
      <c r="C1301" t="str">
        <f t="shared" si="1319"/>
        <v>HCO</v>
      </c>
      <c r="D1301" t="str">
        <f t="shared" si="1319"/>
        <v>Hays County </v>
      </c>
      <c r="E1301" t="str">
        <f t="shared" si="1319"/>
        <v>30.080069</v>
      </c>
      <c r="F1301" t="str">
        <f t="shared" si="1319"/>
        <v>-97.874641</v>
      </c>
      <c r="G1301" t="str">
        <f t="shared" si="1319"/>
        <v>on</v>
      </c>
      <c r="H1301" s="2" t="str">
        <f t="shared" si="1319"/>
        <v/>
      </c>
      <c r="I1301" t="str">
        <f t="shared" si="1302"/>
        <v>7321</v>
      </c>
    </row>
    <row r="1302" spans="1:9">
      <c r="A1302" s="5" t="s">
        <v>1315</v>
      </c>
      <c r="B1302" t="str">
        <f t="shared" ref="B1302:H1302" si="1320">MID($A1302,FIND(B$2,$A1302)+B$1,(FIND(C$2,$A1302)-2)-(FIND(B$2,$A1302)+B$1))</f>
        <v>2800 CR 122</v>
      </c>
      <c r="C1302" t="str">
        <f t="shared" si="1320"/>
        <v>BURCO</v>
      </c>
      <c r="D1302" t="str">
        <f t="shared" si="1320"/>
        <v/>
      </c>
      <c r="E1302" t="str">
        <f t="shared" si="1320"/>
        <v>30.6234470826</v>
      </c>
      <c r="F1302" t="str">
        <f t="shared" si="1320"/>
        <v>-98.2902733433</v>
      </c>
      <c r="G1302" t="str">
        <f t="shared" si="1320"/>
        <v>on</v>
      </c>
      <c r="H1302" s="2" t="str">
        <f t="shared" si="1320"/>
        <v/>
      </c>
      <c r="I1302" t="str">
        <f t="shared" si="1302"/>
        <v>8181</v>
      </c>
    </row>
    <row r="1303" spans="1:9">
      <c r="A1303" s="5" t="s">
        <v>1316</v>
      </c>
      <c r="B1303" t="str">
        <f t="shared" ref="B1303:H1303" si="1321">MID($A1303,FIND(B$2,$A1303)+B$1,(FIND(C$2,$A1303)-2)-(FIND(B$2,$A1303)+B$1))</f>
        <v>3000 BLOCK CR 122</v>
      </c>
      <c r="C1303" t="str">
        <f t="shared" si="1321"/>
        <v>BURCO</v>
      </c>
      <c r="D1303" t="str">
        <f t="shared" si="1321"/>
        <v/>
      </c>
      <c r="E1303" t="str">
        <f t="shared" si="1321"/>
        <v>30.6259364306</v>
      </c>
      <c r="F1303" t="str">
        <f t="shared" si="1321"/>
        <v>-98.2879826113</v>
      </c>
      <c r="G1303" t="str">
        <f t="shared" si="1321"/>
        <v>on</v>
      </c>
      <c r="H1303" s="2" t="str">
        <f t="shared" si="1321"/>
        <v/>
      </c>
      <c r="I1303" t="str">
        <f t="shared" si="1302"/>
        <v>8180</v>
      </c>
    </row>
    <row r="1304" spans="1:9">
      <c r="A1304" s="5" t="s">
        <v>1317</v>
      </c>
      <c r="B1304" t="str">
        <f t="shared" ref="B1304:H1304" si="1322">MID($A1304,FIND(B$2,$A1304)+B$1,(FIND(C$2,$A1304)-2)-(FIND(B$2,$A1304)+B$1))</f>
        <v>Broken Hills Dr West of Buffalo Peak Dr</v>
      </c>
      <c r="C1304" t="str">
        <f t="shared" si="1322"/>
        <v>WLH</v>
      </c>
      <c r="D1304" t="str">
        <f t="shared" si="1322"/>
        <v>100 Broken Hills Dr</v>
      </c>
      <c r="E1304" t="str">
        <f t="shared" si="1322"/>
        <v>30.54719</v>
      </c>
      <c r="F1304" t="str">
        <f t="shared" si="1322"/>
        <v>-98.407494</v>
      </c>
      <c r="G1304" t="str">
        <f t="shared" si="1322"/>
        <v>on</v>
      </c>
      <c r="H1304" s="2" t="str">
        <f t="shared" si="1322"/>
        <v>Crossing is OPEN</v>
      </c>
      <c r="I1304" t="str">
        <f t="shared" si="1302"/>
        <v>7246</v>
      </c>
    </row>
    <row r="1305" spans="1:9">
      <c r="A1305" s="5" t="s">
        <v>1318</v>
      </c>
      <c r="B1305" t="str">
        <f t="shared" ref="B1305:H1305" si="1323">MID($A1305,FIND(B$2,$A1305)+B$1,(FIND(C$2,$A1305)-2)-(FIND(B$2,$A1305)+B$1))</f>
        <v>CR 208 @ Wolf Branch</v>
      </c>
      <c r="C1305" t="str">
        <f t="shared" si="1323"/>
        <v>LEECO</v>
      </c>
      <c r="D1305" t="str">
        <f t="shared" si="1323"/>
        <v>Lee County</v>
      </c>
      <c r="E1305" t="str">
        <f t="shared" si="1323"/>
        <v>30.163271</v>
      </c>
      <c r="F1305" t="str">
        <f t="shared" si="1323"/>
        <v>-96.961891</v>
      </c>
      <c r="G1305" t="str">
        <f t="shared" si="1323"/>
        <v>on</v>
      </c>
      <c r="H1305" s="2" t="str">
        <f t="shared" si="1323"/>
        <v>PRCT 2</v>
      </c>
      <c r="I1305" t="str">
        <f t="shared" si="1302"/>
        <v>7470</v>
      </c>
    </row>
    <row r="1306" spans="1:9">
      <c r="A1306" s="5" t="s">
        <v>1319</v>
      </c>
      <c r="B1306" t="str">
        <f t="shared" ref="B1306:H1306" si="1324">MID($A1306,FIND(B$2,$A1306)+B$1,(FIND(C$2,$A1306)-2)-(FIND(B$2,$A1306)+B$1))</f>
        <v>RR 12 @ Blanco River</v>
      </c>
      <c r="C1306" t="str">
        <f t="shared" si="1324"/>
        <v>HCO</v>
      </c>
      <c r="D1306" t="str">
        <f t="shared" si="1324"/>
        <v>Hays County</v>
      </c>
      <c r="E1306" t="str">
        <f t="shared" si="1324"/>
        <v>29.993856</v>
      </c>
      <c r="F1306" t="str">
        <f t="shared" si="1324"/>
        <v>-98.088623</v>
      </c>
      <c r="G1306" t="str">
        <f t="shared" si="1324"/>
        <v>on</v>
      </c>
      <c r="H1306" s="2" t="str">
        <f t="shared" si="1324"/>
        <v/>
      </c>
      <c r="I1306" t="str">
        <f t="shared" si="1302"/>
        <v>7401</v>
      </c>
    </row>
    <row r="1307" spans="1:9">
      <c r="A1307" s="5" t="s">
        <v>1320</v>
      </c>
      <c r="B1307" t="str">
        <f t="shared" ref="B1307:H1307" si="1325">MID($A1307,FIND(B$2,$A1307)+B$1,(FIND(C$2,$A1307)-2)-(FIND(B$2,$A1307)+B$1))</f>
        <v>Laurel Valley Rd West of Westlake Dr</v>
      </c>
      <c r="C1307" t="str">
        <f t="shared" si="1325"/>
        <v>WLH</v>
      </c>
      <c r="D1307" t="str">
        <f t="shared" si="1325"/>
        <v>106 Laurel Valley Rd</v>
      </c>
      <c r="E1307" t="str">
        <f t="shared" si="1325"/>
        <v>30.292801</v>
      </c>
      <c r="F1307" t="str">
        <f t="shared" si="1325"/>
        <v>-97.801224</v>
      </c>
      <c r="G1307" t="str">
        <f t="shared" si="1325"/>
        <v>on</v>
      </c>
      <c r="H1307" s="2" t="str">
        <f t="shared" si="1325"/>
        <v/>
      </c>
      <c r="I1307" t="str">
        <f t="shared" si="1302"/>
        <v>7232</v>
      </c>
    </row>
    <row r="1308" spans="1:9">
      <c r="A1308" s="5" t="s">
        <v>1321</v>
      </c>
      <c r="B1308" t="str">
        <f t="shared" ref="B1308:H1308" si="1326">MID($A1308,FIND(B$2,$A1308)+B$1,(FIND(C$2,$A1308)-2)-(FIND(B$2,$A1308)+B$1))</f>
        <v>Eanes Creek at Sundown Pkwy</v>
      </c>
      <c r="C1308" t="str">
        <f t="shared" si="1326"/>
        <v>WLH</v>
      </c>
      <c r="D1308" t="str">
        <f t="shared" si="1326"/>
        <v>1 Sundown Pkwy</v>
      </c>
      <c r="E1308" t="str">
        <f t="shared" si="1326"/>
        <v>30.289833</v>
      </c>
      <c r="F1308" t="str">
        <f t="shared" si="1326"/>
        <v>-97.820404</v>
      </c>
      <c r="G1308" t="str">
        <f t="shared" si="1326"/>
        <v>on</v>
      </c>
      <c r="H1308" s="2" t="str">
        <f t="shared" si="1326"/>
        <v/>
      </c>
      <c r="I1308" t="str">
        <f t="shared" si="1302"/>
        <v>7237</v>
      </c>
    </row>
    <row r="1309" spans="1:9">
      <c r="A1309" s="5" t="s">
        <v>1322</v>
      </c>
      <c r="B1309" t="str">
        <f t="shared" ref="B1309:H1309" si="1327">MID($A1309,FIND(B$2,$A1309)+B$1,(FIND(C$2,$A1309)-2)-(FIND(B$2,$A1309)+B$1))</f>
        <v>Bee Creek at Westlake Dr.</v>
      </c>
      <c r="C1309" t="str">
        <f t="shared" si="1327"/>
        <v>WLH</v>
      </c>
      <c r="D1309" t="str">
        <f t="shared" si="1327"/>
        <v>1803 Westlake Dr.</v>
      </c>
      <c r="E1309" t="str">
        <f t="shared" si="1327"/>
        <v>30.302979</v>
      </c>
      <c r="F1309" t="str">
        <f t="shared" si="1327"/>
        <v>-97.795525</v>
      </c>
      <c r="G1309" t="str">
        <f t="shared" si="1327"/>
        <v>on</v>
      </c>
      <c r="H1309" s="2" t="str">
        <f t="shared" si="1327"/>
        <v/>
      </c>
      <c r="I1309" t="str">
        <f t="shared" si="1302"/>
        <v>7242</v>
      </c>
    </row>
    <row r="1310" spans="1:9">
      <c r="A1310" s="5" t="s">
        <v>1323</v>
      </c>
      <c r="B1310" t="str">
        <f t="shared" ref="B1310:H1310" si="1328">MID($A1310,FIND(B$2,$A1310)+B$1,(FIND(C$2,$A1310)-2)-(FIND(B$2,$A1310)+B$1))</f>
        <v>P3064 S Pope Bend @ Lois Ln</v>
      </c>
      <c r="C1310" t="str">
        <f t="shared" si="1328"/>
        <v>BCO</v>
      </c>
      <c r="D1310" t="str">
        <f t="shared" si="1328"/>
        <v>P3064 S Pope Bend @ Lois Ln</v>
      </c>
      <c r="E1310" t="str">
        <f t="shared" si="1328"/>
        <v>30.135187</v>
      </c>
      <c r="F1310" t="str">
        <f t="shared" si="1328"/>
        <v>-97.478523</v>
      </c>
      <c r="G1310" t="str">
        <f t="shared" si="1328"/>
        <v>on</v>
      </c>
      <c r="H1310" s="2" t="str">
        <f t="shared" si="1328"/>
        <v/>
      </c>
      <c r="I1310" t="str">
        <f t="shared" si="1302"/>
        <v>7382</v>
      </c>
    </row>
    <row r="1311" spans="1:9">
      <c r="A1311" s="5" t="s">
        <v>1324</v>
      </c>
      <c r="B1311" t="str">
        <f t="shared" ref="B1311:H1311" si="1329">MID($A1311,FIND(B$2,$A1311)+B$1,(FIND(C$2,$A1311)-2)-(FIND(B$2,$A1311)+B$1))</f>
        <v>TX1027 FM 535 at Maha Creek</v>
      </c>
      <c r="C1311" t="str">
        <f t="shared" si="1329"/>
        <v>BCO</v>
      </c>
      <c r="D1311" t="str">
        <f t="shared" si="1329"/>
        <v>TX1027 FM 535 at Maha Creek</v>
      </c>
      <c r="E1311" t="str">
        <f t="shared" si="1329"/>
        <v>30.079931</v>
      </c>
      <c r="F1311" t="str">
        <f t="shared" si="1329"/>
        <v>-97.498329</v>
      </c>
      <c r="G1311" t="str">
        <f t="shared" si="1329"/>
        <v>on</v>
      </c>
      <c r="H1311" s="2" t="str">
        <f t="shared" si="1329"/>
        <v/>
      </c>
      <c r="I1311" t="str">
        <f t="shared" si="1302"/>
        <v>7392</v>
      </c>
    </row>
    <row r="1312" spans="1:9">
      <c r="A1312" s="5" t="s">
        <v>1325</v>
      </c>
      <c r="B1312" t="str">
        <f t="shared" ref="B1312:H1312" si="1330">MID($A1312,FIND(B$2,$A1312)+B$1,(FIND(C$2,$A1312)-2)-(FIND(B$2,$A1312)+B$1))</f>
        <v>TX1026 Hwy 21 @ Mt. Olive</v>
      </c>
      <c r="C1312" t="str">
        <f t="shared" si="1330"/>
        <v>BCO</v>
      </c>
      <c r="D1312" t="str">
        <f t="shared" si="1330"/>
        <v>TX1026 Hwy 21 @ Mt. Olive</v>
      </c>
      <c r="E1312" t="str">
        <f t="shared" si="1330"/>
        <v>30.110399</v>
      </c>
      <c r="F1312" t="str">
        <f t="shared" si="1330"/>
        <v>-97.418625</v>
      </c>
      <c r="G1312" t="str">
        <f t="shared" si="1330"/>
        <v>on</v>
      </c>
      <c r="H1312" s="2" t="str">
        <f t="shared" si="1330"/>
        <v/>
      </c>
      <c r="I1312" t="str">
        <f t="shared" si="1302"/>
        <v>7387</v>
      </c>
    </row>
    <row r="1313" spans="1:9">
      <c r="A1313" s="5" t="s">
        <v>1326</v>
      </c>
      <c r="B1313" t="str">
        <f t="shared" ref="B1313:H1313" si="1331">MID($A1313,FIND(B$2,$A1313)+B$1,(FIND(C$2,$A1313)-2)-(FIND(B$2,$A1313)+B$1))</f>
        <v>N Weyand Rd</v>
      </c>
      <c r="C1313" t="str">
        <f t="shared" si="1331"/>
        <v>FCO</v>
      </c>
      <c r="D1313" t="str">
        <f t="shared" si="1331"/>
        <v>Fayette County</v>
      </c>
      <c r="E1313" t="str">
        <f t="shared" si="1331"/>
        <v>30.080744</v>
      </c>
      <c r="F1313" t="str">
        <f t="shared" si="1331"/>
        <v>-96.706726</v>
      </c>
      <c r="G1313" t="str">
        <f t="shared" si="1331"/>
        <v>on</v>
      </c>
      <c r="H1313" s="2" t="str">
        <f t="shared" si="1331"/>
        <v/>
      </c>
      <c r="I1313" t="str">
        <f t="shared" si="1302"/>
        <v>8710</v>
      </c>
    </row>
    <row r="1314" spans="1:9">
      <c r="A1314" s="5" t="s">
        <v>1327</v>
      </c>
      <c r="B1314" t="str">
        <f t="shared" ref="B1314:H1314" si="1332">MID($A1314,FIND(B$2,$A1314)+B$1,(FIND(C$2,$A1314)-2)-(FIND(B$2,$A1314)+B$1))</f>
        <v>Journey Parkway</v>
      </c>
      <c r="C1314" t="str">
        <f t="shared" si="1332"/>
        <v>LEA</v>
      </c>
      <c r="D1314" t="str">
        <f t="shared" si="1332"/>
        <v>2900 Journey Parkway</v>
      </c>
      <c r="E1314" t="str">
        <f t="shared" si="1332"/>
        <v>30.561832</v>
      </c>
      <c r="F1314" t="str">
        <f t="shared" si="1332"/>
        <v>-97.797203</v>
      </c>
      <c r="G1314" t="str">
        <f t="shared" si="1332"/>
        <v>on</v>
      </c>
      <c r="H1314" s="2" t="str">
        <f t="shared" si="1332"/>
        <v/>
      </c>
      <c r="I1314" t="str">
        <f t="shared" si="1302"/>
        <v>7267</v>
      </c>
    </row>
    <row r="1315" spans="1:9">
      <c r="A1315" s="5" t="s">
        <v>1328</v>
      </c>
      <c r="B1315" t="str">
        <f t="shared" ref="B1315:H1315" si="1333">MID($A1315,FIND(B$2,$A1315)+B$1,(FIND(C$2,$A1315)-2)-(FIND(B$2,$A1315)+B$1))</f>
        <v>P4042 - Upper Elgin River Rd @ Old Austin Trl</v>
      </c>
      <c r="C1315" t="str">
        <f t="shared" si="1333"/>
        <v>BCO</v>
      </c>
      <c r="D1315" t="str">
        <f t="shared" si="1333"/>
        <v/>
      </c>
      <c r="E1315" t="str">
        <f t="shared" si="1333"/>
        <v>30.242487</v>
      </c>
      <c r="F1315" t="str">
        <f t="shared" si="1333"/>
        <v>-97.45118</v>
      </c>
      <c r="G1315" t="str">
        <f t="shared" si="1333"/>
        <v>on</v>
      </c>
      <c r="H1315" s="2" t="str">
        <f t="shared" si="1333"/>
        <v>Bastrop County, Pct 4</v>
      </c>
      <c r="I1315" t="str">
        <f t="shared" si="1302"/>
        <v>7397</v>
      </c>
    </row>
    <row r="1316" spans="1:9">
      <c r="A1316" s="5" t="s">
        <v>1329</v>
      </c>
      <c r="B1316" t="str">
        <f t="shared" ref="B1316:H1316" si="1334">MID($A1316,FIND(B$2,$A1316)+B$1,(FIND(C$2,$A1316)-2)-(FIND(B$2,$A1316)+B$1))</f>
        <v>Greenbranch Dr at Trails End Dr</v>
      </c>
      <c r="C1316" t="str">
        <f t="shared" si="1334"/>
        <v>GEO</v>
      </c>
      <c r="D1316" t="str">
        <f t="shared" si="1334"/>
        <v>City of Georgetown</v>
      </c>
      <c r="E1316" t="str">
        <f t="shared" si="1334"/>
        <v>30.623985</v>
      </c>
      <c r="F1316" t="str">
        <f t="shared" si="1334"/>
        <v>-97.658417</v>
      </c>
      <c r="G1316" t="str">
        <f t="shared" si="1334"/>
        <v>on</v>
      </c>
      <c r="H1316" s="2" t="str">
        <f t="shared" si="1334"/>
        <v/>
      </c>
      <c r="I1316" t="str">
        <f t="shared" si="1302"/>
        <v>7277</v>
      </c>
    </row>
    <row r="1317" spans="1:9">
      <c r="A1317" s="5" t="s">
        <v>1330</v>
      </c>
      <c r="B1317" t="str">
        <f t="shared" ref="B1317:H1317" si="1335">MID($A1317,FIND(B$2,$A1317)+B$1,(FIND(C$2,$A1317)-2)-(FIND(B$2,$A1317)+B$1))</f>
        <v>Patriot Way at Mankins Branch</v>
      </c>
      <c r="C1317" t="str">
        <f t="shared" si="1335"/>
        <v>GEO</v>
      </c>
      <c r="D1317" t="str">
        <f t="shared" si="1335"/>
        <v>City of Georgetown</v>
      </c>
      <c r="E1317" t="str">
        <f t="shared" si="1335"/>
        <v>30.62919</v>
      </c>
      <c r="F1317" t="str">
        <f t="shared" si="1335"/>
        <v>-97.610146</v>
      </c>
      <c r="G1317" t="str">
        <f t="shared" si="1335"/>
        <v>on</v>
      </c>
      <c r="H1317" s="2" t="str">
        <f t="shared" si="1335"/>
        <v/>
      </c>
      <c r="I1317" t="str">
        <f t="shared" si="1302"/>
        <v>7282</v>
      </c>
    </row>
    <row r="1318" spans="1:9">
      <c r="A1318" s="5" t="s">
        <v>1331</v>
      </c>
      <c r="B1318" t="str">
        <f t="shared" ref="B1318:H1318" si="1336">MID($A1318,FIND(B$2,$A1318)+B$1,(FIND(C$2,$A1318)-2)-(FIND(B$2,$A1318)+B$1))</f>
        <v>Lakeway Dr at Pecan Branch W</v>
      </c>
      <c r="C1318" t="str">
        <f t="shared" si="1336"/>
        <v>GEO</v>
      </c>
      <c r="D1318" t="str">
        <f t="shared" si="1336"/>
        <v>City of Georgetown</v>
      </c>
      <c r="E1318" t="str">
        <f t="shared" si="1336"/>
        <v>30.669878</v>
      </c>
      <c r="F1318" t="str">
        <f t="shared" si="1336"/>
        <v>-97.683746</v>
      </c>
      <c r="G1318" t="str">
        <f t="shared" si="1336"/>
        <v>on</v>
      </c>
      <c r="H1318" s="2" t="str">
        <f t="shared" si="1336"/>
        <v/>
      </c>
      <c r="I1318" t="str">
        <f t="shared" si="1302"/>
        <v>7287</v>
      </c>
    </row>
    <row r="1319" spans="1:9">
      <c r="A1319" s="5" t="s">
        <v>1332</v>
      </c>
      <c r="B1319" t="str">
        <f t="shared" ref="B1319:H1319" si="1337">MID($A1319,FIND(B$2,$A1319)+B$1,(FIND(C$2,$A1319)-2)-(FIND(B$2,$A1319)+B$1))</f>
        <v>Golf Cart Path SW of Oak Tree Dr/Berry Creek Dr</v>
      </c>
      <c r="C1319" t="str">
        <f t="shared" si="1337"/>
        <v>GEO</v>
      </c>
      <c r="D1319" t="str">
        <f t="shared" si="1337"/>
        <v>City of Georgetown</v>
      </c>
      <c r="E1319" t="str">
        <f t="shared" si="1337"/>
        <v>30.705669</v>
      </c>
      <c r="F1319" t="str">
        <f t="shared" si="1337"/>
        <v>-97.67247</v>
      </c>
      <c r="G1319" t="str">
        <f t="shared" si="1337"/>
        <v>on</v>
      </c>
      <c r="H1319" s="2" t="str">
        <f t="shared" si="1337"/>
        <v/>
      </c>
      <c r="I1319" t="str">
        <f t="shared" si="1302"/>
        <v>7292</v>
      </c>
    </row>
    <row r="1320" spans="1:9">
      <c r="A1320" s="5" t="s">
        <v>1333</v>
      </c>
      <c r="B1320" t="str">
        <f t="shared" ref="B1320:H1320" si="1338">MID($A1320,FIND(B$2,$A1320)+B$1,(FIND(C$2,$A1320)-2)-(FIND(B$2,$A1320)+B$1))</f>
        <v>111 N College St</v>
      </c>
      <c r="C1320" t="str">
        <f t="shared" si="1338"/>
        <v>GEO</v>
      </c>
      <c r="D1320" t="str">
        <f t="shared" si="1338"/>
        <v>City of Georgetown</v>
      </c>
      <c r="E1320" t="str">
        <f t="shared" si="1338"/>
        <v>30.643299</v>
      </c>
      <c r="F1320" t="str">
        <f t="shared" si="1338"/>
        <v>-97.672211</v>
      </c>
      <c r="G1320" t="str">
        <f t="shared" si="1338"/>
        <v>on</v>
      </c>
      <c r="H1320" s="2" t="str">
        <f t="shared" si="1338"/>
        <v/>
      </c>
      <c r="I1320" t="str">
        <f t="shared" si="1302"/>
        <v>7297</v>
      </c>
    </row>
    <row r="1321" spans="1:9">
      <c r="A1321" s="5" t="s">
        <v>1334</v>
      </c>
      <c r="B1321" t="str">
        <f t="shared" ref="B1321:H1321" si="1339">MID($A1321,FIND(B$2,$A1321)+B$1,(FIND(C$2,$A1321)-2)-(FIND(B$2,$A1321)+B$1))</f>
        <v>Spring Valley Rd at Starview Dr</v>
      </c>
      <c r="C1321" t="str">
        <f t="shared" si="1339"/>
        <v>GEO</v>
      </c>
      <c r="D1321" t="str">
        <f t="shared" si="1339"/>
        <v>City of Georgetown</v>
      </c>
      <c r="E1321" t="str">
        <f t="shared" si="1339"/>
        <v>30.654078</v>
      </c>
      <c r="F1321" t="str">
        <f t="shared" si="1339"/>
        <v>-97.701103</v>
      </c>
      <c r="G1321" t="str">
        <f t="shared" si="1339"/>
        <v>on</v>
      </c>
      <c r="H1321" s="2" t="str">
        <f t="shared" si="1339"/>
        <v/>
      </c>
      <c r="I1321" t="str">
        <f t="shared" si="1302"/>
        <v>7302</v>
      </c>
    </row>
    <row r="1322" spans="1:9">
      <c r="A1322" s="5" t="s">
        <v>1335</v>
      </c>
      <c r="B1322" t="str">
        <f t="shared" ref="B1322:H1322" si="1340">MID($A1322,FIND(B$2,$A1322)+B$1,(FIND(C$2,$A1322)-2)-(FIND(B$2,$A1322)+B$1))</f>
        <v>West Access @ Kohlers Xing</v>
      </c>
      <c r="C1322" t="str">
        <f t="shared" si="1340"/>
        <v>HCO</v>
      </c>
      <c r="D1322" t="str">
        <f t="shared" si="1340"/>
        <v>Hays County</v>
      </c>
      <c r="E1322" t="str">
        <f t="shared" si="1340"/>
        <v>30.02721</v>
      </c>
      <c r="F1322" t="str">
        <f t="shared" si="1340"/>
        <v>-97.851273</v>
      </c>
      <c r="G1322" t="str">
        <f t="shared" si="1340"/>
        <v>on</v>
      </c>
      <c r="H1322" s="2" t="str">
        <f t="shared" si="1340"/>
        <v>Crossing is open</v>
      </c>
      <c r="I1322" t="str">
        <f t="shared" si="1302"/>
        <v>7317</v>
      </c>
    </row>
    <row r="1323" spans="1:9">
      <c r="A1323" s="5" t="s">
        <v>1336</v>
      </c>
      <c r="B1323" t="str">
        <f t="shared" ref="B1323:H1323" si="1341">MID($A1323,FIND(B$2,$A1323)+B$1,(FIND(C$2,$A1323)-2)-(FIND(B$2,$A1323)+B$1))</f>
        <v>2600-blk Frate Barker Rd</v>
      </c>
      <c r="C1323" t="str">
        <f t="shared" si="1341"/>
        <v>TCO</v>
      </c>
      <c r="D1323" t="str">
        <f t="shared" si="1341"/>
        <v>Travis County, TX </v>
      </c>
      <c r="E1323" t="str">
        <f t="shared" si="1341"/>
        <v>30.14942</v>
      </c>
      <c r="F1323" t="str">
        <f t="shared" si="1341"/>
        <v>-97.85218</v>
      </c>
      <c r="G1323" t="str">
        <f t="shared" si="1341"/>
        <v>on</v>
      </c>
      <c r="H1323" s="2" t="str">
        <f t="shared" si="1341"/>
        <v>Roadway open</v>
      </c>
      <c r="I1323" t="str">
        <f t="shared" si="1302"/>
        <v>7322</v>
      </c>
    </row>
    <row r="1324" spans="1:9">
      <c r="A1324" s="5" t="s">
        <v>1337</v>
      </c>
      <c r="B1324" t="str">
        <f t="shared" ref="B1324:H1324" si="1342">MID($A1324,FIND(B$2,$A1324)+B$1,(FIND(C$2,$A1324)-2)-(FIND(B$2,$A1324)+B$1))</f>
        <v>5800 Block FM 2770</v>
      </c>
      <c r="C1324" t="str">
        <f t="shared" si="1342"/>
        <v>HCO</v>
      </c>
      <c r="D1324" t="str">
        <f t="shared" si="1342"/>
        <v>Hays County </v>
      </c>
      <c r="E1324" t="str">
        <f t="shared" si="1342"/>
        <v>30.024014</v>
      </c>
      <c r="F1324" t="str">
        <f t="shared" si="1342"/>
        <v>-97.889923</v>
      </c>
      <c r="G1324" t="str">
        <f t="shared" si="1342"/>
        <v>on</v>
      </c>
      <c r="H1324" s="2" t="str">
        <f t="shared" si="1342"/>
        <v>Crossing is open </v>
      </c>
      <c r="I1324" t="str">
        <f t="shared" si="1302"/>
        <v>7327</v>
      </c>
    </row>
    <row r="1325" spans="1:9">
      <c r="A1325" s="5" t="s">
        <v>1338</v>
      </c>
      <c r="B1325" t="str">
        <f t="shared" ref="B1325:H1325" si="1343">MID($A1325,FIND(B$2,$A1325)+B$1,(FIND(C$2,$A1325)-2)-(FIND(B$2,$A1325)+B$1))</f>
        <v>6700-blk FM 1327</v>
      </c>
      <c r="C1325" t="str">
        <f t="shared" si="1343"/>
        <v>TCO</v>
      </c>
      <c r="D1325" t="str">
        <f t="shared" si="1343"/>
        <v>Travis county,TX</v>
      </c>
      <c r="E1325" t="str">
        <f t="shared" si="1343"/>
        <v>30.090246</v>
      </c>
      <c r="F1325" t="str">
        <f t="shared" si="1343"/>
        <v>-97.724808</v>
      </c>
      <c r="G1325" t="str">
        <f t="shared" si="1343"/>
        <v>on</v>
      </c>
      <c r="H1325" s="2" t="str">
        <f t="shared" si="1343"/>
        <v>Roadway open</v>
      </c>
      <c r="I1325" t="str">
        <f t="shared" si="1302"/>
        <v>7332</v>
      </c>
    </row>
    <row r="1326" spans="1:9">
      <c r="A1326" s="5" t="s">
        <v>1339</v>
      </c>
      <c r="B1326" t="str">
        <f t="shared" ref="B1326:H1326" si="1344">MID($A1326,FIND(B$2,$A1326)+B$1,(FIND(C$2,$A1326)-2)-(FIND(B$2,$A1326)+B$1))</f>
        <v>1500 Block IH35 N</v>
      </c>
      <c r="C1326" t="str">
        <f t="shared" si="1344"/>
        <v>HCO</v>
      </c>
      <c r="D1326" t="str">
        <f t="shared" si="1344"/>
        <v>City of San Marcos</v>
      </c>
      <c r="E1326" t="str">
        <f t="shared" si="1344"/>
        <v>29.833261</v>
      </c>
      <c r="F1326" t="str">
        <f t="shared" si="1344"/>
        <v>-97.979225</v>
      </c>
      <c r="G1326" t="str">
        <f t="shared" si="1344"/>
        <v>on</v>
      </c>
      <c r="H1326" s="2" t="str">
        <f t="shared" si="1344"/>
        <v>Crossing is open </v>
      </c>
      <c r="I1326" t="str">
        <f t="shared" si="1302"/>
        <v>7342</v>
      </c>
    </row>
    <row r="1327" spans="1:9">
      <c r="A1327" s="5" t="s">
        <v>1340</v>
      </c>
      <c r="B1327" t="str">
        <f t="shared" ref="B1327:H1327" si="1345">MID($A1327,FIND(B$2,$A1327)+B$1,(FIND(C$2,$A1327)-2)-(FIND(B$2,$A1327)+B$1))</f>
        <v>High Rd @ GoForth Rd </v>
      </c>
      <c r="C1327" t="str">
        <f t="shared" si="1345"/>
        <v>HCO</v>
      </c>
      <c r="D1327" t="str">
        <f t="shared" si="1345"/>
        <v>Hays County </v>
      </c>
      <c r="E1327" t="str">
        <f t="shared" si="1345"/>
        <v>29.999285</v>
      </c>
      <c r="F1327" t="str">
        <f t="shared" si="1345"/>
        <v>-97.820251</v>
      </c>
      <c r="G1327" t="str">
        <f t="shared" si="1345"/>
        <v>on</v>
      </c>
      <c r="H1327" s="2" t="str">
        <f t="shared" si="1345"/>
        <v>Crossing is open</v>
      </c>
      <c r="I1327" t="str">
        <f t="shared" si="1302"/>
        <v>7347</v>
      </c>
    </row>
    <row r="1328" spans="1:9">
      <c r="A1328" s="5" t="s">
        <v>1341</v>
      </c>
      <c r="B1328" t="str">
        <f t="shared" ref="B1328:H1328" si="1346">MID($A1328,FIND(B$2,$A1328)+B$1,(FIND(C$2,$A1328)-2)-(FIND(B$2,$A1328)+B$1))</f>
        <v>HWY 21@ Gary Job CORP</v>
      </c>
      <c r="C1328" t="str">
        <f t="shared" si="1346"/>
        <v>HCO</v>
      </c>
      <c r="D1328" t="str">
        <f t="shared" si="1346"/>
        <v>City of San Marcos</v>
      </c>
      <c r="E1328" t="str">
        <f t="shared" si="1346"/>
        <v>29.885975</v>
      </c>
      <c r="F1328" t="str">
        <f t="shared" si="1346"/>
        <v>-97.890671</v>
      </c>
      <c r="G1328" t="str">
        <f t="shared" si="1346"/>
        <v>on</v>
      </c>
      <c r="H1328" s="2" t="str">
        <f t="shared" si="1346"/>
        <v>Crossing is open </v>
      </c>
      <c r="I1328" t="str">
        <f t="shared" si="1302"/>
        <v>7352</v>
      </c>
    </row>
    <row r="1329" spans="1:9">
      <c r="A1329" s="5" t="s">
        <v>1342</v>
      </c>
      <c r="B1329" t="str">
        <f t="shared" ref="B1329:H1329" si="1347">MID($A1329,FIND(B$2,$A1329)+B$1,(FIND(C$2,$A1329)-2)-(FIND(B$2,$A1329)+B$1))</f>
        <v>Easley Rd @ Little Piney Creek </v>
      </c>
      <c r="C1329" t="str">
        <f t="shared" si="1347"/>
        <v>BCO</v>
      </c>
      <c r="D1329" t="str">
        <f t="shared" si="1347"/>
        <v>300 Blk Easley Rd @ Little Piney Creek </v>
      </c>
      <c r="E1329" t="str">
        <f t="shared" si="1347"/>
        <v>29.963112</v>
      </c>
      <c r="F1329" t="str">
        <f t="shared" si="1347"/>
        <v>-97.279053</v>
      </c>
      <c r="G1329" t="str">
        <f t="shared" si="1347"/>
        <v>on</v>
      </c>
      <c r="H1329" s="2" t="str">
        <f t="shared" si="1347"/>
        <v/>
      </c>
      <c r="I1329" t="str">
        <f t="shared" si="1302"/>
        <v>7045</v>
      </c>
    </row>
    <row r="1330" spans="1:9">
      <c r="A1330" s="5" t="s">
        <v>1343</v>
      </c>
      <c r="B1330" t="str">
        <f t="shared" ref="B1330:H1330" si="1348">MID($A1330,FIND(B$2,$A1330)+B$1,(FIND(C$2,$A1330)-2)-(FIND(B$2,$A1330)+B$1))</f>
        <v>HWY 80 @ River Rd </v>
      </c>
      <c r="C1330" t="str">
        <f t="shared" si="1348"/>
        <v>HCO</v>
      </c>
      <c r="D1330" t="str">
        <f t="shared" si="1348"/>
        <v>City of San Marcos</v>
      </c>
      <c r="E1330" t="str">
        <f t="shared" si="1348"/>
        <v>29.880709</v>
      </c>
      <c r="F1330" t="str">
        <f t="shared" si="1348"/>
        <v>-97.91301</v>
      </c>
      <c r="G1330" t="str">
        <f t="shared" si="1348"/>
        <v>on</v>
      </c>
      <c r="H1330" s="2" t="str">
        <f t="shared" si="1348"/>
        <v>Crossing is open </v>
      </c>
      <c r="I1330" t="str">
        <f t="shared" si="1302"/>
        <v>7362</v>
      </c>
    </row>
    <row r="1331" spans="1:9">
      <c r="A1331" s="5" t="s">
        <v>1344</v>
      </c>
      <c r="B1331" t="str">
        <f t="shared" ref="B1331:H1331" si="1349">MID($A1331,FIND(B$2,$A1331)+B$1,(FIND(C$2,$A1331)-2)-(FIND(B$2,$A1331)+B$1))</f>
        <v>N LBJ Dr @ W Sessom Dr</v>
      </c>
      <c r="C1331" t="str">
        <f t="shared" si="1349"/>
        <v>HCO</v>
      </c>
      <c r="D1331" t="str">
        <f t="shared" si="1349"/>
        <v>City of San Marcos</v>
      </c>
      <c r="E1331" t="str">
        <f t="shared" si="1349"/>
        <v>29.891516</v>
      </c>
      <c r="F1331" t="str">
        <f t="shared" si="1349"/>
        <v>-97.941353</v>
      </c>
      <c r="G1331" t="str">
        <f t="shared" si="1349"/>
        <v>on</v>
      </c>
      <c r="H1331" s="2" t="str">
        <f t="shared" si="1349"/>
        <v>Crossing is open </v>
      </c>
      <c r="I1331" t="str">
        <f t="shared" si="1302"/>
        <v>7367</v>
      </c>
    </row>
    <row r="1332" spans="1:9">
      <c r="A1332" s="5" t="s">
        <v>1345</v>
      </c>
      <c r="B1332" t="str">
        <f t="shared" ref="B1332:H1332" si="1350">MID($A1332,FIND(B$2,$A1332)+B$1,(FIND(C$2,$A1332)-2)-(FIND(B$2,$A1332)+B$1))</f>
        <v>River Rd @ Cape Rd</v>
      </c>
      <c r="C1332" t="str">
        <f t="shared" si="1350"/>
        <v>HCO</v>
      </c>
      <c r="D1332" t="str">
        <f t="shared" si="1350"/>
        <v>City of San Marcos</v>
      </c>
      <c r="E1332" t="str">
        <f t="shared" si="1350"/>
        <v>29.869963</v>
      </c>
      <c r="F1332" t="str">
        <f t="shared" si="1350"/>
        <v>-97.927925</v>
      </c>
      <c r="G1332" t="str">
        <f t="shared" si="1350"/>
        <v>on</v>
      </c>
      <c r="H1332" s="2" t="str">
        <f t="shared" si="1350"/>
        <v>closed for water over roadway 101421</v>
      </c>
      <c r="I1332" t="str">
        <f t="shared" si="1302"/>
        <v>7337</v>
      </c>
    </row>
    <row r="1333" spans="1:9">
      <c r="A1333" s="5" t="s">
        <v>1346</v>
      </c>
      <c r="B1333" t="str">
        <f t="shared" ref="B1333:H1333" si="1351">MID($A1333,FIND(B$2,$A1333)+B$1,(FIND(C$2,$A1333)-2)-(FIND(B$2,$A1333)+B$1))</f>
        <v>Apache Tears </v>
      </c>
      <c r="C1333" t="str">
        <f t="shared" si="1351"/>
        <v>WLH</v>
      </c>
      <c r="D1333" t="str">
        <f t="shared" si="1351"/>
        <v>Apache Tears West of Black Hawk</v>
      </c>
      <c r="E1333" t="str">
        <f t="shared" si="1351"/>
        <v>30.554749</v>
      </c>
      <c r="F1333" t="str">
        <f t="shared" si="1351"/>
        <v>-98.409851</v>
      </c>
      <c r="G1333" t="str">
        <f t="shared" si="1351"/>
        <v>on</v>
      </c>
      <c r="H1333" s="2" t="str">
        <f t="shared" si="1351"/>
        <v>Crossing is OPEN</v>
      </c>
      <c r="I1333" t="str">
        <f t="shared" si="1302"/>
        <v>7252</v>
      </c>
    </row>
    <row r="1334" spans="1:9">
      <c r="A1334" s="5" t="s">
        <v>1347</v>
      </c>
      <c r="B1334" t="str">
        <f t="shared" ref="B1334:H1334" si="1352">MID($A1334,FIND(B$2,$A1334)+B$1,(FIND(C$2,$A1334)-2)-(FIND(B$2,$A1334)+B$1))</f>
        <v>Hunter Rd @ Dixon St</v>
      </c>
      <c r="C1334" t="str">
        <f t="shared" si="1352"/>
        <v>HCO</v>
      </c>
      <c r="D1334" t="str">
        <f t="shared" si="1352"/>
        <v>City of San Marcos</v>
      </c>
      <c r="E1334" t="str">
        <f t="shared" si="1352"/>
        <v>29.871227</v>
      </c>
      <c r="F1334" t="str">
        <f t="shared" si="1352"/>
        <v>-97.958199</v>
      </c>
      <c r="G1334" t="str">
        <f t="shared" si="1352"/>
        <v>on</v>
      </c>
      <c r="H1334" s="2" t="str">
        <f t="shared" si="1352"/>
        <v>Crossing is open</v>
      </c>
      <c r="I1334" t="str">
        <f t="shared" si="1302"/>
        <v>7402</v>
      </c>
    </row>
    <row r="1335" spans="1:9">
      <c r="A1335" s="5" t="s">
        <v>1348</v>
      </c>
      <c r="B1335" t="str">
        <f t="shared" ref="B1335:H1335" si="1353">MID($A1335,FIND(B$2,$A1335)+B$1,(FIND(C$2,$A1335)-2)-(FIND(B$2,$A1335)+B$1))</f>
        <v>Twin Creeks Rd @ Arroyo Doble Dr</v>
      </c>
      <c r="C1335" t="str">
        <f t="shared" si="1353"/>
        <v>TCO</v>
      </c>
      <c r="D1335" t="str">
        <f t="shared" si="1353"/>
        <v>Travis County, TX</v>
      </c>
      <c r="E1335" t="str">
        <f t="shared" si="1353"/>
        <v>30.127005</v>
      </c>
      <c r="F1335" t="str">
        <f t="shared" si="1353"/>
        <v>-97.821754</v>
      </c>
      <c r="G1335" t="str">
        <f t="shared" si="1353"/>
        <v>on</v>
      </c>
      <c r="H1335" s="2" t="str">
        <f t="shared" si="1353"/>
        <v>Roadway open</v>
      </c>
      <c r="I1335" t="str">
        <f t="shared" si="1302"/>
        <v>7407</v>
      </c>
    </row>
    <row r="1336" spans="1:9">
      <c r="A1336" s="5" t="s">
        <v>1349</v>
      </c>
      <c r="B1336" t="str">
        <f t="shared" ref="B1336:H1336" si="1354">MID($A1336,FIND(B$2,$A1336)+B$1,(FIND(C$2,$A1336)-2)-(FIND(B$2,$A1336)+B$1))</f>
        <v>9800 S US 183</v>
      </c>
      <c r="C1336" t="str">
        <f t="shared" si="1354"/>
        <v>TCO</v>
      </c>
      <c r="D1336" t="str">
        <f t="shared" si="1354"/>
        <v>Travis County, TX</v>
      </c>
      <c r="E1336" t="str">
        <f t="shared" si="1354"/>
        <v>30.107519</v>
      </c>
      <c r="F1336" t="str">
        <f t="shared" si="1354"/>
        <v>-97.694687</v>
      </c>
      <c r="G1336" t="str">
        <f t="shared" si="1354"/>
        <v>on</v>
      </c>
      <c r="H1336" s="2" t="str">
        <f t="shared" si="1354"/>
        <v>Roadway open</v>
      </c>
      <c r="I1336" t="str">
        <f t="shared" si="1302"/>
        <v>7412</v>
      </c>
    </row>
    <row r="1337" spans="1:9">
      <c r="A1337" s="5" t="s">
        <v>1350</v>
      </c>
      <c r="B1337" t="str">
        <f t="shared" ref="B1337:H1337" si="1355">MID($A1337,FIND(B$2,$A1337)+B$1,(FIND(C$2,$A1337)-2)-(FIND(B$2,$A1337)+B$1))</f>
        <v>208 WOODLAND ACRES</v>
      </c>
      <c r="C1337" t="str">
        <f t="shared" si="1355"/>
        <v>BURCO</v>
      </c>
      <c r="D1337" t="str">
        <f t="shared" si="1355"/>
        <v/>
      </c>
      <c r="E1337" t="str">
        <f t="shared" si="1355"/>
        <v>30.6110085632</v>
      </c>
      <c r="F1337" t="str">
        <f t="shared" si="1355"/>
        <v>-98.3094986994</v>
      </c>
      <c r="G1337" t="str">
        <f t="shared" si="1355"/>
        <v>on</v>
      </c>
      <c r="H1337" s="2" t="str">
        <f t="shared" si="1355"/>
        <v/>
      </c>
      <c r="I1337" t="str">
        <f t="shared" si="1302"/>
        <v>8182</v>
      </c>
    </row>
    <row r="1338" spans="1:9">
      <c r="A1338" s="5" t="s">
        <v>1351</v>
      </c>
      <c r="B1338" t="str">
        <f t="shared" ref="B1338:H1338" si="1356">MID($A1338,FIND(B$2,$A1338)+B$1,(FIND(C$2,$A1338)-2)-(FIND(B$2,$A1338)+B$1))</f>
        <v>200 TOBY DR</v>
      </c>
      <c r="C1338" t="str">
        <f t="shared" si="1356"/>
        <v>BURCO</v>
      </c>
      <c r="D1338" t="str">
        <f t="shared" si="1356"/>
        <v/>
      </c>
      <c r="E1338" t="str">
        <f t="shared" si="1356"/>
        <v>30.6150804199</v>
      </c>
      <c r="F1338" t="str">
        <f t="shared" si="1356"/>
        <v>-98.3126601528</v>
      </c>
      <c r="G1338" t="str">
        <f t="shared" si="1356"/>
        <v>on</v>
      </c>
      <c r="H1338" s="2" t="str">
        <f t="shared" si="1356"/>
        <v/>
      </c>
      <c r="I1338" t="str">
        <f t="shared" si="1302"/>
        <v>8183</v>
      </c>
    </row>
    <row r="1339" spans="1:9">
      <c r="A1339" s="5" t="s">
        <v>1352</v>
      </c>
      <c r="B1339" t="str">
        <f t="shared" ref="B1339:H1339" si="1357">MID($A1339,FIND(B$2,$A1339)+B$1,(FIND(C$2,$A1339)-2)-(FIND(B$2,$A1339)+B$1))</f>
        <v>Mountain Dew Rd @ Tiger Creek</v>
      </c>
      <c r="C1339" t="str">
        <f t="shared" si="1357"/>
        <v>WLH</v>
      </c>
      <c r="D1339" t="str">
        <f t="shared" si="1357"/>
        <v>3705 Mountain Dew Rd</v>
      </c>
      <c r="E1339" t="str">
        <f t="shared" si="1357"/>
        <v>30.534346</v>
      </c>
      <c r="F1339" t="str">
        <f t="shared" si="1357"/>
        <v>-98.329834</v>
      </c>
      <c r="G1339" t="str">
        <f t="shared" si="1357"/>
        <v>on</v>
      </c>
      <c r="H1339" s="2" t="str">
        <f t="shared" si="1357"/>
        <v>Crossing is OPEN</v>
      </c>
      <c r="I1339" t="str">
        <f t="shared" si="1302"/>
        <v>7257</v>
      </c>
    </row>
    <row r="1340" spans="1:9">
      <c r="A1340" s="5" t="s">
        <v>1353</v>
      </c>
      <c r="B1340" t="str">
        <f t="shared" ref="B1340:H1340" si="1358">MID($A1340,FIND(B$2,$A1340)+B$1,(FIND(C$2,$A1340)-2)-(FIND(B$2,$A1340)+B$1))</f>
        <v>300 BLOCK CR 122 AT WILLIAMS CREEK</v>
      </c>
      <c r="C1340" t="str">
        <f t="shared" si="1358"/>
        <v>BURCO</v>
      </c>
      <c r="D1340" t="str">
        <f t="shared" si="1358"/>
        <v/>
      </c>
      <c r="E1340" t="str">
        <f t="shared" si="1358"/>
        <v>30.5945523404</v>
      </c>
      <c r="F1340" t="str">
        <f t="shared" si="1358"/>
        <v>-98.2977284078</v>
      </c>
      <c r="G1340" t="str">
        <f t="shared" si="1358"/>
        <v>on</v>
      </c>
      <c r="H1340" s="2" t="str">
        <f t="shared" si="1358"/>
        <v/>
      </c>
      <c r="I1340" t="str">
        <f t="shared" si="1302"/>
        <v>8184</v>
      </c>
    </row>
    <row r="1341" spans="1:9">
      <c r="A1341" s="5" t="s">
        <v>1354</v>
      </c>
      <c r="B1341" t="str">
        <f t="shared" ref="B1341:H1341" si="1359">MID($A1341,FIND(B$2,$A1341)+B$1,(FIND(C$2,$A1341)-2)-(FIND(B$2,$A1341)+B$1))</f>
        <v>CR 210 @ Knobbs Creek</v>
      </c>
      <c r="C1341" t="str">
        <f t="shared" si="1359"/>
        <v>LEECO</v>
      </c>
      <c r="D1341" t="str">
        <f t="shared" si="1359"/>
        <v>Lee County</v>
      </c>
      <c r="E1341" t="str">
        <f t="shared" si="1359"/>
        <v>30.089941</v>
      </c>
      <c r="F1341" t="str">
        <f t="shared" si="1359"/>
        <v>-97.018204</v>
      </c>
      <c r="G1341" t="str">
        <f t="shared" si="1359"/>
        <v>on</v>
      </c>
      <c r="H1341" s="2" t="str">
        <f t="shared" si="1359"/>
        <v>PRCT 2</v>
      </c>
      <c r="I1341" t="str">
        <f t="shared" si="1302"/>
        <v>7472</v>
      </c>
    </row>
    <row r="1342" spans="1:9">
      <c r="A1342" s="5" t="s">
        <v>1355</v>
      </c>
      <c r="B1342" t="str">
        <f t="shared" ref="B1342:H1342" si="1360">MID($A1342,FIND(B$2,$A1342)+B$1,(FIND(C$2,$A1342)-2)-(FIND(B$2,$A1342)+B$1))</f>
        <v>1900-BLK CR 363</v>
      </c>
      <c r="C1342" t="str">
        <f t="shared" si="1360"/>
        <v>WCO</v>
      </c>
      <c r="D1342" t="str">
        <f t="shared" si="1360"/>
        <v>1976 CR 363; Granger, TX</v>
      </c>
      <c r="E1342" t="str">
        <f t="shared" si="1360"/>
        <v>30.7374</v>
      </c>
      <c r="F1342" t="str">
        <f t="shared" si="1360"/>
        <v>-97.2877</v>
      </c>
      <c r="G1342" t="str">
        <f t="shared" si="1360"/>
        <v>on</v>
      </c>
      <c r="H1342" s="2" t="str">
        <f t="shared" si="1360"/>
        <v/>
      </c>
      <c r="I1342" t="str">
        <f t="shared" si="1302"/>
        <v>8506</v>
      </c>
    </row>
    <row r="1343" spans="1:9">
      <c r="A1343" s="5" t="s">
        <v>1356</v>
      </c>
      <c r="B1343" t="str">
        <f t="shared" ref="B1343:H1343" si="1361">MID($A1343,FIND(B$2,$A1343)+B$1,(FIND(C$2,$A1343)-2)-(FIND(B$2,$A1343)+B$1))</f>
        <v>RR 12 @ Little Barton Creek </v>
      </c>
      <c r="C1343" t="str">
        <f t="shared" si="1361"/>
        <v>HCO</v>
      </c>
      <c r="D1343" t="str">
        <f t="shared" si="1361"/>
        <v>Hays County </v>
      </c>
      <c r="E1343" t="str">
        <f t="shared" si="1361"/>
        <v>30.245073</v>
      </c>
      <c r="F1343" t="str">
        <f t="shared" si="1361"/>
        <v>-98.06105</v>
      </c>
      <c r="G1343" t="str">
        <f t="shared" si="1361"/>
        <v>on</v>
      </c>
      <c r="H1343" s="2" t="str">
        <f t="shared" si="1361"/>
        <v/>
      </c>
      <c r="I1343" t="str">
        <f t="shared" si="1302"/>
        <v>7377</v>
      </c>
    </row>
    <row r="1344" spans="1:9">
      <c r="A1344" s="5" t="s">
        <v>1357</v>
      </c>
      <c r="B1344" t="str">
        <f t="shared" ref="B1344:H1344" si="1362">MID($A1344,FIND(B$2,$A1344)+B$1,(FIND(C$2,$A1344)-2)-(FIND(B$2,$A1344)+B$1))</f>
        <v>Scudder Ln @ RR 12</v>
      </c>
      <c r="C1344" t="str">
        <f t="shared" si="1362"/>
        <v>HCO</v>
      </c>
      <c r="D1344" t="str">
        <f t="shared" si="1362"/>
        <v>Hays County </v>
      </c>
      <c r="E1344" t="str">
        <f t="shared" si="1362"/>
        <v>30.013184</v>
      </c>
      <c r="F1344" t="str">
        <f t="shared" si="1362"/>
        <v>-98.104034</v>
      </c>
      <c r="G1344" t="str">
        <f t="shared" si="1362"/>
        <v>on</v>
      </c>
      <c r="H1344" s="2" t="str">
        <f t="shared" si="1362"/>
        <v/>
      </c>
      <c r="I1344" t="str">
        <f t="shared" si="1302"/>
        <v>7312</v>
      </c>
    </row>
    <row r="1345" spans="1:9">
      <c r="A1345" s="5" t="s">
        <v>1358</v>
      </c>
      <c r="B1345" t="str">
        <f t="shared" ref="B1345:H1345" si="1363">MID($A1345,FIND(B$2,$A1345)+B$1,(FIND(C$2,$A1345)-2)-(FIND(B$2,$A1345)+B$1))</f>
        <v>FM 150 @ Sierra West PHASE 2 &amp; 3</v>
      </c>
      <c r="C1345" t="str">
        <f t="shared" si="1363"/>
        <v>HCO</v>
      </c>
      <c r="D1345" t="str">
        <f t="shared" si="1363"/>
        <v>Hays County</v>
      </c>
      <c r="E1345" t="str">
        <f t="shared" si="1363"/>
        <v>30.059847</v>
      </c>
      <c r="F1345" t="str">
        <f t="shared" si="1363"/>
        <v>-97.989937</v>
      </c>
      <c r="G1345" t="str">
        <f t="shared" si="1363"/>
        <v>on</v>
      </c>
      <c r="H1345" s="2" t="str">
        <f t="shared" si="1363"/>
        <v>Crossing is open</v>
      </c>
      <c r="I1345" t="str">
        <f t="shared" si="1302"/>
        <v>7409</v>
      </c>
    </row>
    <row r="1346" spans="1:9">
      <c r="A1346" s="5" t="s">
        <v>1359</v>
      </c>
      <c r="B1346" t="str">
        <f t="shared" ref="B1346:H1346" si="1364">MID($A1346,FIND(B$2,$A1346)+B$1,(FIND(C$2,$A1346)-2)-(FIND(B$2,$A1346)+B$1))</f>
        <v>NE Inner Loop at Pecan Branch</v>
      </c>
      <c r="C1346" t="str">
        <f t="shared" si="1364"/>
        <v>GEO</v>
      </c>
      <c r="D1346" t="str">
        <f t="shared" si="1364"/>
        <v>City of Georgetown</v>
      </c>
      <c r="E1346" t="str">
        <f t="shared" si="1364"/>
        <v>30.665009</v>
      </c>
      <c r="F1346" t="str">
        <f t="shared" si="1364"/>
        <v>-97.654427</v>
      </c>
      <c r="G1346" t="str">
        <f t="shared" si="1364"/>
        <v>on</v>
      </c>
      <c r="H1346" s="2" t="str">
        <f t="shared" si="1364"/>
        <v/>
      </c>
      <c r="I1346" t="str">
        <f t="shared" si="1302"/>
        <v>7264</v>
      </c>
    </row>
    <row r="1347" spans="1:9">
      <c r="A1347" s="5" t="s">
        <v>1360</v>
      </c>
      <c r="B1347" t="str">
        <f t="shared" ref="B1347:H1347" si="1365">MID($A1347,FIND(B$2,$A1347)+B$1,(FIND(C$2,$A1347)-2)-(FIND(B$2,$A1347)+B$1))</f>
        <v>Maple St at West Fork Smith Branch</v>
      </c>
      <c r="C1347" t="str">
        <f t="shared" si="1365"/>
        <v>GEO</v>
      </c>
      <c r="D1347" t="str">
        <f t="shared" si="1365"/>
        <v>City of Georgetown</v>
      </c>
      <c r="E1347" t="str">
        <f t="shared" si="1365"/>
        <v>30.624847</v>
      </c>
      <c r="F1347" t="str">
        <f t="shared" si="1365"/>
        <v>-97.665604</v>
      </c>
      <c r="G1347" t="str">
        <f t="shared" si="1365"/>
        <v>on</v>
      </c>
      <c r="H1347" s="2" t="str">
        <f t="shared" si="1365"/>
        <v/>
      </c>
      <c r="I1347" t="str">
        <f t="shared" si="1302"/>
        <v>7274</v>
      </c>
    </row>
    <row r="1348" spans="1:9">
      <c r="A1348" s="5" t="s">
        <v>1361</v>
      </c>
      <c r="B1348" t="str">
        <f t="shared" ref="B1348:H1348" si="1366">MID($A1348,FIND(B$2,$A1348)+B$1,(FIND(C$2,$A1348)-2)-(FIND(B$2,$A1348)+B$1))</f>
        <v>Greenbranch Dr at Hunters Glen Dr</v>
      </c>
      <c r="C1348" t="str">
        <f t="shared" si="1366"/>
        <v>GEO</v>
      </c>
      <c r="D1348" t="str">
        <f t="shared" si="1366"/>
        <v>City of Georgetown</v>
      </c>
      <c r="E1348" t="str">
        <f t="shared" si="1366"/>
        <v>30.625563</v>
      </c>
      <c r="F1348" t="str">
        <f t="shared" si="1366"/>
        <v>-97.657806</v>
      </c>
      <c r="G1348" t="str">
        <f t="shared" si="1366"/>
        <v>on</v>
      </c>
      <c r="H1348" s="2" t="str">
        <f t="shared" si="1366"/>
        <v/>
      </c>
      <c r="I1348" t="str">
        <f t="shared" ref="I1348:I1411" si="1367">MID($A1348,FIND(I$2,$A1348)+I$1,4)</f>
        <v>7279</v>
      </c>
    </row>
    <row r="1349" spans="1:9">
      <c r="A1349" s="5" t="s">
        <v>1362</v>
      </c>
      <c r="B1349" t="str">
        <f t="shared" ref="B1349:H1349" si="1368">MID($A1349,FIND(B$2,$A1349)+B$1,(FIND(C$2,$A1349)-2)-(FIND(B$2,$A1349)+B$1))</f>
        <v>S Austin Ave at Tasus Way</v>
      </c>
      <c r="C1349" t="str">
        <f t="shared" si="1368"/>
        <v>GEO</v>
      </c>
      <c r="D1349" t="str">
        <f t="shared" si="1368"/>
        <v>City of Georgetown</v>
      </c>
      <c r="E1349" t="str">
        <f t="shared" si="1368"/>
        <v>30.620138</v>
      </c>
      <c r="F1349" t="str">
        <f t="shared" si="1368"/>
        <v>-97.680878</v>
      </c>
      <c r="G1349" t="str">
        <f t="shared" si="1368"/>
        <v>on</v>
      </c>
      <c r="H1349" s="2" t="str">
        <f t="shared" si="1368"/>
        <v/>
      </c>
      <c r="I1349" t="str">
        <f t="shared" si="1367"/>
        <v>7284</v>
      </c>
    </row>
    <row r="1350" spans="1:9">
      <c r="A1350" s="5" t="s">
        <v>1363</v>
      </c>
      <c r="B1350" t="str">
        <f t="shared" ref="B1350:H1350" si="1369">MID($A1350,FIND(B$2,$A1350)+B$1,(FIND(C$2,$A1350)-2)-(FIND(B$2,$A1350)+B$1))</f>
        <v>Flume at N Fork SG River</v>
      </c>
      <c r="C1350" t="str">
        <f t="shared" si="1369"/>
        <v>GEO</v>
      </c>
      <c r="D1350" t="str">
        <f t="shared" si="1369"/>
        <v>City of Georgetown</v>
      </c>
      <c r="E1350" t="str">
        <f t="shared" si="1369"/>
        <v>30.651691</v>
      </c>
      <c r="F1350" t="str">
        <f t="shared" si="1369"/>
        <v>-97.690567</v>
      </c>
      <c r="G1350" t="str">
        <f t="shared" si="1369"/>
        <v>on</v>
      </c>
      <c r="H1350" s="2" t="str">
        <f t="shared" si="1369"/>
        <v/>
      </c>
      <c r="I1350" t="str">
        <f t="shared" si="1367"/>
        <v>7289</v>
      </c>
    </row>
    <row r="1351" spans="1:9">
      <c r="A1351" s="5" t="s">
        <v>1364</v>
      </c>
      <c r="B1351" t="str">
        <f t="shared" ref="B1351:H1351" si="1370">MID($A1351,FIND(B$2,$A1351)+B$1,(FIND(C$2,$A1351)-2)-(FIND(B$2,$A1351)+B$1))</f>
        <v>P1019 Al Jones St</v>
      </c>
      <c r="C1351" t="str">
        <f t="shared" si="1370"/>
        <v>BCO</v>
      </c>
      <c r="D1351" t="str">
        <f t="shared" si="1370"/>
        <v>P1019 Al Jones St.</v>
      </c>
      <c r="E1351" t="str">
        <f t="shared" si="1370"/>
        <v>30.120579</v>
      </c>
      <c r="F1351" t="str">
        <f t="shared" si="1370"/>
        <v>-97.332298</v>
      </c>
      <c r="G1351" t="str">
        <f t="shared" si="1370"/>
        <v>on</v>
      </c>
      <c r="H1351" s="2" t="str">
        <f t="shared" si="1370"/>
        <v/>
      </c>
      <c r="I1351" t="str">
        <f t="shared" si="1367"/>
        <v>7429</v>
      </c>
    </row>
    <row r="1352" spans="1:9">
      <c r="A1352" s="5" t="s">
        <v>1365</v>
      </c>
      <c r="B1352" t="str">
        <f t="shared" ref="B1352:H1352" si="1371">MID($A1352,FIND(B$2,$A1352)+B$1,(FIND(C$2,$A1352)-2)-(FIND(B$2,$A1352)+B$1))</f>
        <v>TX1024 1209 @ Bluebonnet Elem</v>
      </c>
      <c r="C1352" t="str">
        <f t="shared" si="1371"/>
        <v>BCO</v>
      </c>
      <c r="D1352" t="str">
        <f t="shared" si="1371"/>
        <v>TX1024 1209 @ Bluebonnet Elem</v>
      </c>
      <c r="E1352" t="str">
        <f t="shared" si="1371"/>
        <v>30.133759</v>
      </c>
      <c r="F1352" t="str">
        <f t="shared" si="1371"/>
        <v>-97.428055</v>
      </c>
      <c r="G1352" t="str">
        <f t="shared" si="1371"/>
        <v>on</v>
      </c>
      <c r="H1352" s="2" t="str">
        <f t="shared" si="1371"/>
        <v/>
      </c>
      <c r="I1352" t="str">
        <f t="shared" si="1367"/>
        <v>7384</v>
      </c>
    </row>
    <row r="1353" spans="1:9">
      <c r="A1353" s="5" t="s">
        <v>1366</v>
      </c>
      <c r="B1353" t="str">
        <f t="shared" ref="B1353:H1353" si="1372">MID($A1353,FIND(B$2,$A1353)+B$1,(FIND(C$2,$A1353)-2)-(FIND(B$2,$A1353)+B$1))</f>
        <v>TX1029 US 290 @ Big Sandy </v>
      </c>
      <c r="C1353" t="str">
        <f t="shared" si="1372"/>
        <v>BCO</v>
      </c>
      <c r="D1353" t="str">
        <f t="shared" si="1372"/>
        <v>TX1029 290 @ Big Sandy</v>
      </c>
      <c r="E1353" t="str">
        <f t="shared" si="1372"/>
        <v>30.304695</v>
      </c>
      <c r="F1353" t="str">
        <f t="shared" si="1372"/>
        <v>-97.297005</v>
      </c>
      <c r="G1353" t="str">
        <f t="shared" si="1372"/>
        <v>on</v>
      </c>
      <c r="H1353" s="2" t="str">
        <f t="shared" si="1372"/>
        <v/>
      </c>
      <c r="I1353" t="str">
        <f t="shared" si="1367"/>
        <v>7399</v>
      </c>
    </row>
    <row r="1354" spans="1:9">
      <c r="A1354" s="5" t="s">
        <v>1367</v>
      </c>
      <c r="B1354" t="str">
        <f t="shared" ref="B1354:H1354" si="1373">MID($A1354,FIND(B$2,$A1354)+B$1,(FIND(C$2,$A1354)-2)-(FIND(B$2,$A1354)+B$1))</f>
        <v>Goforth Rd @ Cotton Gin Rd</v>
      </c>
      <c r="C1354" t="str">
        <f t="shared" si="1373"/>
        <v>HCO</v>
      </c>
      <c r="D1354" t="str">
        <f t="shared" si="1373"/>
        <v>Hays County </v>
      </c>
      <c r="E1354" t="str">
        <f t="shared" si="1373"/>
        <v>29.999376</v>
      </c>
      <c r="F1354" t="str">
        <f t="shared" si="1373"/>
        <v>-97.834625</v>
      </c>
      <c r="G1354" t="str">
        <f t="shared" si="1373"/>
        <v>on</v>
      </c>
      <c r="H1354" s="2" t="str">
        <f t="shared" si="1373"/>
        <v>Crossing is open</v>
      </c>
      <c r="I1354" t="str">
        <f t="shared" si="1367"/>
        <v>7314</v>
      </c>
    </row>
    <row r="1355" spans="1:9">
      <c r="A1355" s="5" t="s">
        <v>1368</v>
      </c>
      <c r="B1355" t="str">
        <f t="shared" ref="B1355:H1355" si="1374">MID($A1355,FIND(B$2,$A1355)+B$1,(FIND(C$2,$A1355)-2)-(FIND(B$2,$A1355)+B$1))</f>
        <v>FM 2770 @ Buda Fire Station #1</v>
      </c>
      <c r="C1355" t="str">
        <f t="shared" si="1374"/>
        <v>HCO</v>
      </c>
      <c r="D1355" t="str">
        <f t="shared" si="1374"/>
        <v>City of Buda </v>
      </c>
      <c r="E1355" t="str">
        <f t="shared" si="1374"/>
        <v>30.074072</v>
      </c>
      <c r="F1355" t="str">
        <f t="shared" si="1374"/>
        <v>-97.853378</v>
      </c>
      <c r="G1355" t="str">
        <f t="shared" si="1374"/>
        <v>on</v>
      </c>
      <c r="H1355" s="2" t="str">
        <f t="shared" si="1374"/>
        <v>Crossing is open </v>
      </c>
      <c r="I1355" t="str">
        <f t="shared" si="1367"/>
        <v>7324</v>
      </c>
    </row>
    <row r="1356" spans="1:9">
      <c r="A1356" s="5" t="s">
        <v>1369</v>
      </c>
      <c r="B1356" t="str">
        <f t="shared" ref="B1356:H1356" si="1375">MID($A1356,FIND(B$2,$A1356)+B$1,(FIND(C$2,$A1356)-2)-(FIND(B$2,$A1356)+B$1))</f>
        <v>FM 1966 @ Hwy 21</v>
      </c>
      <c r="C1356" t="str">
        <f t="shared" si="1375"/>
        <v>HCO</v>
      </c>
      <c r="D1356" t="str">
        <f t="shared" si="1375"/>
        <v>Caldwell County </v>
      </c>
      <c r="E1356" t="str">
        <f t="shared" si="1375"/>
        <v>29.922729</v>
      </c>
      <c r="F1356" t="str">
        <f t="shared" si="1375"/>
        <v>-97.835999</v>
      </c>
      <c r="G1356" t="str">
        <f t="shared" si="1375"/>
        <v>on</v>
      </c>
      <c r="H1356" s="2" t="str">
        <f t="shared" si="1375"/>
        <v>Crossing is open</v>
      </c>
      <c r="I1356" t="str">
        <f t="shared" si="1367"/>
        <v>7329</v>
      </c>
    </row>
    <row r="1357" spans="1:9">
      <c r="A1357" s="5" t="s">
        <v>1370</v>
      </c>
      <c r="B1357" t="str">
        <f t="shared" ref="B1357:H1357" si="1376">MID($A1357,FIND(B$2,$A1357)+B$1,(FIND(C$2,$A1357)-2)-(FIND(B$2,$A1357)+B$1))</f>
        <v>Aquarena Springs Dr @Sessom Dr </v>
      </c>
      <c r="C1357" t="str">
        <f t="shared" si="1376"/>
        <v>HCO</v>
      </c>
      <c r="D1357" t="str">
        <f t="shared" si="1376"/>
        <v>City of San Marcos</v>
      </c>
      <c r="E1357" t="str">
        <f t="shared" si="1376"/>
        <v>29.888977</v>
      </c>
      <c r="F1357" t="str">
        <f t="shared" si="1376"/>
        <v>-97.934532</v>
      </c>
      <c r="G1357" t="str">
        <f t="shared" si="1376"/>
        <v>on</v>
      </c>
      <c r="H1357" s="2" t="str">
        <f t="shared" si="1376"/>
        <v>Crossing is open </v>
      </c>
      <c r="I1357" t="str">
        <f t="shared" si="1367"/>
        <v>7334</v>
      </c>
    </row>
    <row r="1358" spans="1:9">
      <c r="A1358" s="5" t="s">
        <v>1371</v>
      </c>
      <c r="B1358" t="str">
        <f t="shared" ref="B1358:H1358" si="1377">MID($A1358,FIND(B$2,$A1358)+B$1,(FIND(C$2,$A1358)-2)-(FIND(B$2,$A1358)+B$1))</f>
        <v>Jackman St @ Gravel St</v>
      </c>
      <c r="C1358" t="str">
        <f t="shared" si="1377"/>
        <v>HCO</v>
      </c>
      <c r="D1358" t="str">
        <f t="shared" si="1377"/>
        <v>City of San Marcos</v>
      </c>
      <c r="E1358" t="str">
        <f t="shared" si="1377"/>
        <v>29.875898</v>
      </c>
      <c r="F1358" t="str">
        <f t="shared" si="1377"/>
        <v>-97.943306</v>
      </c>
      <c r="G1358" t="str">
        <f t="shared" si="1377"/>
        <v>on</v>
      </c>
      <c r="H1358" s="2" t="str">
        <f t="shared" si="1377"/>
        <v>Crossing is open </v>
      </c>
      <c r="I1358" t="str">
        <f t="shared" si="1367"/>
        <v>7339</v>
      </c>
    </row>
    <row r="1359" spans="1:9">
      <c r="A1359" s="5" t="s">
        <v>1372</v>
      </c>
      <c r="B1359" t="str">
        <f t="shared" ref="B1359:H1359" si="1378">MID($A1359,FIND(B$2,$A1359)+B$1,(FIND(C$2,$A1359)-2)-(FIND(B$2,$A1359)+B$1))</f>
        <v>Hunter Rd @ McCarty Ln</v>
      </c>
      <c r="C1359" t="str">
        <f t="shared" si="1378"/>
        <v>HCO</v>
      </c>
      <c r="D1359" t="str">
        <f t="shared" si="1378"/>
        <v>City of San Marcos </v>
      </c>
      <c r="E1359" t="str">
        <f t="shared" si="1378"/>
        <v>29.846466</v>
      </c>
      <c r="F1359" t="str">
        <f t="shared" si="1378"/>
        <v>-97.98011</v>
      </c>
      <c r="G1359" t="str">
        <f t="shared" si="1378"/>
        <v>on</v>
      </c>
      <c r="H1359" s="2" t="str">
        <f t="shared" si="1378"/>
        <v>Crossing is open </v>
      </c>
      <c r="I1359" t="str">
        <f t="shared" si="1367"/>
        <v>7344</v>
      </c>
    </row>
    <row r="1360" spans="1:9">
      <c r="A1360" s="5" t="s">
        <v>1373</v>
      </c>
      <c r="B1360" t="str">
        <f t="shared" ref="B1360:H1360" si="1379">MID($A1360,FIND(B$2,$A1360)+B$1,(FIND(C$2,$A1360)-2)-(FIND(B$2,$A1360)+B$1))</f>
        <v>P4038 - Lincoln Lake Subdivision</v>
      </c>
      <c r="C1360" t="str">
        <f t="shared" si="1379"/>
        <v>BCO</v>
      </c>
      <c r="D1360" t="str">
        <f t="shared" si="1379"/>
        <v>P4038 - Lincoln Lake Subdivision</v>
      </c>
      <c r="E1360" t="str">
        <f t="shared" si="1379"/>
        <v>30.249611</v>
      </c>
      <c r="F1360" t="str">
        <f t="shared" si="1379"/>
        <v>-97.091125</v>
      </c>
      <c r="G1360" t="str">
        <f t="shared" si="1379"/>
        <v>on</v>
      </c>
      <c r="H1360" s="2" t="str">
        <f t="shared" si="1379"/>
        <v/>
      </c>
      <c r="I1360" t="str">
        <f t="shared" si="1367"/>
        <v>7050</v>
      </c>
    </row>
    <row r="1361" spans="1:9">
      <c r="A1361" s="5" t="s">
        <v>1374</v>
      </c>
      <c r="B1361" t="str">
        <f t="shared" ref="B1361:H1361" si="1380">MID($A1361,FIND(B$2,$A1361)+B$1,(FIND(C$2,$A1361)-2)-(FIND(B$2,$A1361)+B$1))</f>
        <v>FM 2770 @ Meadow Woods Dr</v>
      </c>
      <c r="C1361" t="str">
        <f t="shared" si="1380"/>
        <v>HCO</v>
      </c>
      <c r="D1361" t="str">
        <f t="shared" si="1380"/>
        <v>Hays County </v>
      </c>
      <c r="E1361" t="str">
        <f t="shared" si="1380"/>
        <v>30.020615</v>
      </c>
      <c r="F1361" t="str">
        <f t="shared" si="1380"/>
        <v>-97.889709</v>
      </c>
      <c r="G1361" t="str">
        <f t="shared" si="1380"/>
        <v>on</v>
      </c>
      <c r="H1361" s="2" t="str">
        <f t="shared" si="1380"/>
        <v>Crossing is open </v>
      </c>
      <c r="I1361" t="str">
        <f t="shared" si="1367"/>
        <v>7354</v>
      </c>
    </row>
    <row r="1362" spans="1:9">
      <c r="A1362" s="5" t="s">
        <v>1375</v>
      </c>
      <c r="B1362" t="str">
        <f t="shared" ref="B1362:H1362" si="1381">MID($A1362,FIND(B$2,$A1362)+B$1,(FIND(C$2,$A1362)-2)-(FIND(B$2,$A1362)+B$1))</f>
        <v>CR 113 @ Nails Creek</v>
      </c>
      <c r="C1362" t="str">
        <f t="shared" si="1381"/>
        <v>LEECO</v>
      </c>
      <c r="D1362" t="str">
        <f t="shared" si="1381"/>
        <v>Lee County</v>
      </c>
      <c r="E1362" t="str">
        <f t="shared" si="1381"/>
        <v>30.215399</v>
      </c>
      <c r="F1362" t="str">
        <f t="shared" si="1381"/>
        <v>-96.957947</v>
      </c>
      <c r="G1362" t="str">
        <f t="shared" si="1381"/>
        <v>on</v>
      </c>
      <c r="H1362" s="2" t="str">
        <f t="shared" si="1381"/>
        <v>PRCT 4</v>
      </c>
      <c r="I1362" t="str">
        <f t="shared" si="1367"/>
        <v>7444</v>
      </c>
    </row>
    <row r="1363" spans="1:9">
      <c r="A1363" s="5" t="s">
        <v>1376</v>
      </c>
      <c r="B1363" t="str">
        <f t="shared" ref="B1363:H1363" si="1382">MID($A1363,FIND(B$2,$A1363)+B$1,(FIND(C$2,$A1363)-2)-(FIND(B$2,$A1363)+B$1))</f>
        <v>Old Stagecoach Rd @ Cemetary</v>
      </c>
      <c r="C1363" t="str">
        <f t="shared" si="1382"/>
        <v>HCO</v>
      </c>
      <c r="D1363" t="str">
        <f t="shared" si="1382"/>
        <v>Hays County</v>
      </c>
      <c r="E1363" t="str">
        <f t="shared" si="1382"/>
        <v>29.963764</v>
      </c>
      <c r="F1363" t="str">
        <f t="shared" si="1382"/>
        <v>-97.898697</v>
      </c>
      <c r="G1363" t="str">
        <f t="shared" si="1382"/>
        <v>on</v>
      </c>
      <c r="H1363" s="2" t="str">
        <f t="shared" si="1382"/>
        <v>Crossing is open</v>
      </c>
      <c r="I1363" t="str">
        <f t="shared" si="1367"/>
        <v>7369</v>
      </c>
    </row>
    <row r="1364" spans="1:9">
      <c r="A1364" s="5" t="s">
        <v>1377</v>
      </c>
      <c r="B1364" t="str">
        <f t="shared" ref="B1364:H1364" si="1383">MID($A1364,FIND(B$2,$A1364)+B$1,(FIND(C$2,$A1364)-2)-(FIND(B$2,$A1364)+B$1))</f>
        <v>Caldwell Ln @ River Timber Dr</v>
      </c>
      <c r="C1364" t="str">
        <f t="shared" si="1383"/>
        <v>TCO</v>
      </c>
      <c r="D1364" t="str">
        <f t="shared" si="1383"/>
        <v>Travis County, TX</v>
      </c>
      <c r="E1364" t="str">
        <f t="shared" si="1383"/>
        <v>30.219641</v>
      </c>
      <c r="F1364" t="str">
        <f t="shared" si="1383"/>
        <v>-97.5354</v>
      </c>
      <c r="G1364" t="str">
        <f t="shared" si="1383"/>
        <v>on</v>
      </c>
      <c r="H1364" s="2" t="str">
        <f t="shared" si="1383"/>
        <v>Roadway open</v>
      </c>
      <c r="I1364" t="str">
        <f t="shared" si="1367"/>
        <v>7374</v>
      </c>
    </row>
    <row r="1365" spans="1:9">
      <c r="A1365" s="5" t="s">
        <v>1378</v>
      </c>
      <c r="B1365" t="str">
        <f t="shared" ref="B1365:H1365" si="1384">MID($A1365,FIND(B$2,$A1365)+B$1,(FIND(C$2,$A1365)-2)-(FIND(B$2,$A1365)+B$1))</f>
        <v>1000 Block Lime Kiln Rd </v>
      </c>
      <c r="C1365" t="str">
        <f t="shared" si="1384"/>
        <v>HCO</v>
      </c>
      <c r="D1365" t="str">
        <f t="shared" si="1384"/>
        <v>Hays County </v>
      </c>
      <c r="E1365" t="str">
        <f t="shared" si="1384"/>
        <v>29.916721</v>
      </c>
      <c r="F1365" t="str">
        <f t="shared" si="1384"/>
        <v>-97.933418</v>
      </c>
      <c r="G1365" t="str">
        <f t="shared" si="1384"/>
        <v>on</v>
      </c>
      <c r="H1365" s="2" t="str">
        <f t="shared" si="1384"/>
        <v>Crossing is open</v>
      </c>
      <c r="I1365" t="str">
        <f t="shared" si="1367"/>
        <v>7379</v>
      </c>
    </row>
    <row r="1366" spans="1:9">
      <c r="A1366" s="5" t="s">
        <v>1379</v>
      </c>
      <c r="B1366" t="str">
        <f t="shared" ref="B1366:H1366" si="1385">MID($A1366,FIND(B$2,$A1366)+B$1,(FIND(C$2,$A1366)-2)-(FIND(B$2,$A1366)+B$1))</f>
        <v>800 Block Petras Way </v>
      </c>
      <c r="C1366" t="str">
        <f t="shared" si="1385"/>
        <v>HCO</v>
      </c>
      <c r="D1366" t="str">
        <f t="shared" si="1385"/>
        <v>Hays County </v>
      </c>
      <c r="E1366" t="str">
        <f t="shared" si="1385"/>
        <v>30.039286</v>
      </c>
      <c r="F1366" t="str">
        <f t="shared" si="1385"/>
        <v>-97.753281</v>
      </c>
      <c r="G1366" t="str">
        <f t="shared" si="1385"/>
        <v>on</v>
      </c>
      <c r="H1366" s="2" t="str">
        <f t="shared" si="1385"/>
        <v>Crossing is open </v>
      </c>
      <c r="I1366" t="str">
        <f t="shared" si="1367"/>
        <v>7394</v>
      </c>
    </row>
    <row r="1367" spans="1:9">
      <c r="A1367" s="5" t="s">
        <v>1380</v>
      </c>
      <c r="B1367" t="str">
        <f t="shared" ref="B1367:H1367" si="1386">MID($A1367,FIND(B$2,$A1367)+B$1,(FIND(C$2,$A1367)-2)-(FIND(B$2,$A1367)+B$1))</f>
        <v>Lime Kiln Rd @ Hillard Rd </v>
      </c>
      <c r="C1367" t="str">
        <f t="shared" si="1386"/>
        <v>HCO</v>
      </c>
      <c r="D1367" t="str">
        <f t="shared" si="1386"/>
        <v>Hays County</v>
      </c>
      <c r="E1367" t="str">
        <f t="shared" si="1386"/>
        <v>29.921242</v>
      </c>
      <c r="F1367" t="str">
        <f t="shared" si="1386"/>
        <v>-97.935608</v>
      </c>
      <c r="G1367" t="str">
        <f t="shared" si="1386"/>
        <v>on</v>
      </c>
      <c r="H1367" s="2" t="str">
        <f t="shared" si="1386"/>
        <v>Crossing is open</v>
      </c>
      <c r="I1367" t="str">
        <f t="shared" si="1367"/>
        <v>7404</v>
      </c>
    </row>
    <row r="1368" spans="1:9">
      <c r="A1368" s="5" t="s">
        <v>1381</v>
      </c>
      <c r="B1368" t="str">
        <f t="shared" ref="B1368:H1368" si="1387">MID($A1368,FIND(B$2,$A1368)+B$1,(FIND(C$2,$A1368)-2)-(FIND(B$2,$A1368)+B$1))</f>
        <v>Fallwell Ln @ sh 130</v>
      </c>
      <c r="C1368" t="str">
        <f t="shared" si="1387"/>
        <v>TCO</v>
      </c>
      <c r="D1368" t="str">
        <f t="shared" si="1387"/>
        <v>Travis County, TX</v>
      </c>
      <c r="E1368" t="str">
        <f t="shared" si="1387"/>
        <v>30.209429</v>
      </c>
      <c r="F1368" t="str">
        <f t="shared" si="1387"/>
        <v>-97.621841</v>
      </c>
      <c r="G1368" t="str">
        <f t="shared" si="1387"/>
        <v>on</v>
      </c>
      <c r="H1368" s="2" t="str">
        <f t="shared" si="1387"/>
        <v>Roadway open</v>
      </c>
      <c r="I1368" t="str">
        <f t="shared" si="1367"/>
        <v>7414</v>
      </c>
    </row>
    <row r="1369" spans="1:9">
      <c r="A1369" s="5" t="s">
        <v>1382</v>
      </c>
      <c r="B1369" t="str">
        <f t="shared" ref="B1369:H1369" si="1388">MID($A1369,FIND(B$2,$A1369)+B$1,(FIND(C$2,$A1369)-2)-(FIND(B$2,$A1369)+B$1))</f>
        <v>RR 12 @ Baptist Academy</v>
      </c>
      <c r="C1369" t="str">
        <f t="shared" si="1388"/>
        <v>HCO</v>
      </c>
      <c r="D1369" t="str">
        <f t="shared" si="1388"/>
        <v>Hays County </v>
      </c>
      <c r="E1369" t="str">
        <f t="shared" si="1388"/>
        <v>29.903349</v>
      </c>
      <c r="F1369" t="str">
        <f t="shared" si="1388"/>
        <v>-97.991524</v>
      </c>
      <c r="G1369" t="str">
        <f t="shared" si="1388"/>
        <v>on</v>
      </c>
      <c r="H1369" s="2" t="str">
        <f t="shared" si="1388"/>
        <v/>
      </c>
      <c r="I1369" t="str">
        <f t="shared" si="1367"/>
        <v>7349</v>
      </c>
    </row>
    <row r="1370" spans="1:9">
      <c r="A1370" s="5" t="s">
        <v>1383</v>
      </c>
      <c r="B1370" t="str">
        <f t="shared" ref="B1370:H1370" si="1389">MID($A1370,FIND(B$2,$A1370)+B$1,(FIND(C$2,$A1370)-2)-(FIND(B$2,$A1370)+B$1))</f>
        <v>Goforth Rd @ Sunrise Dr</v>
      </c>
      <c r="C1370" t="str">
        <f t="shared" si="1389"/>
        <v>HCO</v>
      </c>
      <c r="D1370" t="str">
        <f t="shared" si="1389"/>
        <v>Hays County</v>
      </c>
      <c r="E1370" t="str">
        <f t="shared" si="1389"/>
        <v>30.006929</v>
      </c>
      <c r="F1370" t="str">
        <f t="shared" si="1389"/>
        <v>-97.829376</v>
      </c>
      <c r="G1370" t="str">
        <f t="shared" si="1389"/>
        <v>on</v>
      </c>
      <c r="H1370" s="2" t="str">
        <f t="shared" si="1389"/>
        <v>Crossing is open</v>
      </c>
      <c r="I1370" t="str">
        <f t="shared" si="1367"/>
        <v>7424</v>
      </c>
    </row>
    <row r="1371" spans="1:9">
      <c r="A1371" s="5" t="s">
        <v>1384</v>
      </c>
      <c r="B1371" t="str">
        <f t="shared" ref="B1371:H1371" si="1390">MID($A1371,FIND(B$2,$A1371)+B$1,(FIND(C$2,$A1371)-2)-(FIND(B$2,$A1371)+B$1))</f>
        <v>7400-blk Elroy Rd</v>
      </c>
      <c r="C1371" t="str">
        <f t="shared" si="1390"/>
        <v>TCO</v>
      </c>
      <c r="D1371" t="str">
        <f t="shared" si="1390"/>
        <v>Travis County, TX</v>
      </c>
      <c r="E1371" t="str">
        <f t="shared" si="1390"/>
        <v>30.149193</v>
      </c>
      <c r="F1371" t="str">
        <f t="shared" si="1390"/>
        <v>-97.629898</v>
      </c>
      <c r="G1371" t="str">
        <f t="shared" si="1390"/>
        <v>on</v>
      </c>
      <c r="H1371" s="2" t="str">
        <f t="shared" si="1390"/>
        <v/>
      </c>
      <c r="I1371" t="str">
        <f t="shared" si="1367"/>
        <v>7304</v>
      </c>
    </row>
    <row r="1372" spans="1:9">
      <c r="A1372" s="5" t="s">
        <v>1385</v>
      </c>
      <c r="B1372" t="str">
        <f t="shared" ref="B1372:H1372" si="1391">MID($A1372,FIND(B$2,$A1372)+B$1,(FIND(C$2,$A1372)-2)-(FIND(B$2,$A1372)+B$1))</f>
        <v>Old Bastrop Hwy @ Hwy 123</v>
      </c>
      <c r="C1372" t="str">
        <f t="shared" si="1391"/>
        <v>HCO</v>
      </c>
      <c r="D1372" t="str">
        <f t="shared" si="1391"/>
        <v>City of San Marcos</v>
      </c>
      <c r="E1372" t="str">
        <f t="shared" si="1391"/>
        <v>29.830742</v>
      </c>
      <c r="F1372" t="str">
        <f t="shared" si="1391"/>
        <v>-97.942131</v>
      </c>
      <c r="G1372" t="str">
        <f t="shared" si="1391"/>
        <v>on</v>
      </c>
      <c r="H1372" s="2" t="str">
        <f t="shared" si="1391"/>
        <v/>
      </c>
      <c r="I1372" t="str">
        <f t="shared" si="1367"/>
        <v>7319</v>
      </c>
    </row>
    <row r="1373" spans="1:9">
      <c r="A1373" s="5" t="s">
        <v>1386</v>
      </c>
      <c r="B1373" t="str">
        <f t="shared" ref="B1373:H1373" si="1392">MID($A1373,FIND(B$2,$A1373)+B$1,(FIND(C$2,$A1373)-2)-(FIND(B$2,$A1373)+B$1))</f>
        <v>Wells Branch Pkwy @ Killingsworth Ln</v>
      </c>
      <c r="C1373" t="str">
        <f t="shared" si="1392"/>
        <v>TCO</v>
      </c>
      <c r="D1373" t="str">
        <f t="shared" si="1392"/>
        <v>Travis County, TX</v>
      </c>
      <c r="E1373" t="str">
        <f t="shared" si="1392"/>
        <v>30.417486</v>
      </c>
      <c r="F1373" t="str">
        <f t="shared" si="1392"/>
        <v>-97.612885</v>
      </c>
      <c r="G1373" t="str">
        <f t="shared" si="1392"/>
        <v>on</v>
      </c>
      <c r="H1373" s="2" t="str">
        <f t="shared" si="1392"/>
        <v>Roadway open</v>
      </c>
      <c r="I1373" t="str">
        <f t="shared" si="1367"/>
        <v>7419</v>
      </c>
    </row>
    <row r="1374" spans="1:9">
      <c r="A1374" s="5" t="s">
        <v>1387</v>
      </c>
      <c r="B1374" t="str">
        <f t="shared" ref="B1374:H1374" si="1393">MID($A1374,FIND(B$2,$A1374)+B$1,(FIND(C$2,$A1374)-2)-(FIND(B$2,$A1374)+B$1))</f>
        <v>CR 306 @ Middle Yegua Creek (South)</v>
      </c>
      <c r="C1374" t="str">
        <f t="shared" si="1393"/>
        <v>LEECO</v>
      </c>
      <c r="D1374" t="str">
        <f t="shared" si="1393"/>
        <v>Lee County</v>
      </c>
      <c r="E1374" t="str">
        <f t="shared" si="1393"/>
        <v>30.402718</v>
      </c>
      <c r="F1374" t="str">
        <f t="shared" si="1393"/>
        <v>-97.191315</v>
      </c>
      <c r="G1374" t="str">
        <f t="shared" si="1393"/>
        <v>on</v>
      </c>
      <c r="H1374" s="2" t="str">
        <f t="shared" si="1393"/>
        <v>PRCT 3</v>
      </c>
      <c r="I1374" t="str">
        <f t="shared" si="1367"/>
        <v>7489</v>
      </c>
    </row>
    <row r="1375" spans="1:9">
      <c r="A1375" s="5" t="s">
        <v>1388</v>
      </c>
      <c r="B1375" t="str">
        <f t="shared" ref="B1375:H1375" si="1394">MID($A1375,FIND(B$2,$A1375)+B$1,(FIND(C$2,$A1375)-2)-(FIND(B$2,$A1375)+B$1))</f>
        <v>Bebee RD @ Fountain Grove Dr</v>
      </c>
      <c r="C1375" t="str">
        <f t="shared" si="1394"/>
        <v>HCO</v>
      </c>
      <c r="D1375" t="str">
        <f t="shared" si="1394"/>
        <v>City of Kyle </v>
      </c>
      <c r="E1375" t="str">
        <f t="shared" si="1394"/>
        <v>30.01755</v>
      </c>
      <c r="F1375" t="str">
        <f t="shared" si="1394"/>
        <v>-97.847046</v>
      </c>
      <c r="G1375" t="str">
        <f t="shared" si="1394"/>
        <v>on</v>
      </c>
      <c r="H1375" s="2" t="str">
        <f t="shared" si="1394"/>
        <v/>
      </c>
      <c r="I1375" t="str">
        <f t="shared" si="1367"/>
        <v>7389</v>
      </c>
    </row>
    <row r="1376" spans="1:9">
      <c r="A1376" s="5" t="s">
        <v>1389</v>
      </c>
      <c r="B1376" t="str">
        <f t="shared" ref="B1376:H1376" si="1395">MID($A1376,FIND(B$2,$A1376)+B$1,(FIND(C$2,$A1376)-2)-(FIND(B$2,$A1376)+B$1))</f>
        <v>Hero Way and CR 270</v>
      </c>
      <c r="C1376" t="str">
        <f t="shared" si="1395"/>
        <v>LEA</v>
      </c>
      <c r="D1376" t="str">
        <f t="shared" si="1395"/>
        <v>Hero Way and CR 270</v>
      </c>
      <c r="E1376" t="str">
        <f t="shared" si="1395"/>
        <v>30.589802</v>
      </c>
      <c r="F1376" t="str">
        <f t="shared" si="1395"/>
        <v>-97.830788</v>
      </c>
      <c r="G1376" t="str">
        <f t="shared" si="1395"/>
        <v>on</v>
      </c>
      <c r="H1376" s="2" t="str">
        <f t="shared" si="1395"/>
        <v/>
      </c>
      <c r="I1376" t="str">
        <f t="shared" si="1367"/>
        <v>7364</v>
      </c>
    </row>
    <row r="1377" spans="1:9">
      <c r="A1377" s="5" t="s">
        <v>1390</v>
      </c>
      <c r="B1377" t="str">
        <f t="shared" ref="B1377:H1377" si="1396">MID($A1377,FIND(B$2,$A1377)+B$1,(FIND(C$2,$A1377)-2)-(FIND(B$2,$A1377)+B$1))</f>
        <v>2800-BLK CR 448</v>
      </c>
      <c r="C1377" t="str">
        <f t="shared" si="1396"/>
        <v>WCO</v>
      </c>
      <c r="D1377" t="str">
        <f t="shared" si="1396"/>
        <v>2860 CR 448; Taylor, TX</v>
      </c>
      <c r="E1377" t="str">
        <f t="shared" si="1396"/>
        <v>30.5422</v>
      </c>
      <c r="F1377" t="str">
        <f t="shared" si="1396"/>
        <v>-97.3177</v>
      </c>
      <c r="G1377" t="str">
        <f t="shared" si="1396"/>
        <v>on</v>
      </c>
      <c r="H1377" s="2" t="str">
        <f t="shared" si="1396"/>
        <v> </v>
      </c>
      <c r="I1377" t="str">
        <f t="shared" si="1367"/>
        <v>8586</v>
      </c>
    </row>
    <row r="1378" spans="1:9">
      <c r="A1378" s="5" t="s">
        <v>1391</v>
      </c>
      <c r="B1378" t="str">
        <f t="shared" ref="B1378:H1378" si="1397">MID($A1378,FIND(B$2,$A1378)+B$1,(FIND(C$2,$A1378)-2)-(FIND(B$2,$A1378)+B$1))</f>
        <v>1300 Blk OF Sayers Rd</v>
      </c>
      <c r="C1378" t="str">
        <f t="shared" si="1397"/>
        <v>BCO</v>
      </c>
      <c r="D1378" t="str">
        <f t="shared" si="1397"/>
        <v>Bastrop County</v>
      </c>
      <c r="E1378" t="str">
        <f t="shared" si="1397"/>
        <v>30.25533</v>
      </c>
      <c r="F1378" t="str">
        <f t="shared" si="1397"/>
        <v>-97.35252</v>
      </c>
      <c r="G1378" t="str">
        <f t="shared" si="1397"/>
        <v>on</v>
      </c>
      <c r="H1378" s="2" t="str">
        <f t="shared" si="1397"/>
        <v/>
      </c>
      <c r="I1378" t="str">
        <f t="shared" si="1367"/>
        <v>8711</v>
      </c>
    </row>
    <row r="1379" spans="1:9">
      <c r="A1379" s="5" t="s">
        <v>1392</v>
      </c>
      <c r="B1379" t="str">
        <f t="shared" ref="B1379:H1379" si="1398">MID($A1379,FIND(B$2,$A1379)+B$1,(FIND(C$2,$A1379)-2)-(FIND(B$2,$A1379)+B$1))</f>
        <v>Country Club Rd at North Fork San Gabriel</v>
      </c>
      <c r="C1379" t="str">
        <f t="shared" si="1398"/>
        <v>GEO</v>
      </c>
      <c r="D1379" t="str">
        <f t="shared" si="1398"/>
        <v>City of Georgetown</v>
      </c>
      <c r="E1379" t="str">
        <f t="shared" si="1398"/>
        <v>30.653574</v>
      </c>
      <c r="F1379" t="str">
        <f t="shared" si="1398"/>
        <v>-97.696632</v>
      </c>
      <c r="G1379" t="str">
        <f t="shared" si="1398"/>
        <v>on</v>
      </c>
      <c r="H1379" s="2" t="str">
        <f t="shared" si="1398"/>
        <v/>
      </c>
      <c r="I1379" t="str">
        <f t="shared" si="1367"/>
        <v>7269</v>
      </c>
    </row>
    <row r="1380" spans="1:9">
      <c r="A1380" s="5" t="s">
        <v>1393</v>
      </c>
      <c r="B1380" t="str">
        <f t="shared" ref="B1380:H1380" si="1399">MID($A1380,FIND(B$2,$A1380)+B$1,(FIND(C$2,$A1380)-2)-(FIND(B$2,$A1380)+B$1))</f>
        <v>Old Bridge at SG Park</v>
      </c>
      <c r="C1380" t="str">
        <f t="shared" si="1399"/>
        <v>GEO</v>
      </c>
      <c r="D1380" t="str">
        <f t="shared" si="1399"/>
        <v>City of Georgetown</v>
      </c>
      <c r="E1380" t="str">
        <f t="shared" si="1399"/>
        <v>30.652023</v>
      </c>
      <c r="F1380" t="str">
        <f t="shared" si="1399"/>
        <v>-97.664444</v>
      </c>
      <c r="G1380" t="str">
        <f t="shared" si="1399"/>
        <v>on</v>
      </c>
      <c r="H1380" s="2" t="str">
        <f t="shared" si="1399"/>
        <v/>
      </c>
      <c r="I1380" t="str">
        <f t="shared" si="1367"/>
        <v>7294</v>
      </c>
    </row>
    <row r="1381" spans="1:9">
      <c r="A1381" s="5" t="s">
        <v>1394</v>
      </c>
      <c r="B1381" t="str">
        <f t="shared" ref="B1381:H1381" si="1400">MID($A1381,FIND(B$2,$A1381)+B$1,(FIND(C$2,$A1381)-2)-(FIND(B$2,$A1381)+B$1))</f>
        <v>Edgegrove Dr @ Bee Caves Rd</v>
      </c>
      <c r="C1381" t="str">
        <f t="shared" si="1400"/>
        <v>TCO</v>
      </c>
      <c r="D1381" t="str">
        <f t="shared" si="1400"/>
        <v>Travis County, TX</v>
      </c>
      <c r="E1381" t="str">
        <f t="shared" si="1400"/>
        <v>30.271288</v>
      </c>
      <c r="F1381" t="str">
        <f t="shared" si="1400"/>
        <v>-97.788307</v>
      </c>
      <c r="G1381" t="str">
        <f t="shared" si="1400"/>
        <v>on</v>
      </c>
      <c r="H1381" s="2" t="str">
        <f t="shared" si="1400"/>
        <v>roadway open</v>
      </c>
      <c r="I1381" t="str">
        <f t="shared" si="1367"/>
        <v>7259</v>
      </c>
    </row>
    <row r="1382" spans="1:9">
      <c r="A1382" s="5" t="s">
        <v>1395</v>
      </c>
      <c r="B1382" t="str">
        <f t="shared" ref="B1382:H1382" si="1401">MID($A1382,FIND(B$2,$A1382)+B$1,(FIND(C$2,$A1382)-2)-(FIND(B$2,$A1382)+B$1))</f>
        <v>13400-blk FM 2769</v>
      </c>
      <c r="C1382" t="str">
        <f t="shared" si="1401"/>
        <v>TCO</v>
      </c>
      <c r="D1382" t="str">
        <f t="shared" si="1401"/>
        <v>Travis County, TX</v>
      </c>
      <c r="E1382" t="str">
        <f t="shared" si="1401"/>
        <v>30.445993</v>
      </c>
      <c r="F1382" t="str">
        <f t="shared" si="1401"/>
        <v>-97.861382</v>
      </c>
      <c r="G1382" t="str">
        <f t="shared" si="1401"/>
        <v>on</v>
      </c>
      <c r="H1382" s="2" t="str">
        <f t="shared" si="1401"/>
        <v>Roadway open</v>
      </c>
      <c r="I1382" t="str">
        <f t="shared" si="1367"/>
        <v>7260</v>
      </c>
    </row>
    <row r="1383" spans="1:9">
      <c r="A1383" s="5" t="s">
        <v>1396</v>
      </c>
      <c r="B1383" t="str">
        <f t="shared" ref="B1383:H1383" si="1402">MID($A1383,FIND(B$2,$A1383)+B$1,(FIND(C$2,$A1383)-2)-(FIND(B$2,$A1383)+B$1))</f>
        <v>TX1023 200 Blk Hwy 95</v>
      </c>
      <c r="C1383" t="str">
        <f t="shared" si="1402"/>
        <v>BCO</v>
      </c>
      <c r="D1383" t="str">
        <f t="shared" si="1402"/>
        <v>TX1023 200 Blk Hwy 95</v>
      </c>
      <c r="E1383" t="str">
        <f t="shared" si="1402"/>
        <v>30.333887</v>
      </c>
      <c r="F1383" t="str">
        <f t="shared" si="1402"/>
        <v>-97.361771</v>
      </c>
      <c r="G1383" t="str">
        <f t="shared" si="1402"/>
        <v>on</v>
      </c>
      <c r="H1383" s="2" t="str">
        <f t="shared" si="1402"/>
        <v/>
      </c>
      <c r="I1383" t="str">
        <f t="shared" si="1367"/>
        <v>7380</v>
      </c>
    </row>
    <row r="1384" spans="1:9">
      <c r="A1384" s="5" t="s">
        <v>1397</v>
      </c>
      <c r="B1384" t="str">
        <f t="shared" ref="B1384:H1384" si="1403">MID($A1384,FIND(B$2,$A1384)+B$1,(FIND(C$2,$A1384)-2)-(FIND(B$2,$A1384)+B$1))</f>
        <v>Golf Cart Path</v>
      </c>
      <c r="C1384" t="str">
        <f t="shared" si="1403"/>
        <v>GEO</v>
      </c>
      <c r="D1384" t="str">
        <f t="shared" si="1403"/>
        <v>City of Georgetown</v>
      </c>
      <c r="E1384" t="str">
        <f t="shared" si="1403"/>
        <v>30.653463</v>
      </c>
      <c r="F1384" t="str">
        <f t="shared" si="1403"/>
        <v>-97.696442</v>
      </c>
      <c r="G1384" t="str">
        <f t="shared" si="1403"/>
        <v>on</v>
      </c>
      <c r="H1384" s="2" t="str">
        <f t="shared" si="1403"/>
        <v>Country Club Rd at North Fork San Gabriel</v>
      </c>
      <c r="I1384" t="str">
        <f t="shared" si="1367"/>
        <v>7270</v>
      </c>
    </row>
    <row r="1385" spans="1:9">
      <c r="A1385" s="5" t="s">
        <v>1398</v>
      </c>
      <c r="B1385" t="str">
        <f t="shared" ref="B1385:H1385" si="1404">MID($A1385,FIND(B$2,$A1385)+B$1,(FIND(C$2,$A1385)-2)-(FIND(B$2,$A1385)+B$1))</f>
        <v>Pine St near San Jose St</v>
      </c>
      <c r="C1385" t="str">
        <f t="shared" si="1404"/>
        <v>GEO</v>
      </c>
      <c r="D1385" t="str">
        <f t="shared" si="1404"/>
        <v>City of Georgetown</v>
      </c>
      <c r="E1385" t="str">
        <f t="shared" si="1404"/>
        <v>30.62505</v>
      </c>
      <c r="F1385" t="str">
        <f t="shared" si="1404"/>
        <v>-97.667747</v>
      </c>
      <c r="G1385" t="str">
        <f t="shared" si="1404"/>
        <v>on</v>
      </c>
      <c r="H1385" s="2" t="str">
        <f t="shared" si="1404"/>
        <v/>
      </c>
      <c r="I1385" t="str">
        <f t="shared" si="1367"/>
        <v>7275</v>
      </c>
    </row>
    <row r="1386" spans="1:9">
      <c r="A1386" s="5" t="s">
        <v>1399</v>
      </c>
      <c r="B1386" t="str">
        <f t="shared" ref="B1386:H1386" si="1405">MID($A1386,FIND(B$2,$A1386)+B$1,(FIND(C$2,$A1386)-2)-(FIND(B$2,$A1386)+B$1))</f>
        <v>Quail Valley Dr at W Fork Smith Branch</v>
      </c>
      <c r="C1386" t="str">
        <f t="shared" si="1405"/>
        <v>GEO</v>
      </c>
      <c r="D1386" t="str">
        <f t="shared" si="1405"/>
        <v>City of Georgetown</v>
      </c>
      <c r="E1386" t="str">
        <f t="shared" si="1405"/>
        <v>30.626856</v>
      </c>
      <c r="F1386" t="str">
        <f t="shared" si="1405"/>
        <v>-97.657928</v>
      </c>
      <c r="G1386" t="str">
        <f t="shared" si="1405"/>
        <v>on</v>
      </c>
      <c r="H1386" s="2" t="str">
        <f t="shared" si="1405"/>
        <v/>
      </c>
      <c r="I1386" t="str">
        <f t="shared" si="1367"/>
        <v>7280</v>
      </c>
    </row>
    <row r="1387" spans="1:9">
      <c r="A1387" s="5" t="s">
        <v>1400</v>
      </c>
      <c r="B1387" t="str">
        <f t="shared" ref="B1387:H1387" si="1406">MID($A1387,FIND(B$2,$A1387)+B$1,(FIND(C$2,$A1387)-2)-(FIND(B$2,$A1387)+B$1))</f>
        <v>N Austin Ave at Pecan Branch</v>
      </c>
      <c r="C1387" t="str">
        <f t="shared" si="1406"/>
        <v>GEO</v>
      </c>
      <c r="D1387" t="str">
        <f t="shared" si="1406"/>
        <v>City of Georgetown</v>
      </c>
      <c r="E1387" t="str">
        <f t="shared" si="1406"/>
        <v>30.668755</v>
      </c>
      <c r="F1387" t="str">
        <f t="shared" si="1406"/>
        <v>-97.665314</v>
      </c>
      <c r="G1387" t="str">
        <f t="shared" si="1406"/>
        <v>on</v>
      </c>
      <c r="H1387" s="2" t="str">
        <f t="shared" si="1406"/>
        <v/>
      </c>
      <c r="I1387" t="str">
        <f t="shared" si="1367"/>
        <v>7285</v>
      </c>
    </row>
    <row r="1388" spans="1:9">
      <c r="A1388" s="5" t="s">
        <v>1401</v>
      </c>
      <c r="B1388" t="str">
        <f t="shared" ref="B1388:H1388" si="1407">MID($A1388,FIND(B$2,$A1388)+B$1,(FIND(C$2,$A1388)-2)-(FIND(B$2,$A1388)+B$1))</f>
        <v>Bliss Spillar Rd @ Chaparral Rd</v>
      </c>
      <c r="C1388" t="str">
        <f t="shared" si="1407"/>
        <v>HCO</v>
      </c>
      <c r="D1388" t="str">
        <f t="shared" si="1407"/>
        <v>Hays County </v>
      </c>
      <c r="E1388" t="str">
        <f t="shared" si="1407"/>
        <v>30.138557</v>
      </c>
      <c r="F1388" t="str">
        <f t="shared" si="1407"/>
        <v>-97.874512</v>
      </c>
      <c r="G1388" t="str">
        <f t="shared" si="1407"/>
        <v>on</v>
      </c>
      <c r="H1388" s="2" t="str">
        <f t="shared" si="1407"/>
        <v/>
      </c>
      <c r="I1388" t="str">
        <f t="shared" si="1367"/>
        <v>7410</v>
      </c>
    </row>
    <row r="1389" spans="1:9">
      <c r="A1389" s="5" t="s">
        <v>1402</v>
      </c>
      <c r="B1389" t="str">
        <f t="shared" ref="B1389:H1389" si="1408">MID($A1389,FIND(B$2,$A1389)+B$1,(FIND(C$2,$A1389)-2)-(FIND(B$2,$A1389)+B$1))</f>
        <v>E 6th St at Ash St</v>
      </c>
      <c r="C1389" t="str">
        <f t="shared" si="1408"/>
        <v>GEO</v>
      </c>
      <c r="D1389" t="str">
        <f t="shared" si="1408"/>
        <v>City of Georgetown</v>
      </c>
      <c r="E1389" t="str">
        <f t="shared" si="1408"/>
        <v>30.638376</v>
      </c>
      <c r="F1389" t="str">
        <f t="shared" si="1408"/>
        <v>-97.673187</v>
      </c>
      <c r="G1389" t="str">
        <f t="shared" si="1408"/>
        <v>on</v>
      </c>
      <c r="H1389" s="2" t="str">
        <f t="shared" si="1408"/>
        <v/>
      </c>
      <c r="I1389" t="str">
        <f t="shared" si="1367"/>
        <v>7295</v>
      </c>
    </row>
    <row r="1390" spans="1:9">
      <c r="A1390" s="5" t="s">
        <v>1403</v>
      </c>
      <c r="B1390" t="str">
        <f t="shared" ref="B1390:H1390" si="1409">MID($A1390,FIND(B$2,$A1390)+B$1,(FIND(C$2,$A1390)-2)-(FIND(B$2,$A1390)+B$1))</f>
        <v>N College St at WL Walden Dr</v>
      </c>
      <c r="C1390" t="str">
        <f t="shared" si="1409"/>
        <v>GEO</v>
      </c>
      <c r="D1390" t="str">
        <f t="shared" si="1409"/>
        <v>City of Georgetown</v>
      </c>
      <c r="E1390" t="str">
        <f t="shared" si="1409"/>
        <v>30.650404</v>
      </c>
      <c r="F1390" t="str">
        <f t="shared" si="1409"/>
        <v>-97.665733</v>
      </c>
      <c r="G1390" t="str">
        <f t="shared" si="1409"/>
        <v>on</v>
      </c>
      <c r="H1390" s="2" t="str">
        <f t="shared" si="1409"/>
        <v/>
      </c>
      <c r="I1390" t="str">
        <f t="shared" si="1367"/>
        <v>7300</v>
      </c>
    </row>
    <row r="1391" spans="1:9">
      <c r="A1391" s="5" t="s">
        <v>1404</v>
      </c>
      <c r="B1391" t="str">
        <f t="shared" ref="B1391:H1391" si="1410">MID($A1391,FIND(B$2,$A1391)+B$1,(FIND(C$2,$A1391)-2)-(FIND(B$2,$A1391)+B$1))</f>
        <v>CR 114 @ Willy Branch</v>
      </c>
      <c r="C1391" t="str">
        <f t="shared" si="1410"/>
        <v>LEECO</v>
      </c>
      <c r="D1391" t="str">
        <f t="shared" si="1410"/>
        <v>Lee County</v>
      </c>
      <c r="E1391" t="str">
        <f t="shared" si="1410"/>
        <v>30.239904</v>
      </c>
      <c r="F1391" t="str">
        <f t="shared" si="1410"/>
        <v>-96.929131</v>
      </c>
      <c r="G1391" t="str">
        <f t="shared" si="1410"/>
        <v>on</v>
      </c>
      <c r="H1391" s="2" t="str">
        <f t="shared" si="1410"/>
        <v>PRCT 1</v>
      </c>
      <c r="I1391" t="str">
        <f t="shared" si="1367"/>
        <v>7445</v>
      </c>
    </row>
    <row r="1392" spans="1:9">
      <c r="A1392" s="5" t="s">
        <v>1405</v>
      </c>
      <c r="B1392" t="str">
        <f t="shared" ref="B1392:H1392" si="1411">MID($A1392,FIND(B$2,$A1392)+B$1,(FIND(C$2,$A1392)-2)-(FIND(B$2,$A1392)+B$1))</f>
        <v>W Hwy 290 @ McGregor LN </v>
      </c>
      <c r="C1392" t="str">
        <f t="shared" si="1411"/>
        <v>HCO</v>
      </c>
      <c r="D1392" t="str">
        <f t="shared" si="1411"/>
        <v>Hays County </v>
      </c>
      <c r="E1392" t="str">
        <f t="shared" si="1411"/>
        <v>30.206472</v>
      </c>
      <c r="F1392" t="str">
        <f t="shared" si="1411"/>
        <v>-98.143745</v>
      </c>
      <c r="G1392" t="str">
        <f t="shared" si="1411"/>
        <v>on</v>
      </c>
      <c r="H1392" s="2" t="str">
        <f t="shared" si="1411"/>
        <v>Crossing is open</v>
      </c>
      <c r="I1392" t="str">
        <f t="shared" si="1367"/>
        <v>7310</v>
      </c>
    </row>
    <row r="1393" spans="1:9">
      <c r="A1393" s="5" t="s">
        <v>1406</v>
      </c>
      <c r="B1393" t="str">
        <f t="shared" ref="B1393:H1393" si="1412">MID($A1393,FIND(B$2,$A1393)+B$1,(FIND(C$2,$A1393)-2)-(FIND(B$2,$A1393)+B$1))</f>
        <v>300 Block of Mill Race Ln </v>
      </c>
      <c r="C1393" t="str">
        <f t="shared" si="1412"/>
        <v>HCO</v>
      </c>
      <c r="D1393" t="str">
        <f t="shared" si="1412"/>
        <v>Hays County </v>
      </c>
      <c r="E1393" t="str">
        <f t="shared" si="1412"/>
        <v>29.999655</v>
      </c>
      <c r="F1393" t="str">
        <f t="shared" si="1412"/>
        <v>-98.093407</v>
      </c>
      <c r="G1393" t="str">
        <f t="shared" si="1412"/>
        <v>on</v>
      </c>
      <c r="H1393" s="2" t="str">
        <f t="shared" si="1412"/>
        <v>Crossing is open</v>
      </c>
      <c r="I1393" t="str">
        <f t="shared" si="1367"/>
        <v>7315</v>
      </c>
    </row>
    <row r="1394" spans="1:9">
      <c r="A1394" s="5" t="s">
        <v>1407</v>
      </c>
      <c r="B1394" t="str">
        <f t="shared" ref="B1394:H1394" si="1413">MID($A1394,FIND(B$2,$A1394)+B$1,(FIND(C$2,$A1394)-2)-(FIND(B$2,$A1394)+B$1))</f>
        <v>Whitetail Dr@ Hunter Rd </v>
      </c>
      <c r="C1394" t="str">
        <f t="shared" si="1413"/>
        <v>HCO</v>
      </c>
      <c r="D1394" t="str">
        <f t="shared" si="1413"/>
        <v>Hays County</v>
      </c>
      <c r="E1394" t="str">
        <f t="shared" si="1413"/>
        <v>29.825994</v>
      </c>
      <c r="F1394" t="str">
        <f t="shared" si="1413"/>
        <v>-98.003174</v>
      </c>
      <c r="G1394" t="str">
        <f t="shared" si="1413"/>
        <v>on</v>
      </c>
      <c r="H1394" s="2" t="str">
        <f t="shared" si="1413"/>
        <v>Crossing is open</v>
      </c>
      <c r="I1394" t="str">
        <f t="shared" si="1367"/>
        <v>7325</v>
      </c>
    </row>
    <row r="1395" spans="1:9">
      <c r="A1395" s="5" t="s">
        <v>1408</v>
      </c>
      <c r="B1395" t="str">
        <f t="shared" ref="B1395:H1395" si="1414">MID($A1395,FIND(B$2,$A1395)+B$1,(FIND(C$2,$A1395)-2)-(FIND(B$2,$A1395)+B$1))</f>
        <v>6800-blk McKinney Falls Pkwy</v>
      </c>
      <c r="C1395" t="str">
        <f t="shared" si="1414"/>
        <v>TCO</v>
      </c>
      <c r="D1395" t="str">
        <f t="shared" si="1414"/>
        <v>Travis County, TX </v>
      </c>
      <c r="E1395" t="str">
        <f t="shared" si="1414"/>
        <v>30.172237</v>
      </c>
      <c r="F1395" t="str">
        <f t="shared" si="1414"/>
        <v>-97.722099</v>
      </c>
      <c r="G1395" t="str">
        <f t="shared" si="1414"/>
        <v>on</v>
      </c>
      <c r="H1395" s="2" t="str">
        <f t="shared" si="1414"/>
        <v>Roadway open</v>
      </c>
      <c r="I1395" t="str">
        <f t="shared" si="1367"/>
        <v>7335</v>
      </c>
    </row>
    <row r="1396" spans="1:9">
      <c r="A1396" s="5" t="s">
        <v>1409</v>
      </c>
      <c r="B1396" t="str">
        <f t="shared" ref="B1396:H1396" si="1415">MID($A1396,FIND(B$2,$A1396)+B$1,(FIND(C$2,$A1396)-2)-(FIND(B$2,$A1396)+B$1))</f>
        <v>300 Block LBJ Dr</v>
      </c>
      <c r="C1396" t="str">
        <f t="shared" si="1415"/>
        <v>HCO</v>
      </c>
      <c r="D1396" t="str">
        <f t="shared" si="1415"/>
        <v>City of San Marcos</v>
      </c>
      <c r="E1396" t="str">
        <f t="shared" si="1415"/>
        <v>29.879135</v>
      </c>
      <c r="F1396" t="str">
        <f t="shared" si="1415"/>
        <v>-97.939552</v>
      </c>
      <c r="G1396" t="str">
        <f t="shared" si="1415"/>
        <v>on</v>
      </c>
      <c r="H1396" s="2" t="str">
        <f t="shared" si="1415"/>
        <v>Crossing is open</v>
      </c>
      <c r="I1396" t="str">
        <f t="shared" si="1367"/>
        <v>7340</v>
      </c>
    </row>
    <row r="1397" spans="1:9">
      <c r="A1397" s="5" t="s">
        <v>1410</v>
      </c>
      <c r="B1397" t="str">
        <f t="shared" ref="B1397:H1397" si="1416">MID($A1397,FIND(B$2,$A1397)+B$1,(FIND(C$2,$A1397)-2)-(FIND(B$2,$A1397)+B$1))</f>
        <v>Airport Rd at Pecan Branch</v>
      </c>
      <c r="C1397" t="str">
        <f t="shared" si="1416"/>
        <v>GEO</v>
      </c>
      <c r="D1397" t="str">
        <f t="shared" si="1416"/>
        <v>City of Georgetown</v>
      </c>
      <c r="E1397" t="str">
        <f t="shared" si="1416"/>
        <v>30.670174</v>
      </c>
      <c r="F1397" t="str">
        <f t="shared" si="1416"/>
        <v>-97.669922</v>
      </c>
      <c r="G1397" t="str">
        <f t="shared" si="1416"/>
        <v>on</v>
      </c>
      <c r="H1397" s="2" t="str">
        <f t="shared" si="1416"/>
        <v/>
      </c>
      <c r="I1397" t="str">
        <f t="shared" si="1367"/>
        <v>7265</v>
      </c>
    </row>
    <row r="1398" spans="1:9">
      <c r="A1398" s="5" t="s">
        <v>1411</v>
      </c>
      <c r="B1398" t="str">
        <f t="shared" ref="B1398:H1398" si="1417">MID($A1398,FIND(B$2,$A1398)+B$1,(FIND(C$2,$A1398)-2)-(FIND(B$2,$A1398)+B$1))</f>
        <v>7800-blk Burleson Rd</v>
      </c>
      <c r="C1398" t="str">
        <f t="shared" si="1417"/>
        <v>TCO</v>
      </c>
      <c r="D1398" t="str">
        <f t="shared" si="1417"/>
        <v>Travis County, TX </v>
      </c>
      <c r="E1398" t="str">
        <f t="shared" si="1417"/>
        <v>30.18886</v>
      </c>
      <c r="F1398" t="str">
        <f t="shared" si="1417"/>
        <v>-97.695152</v>
      </c>
      <c r="G1398" t="str">
        <f t="shared" si="1417"/>
        <v>on</v>
      </c>
      <c r="H1398" s="2" t="str">
        <f t="shared" si="1417"/>
        <v>Roadway Open</v>
      </c>
      <c r="I1398" t="str">
        <f t="shared" si="1367"/>
        <v>7350</v>
      </c>
    </row>
    <row r="1399" spans="1:9">
      <c r="A1399" s="5" t="s">
        <v>1412</v>
      </c>
      <c r="B1399" t="str">
        <f t="shared" ref="B1399:H1399" si="1418">MID($A1399,FIND(B$2,$A1399)+B$1,(FIND(C$2,$A1399)-2)-(FIND(B$2,$A1399)+B$1))</f>
        <v>P4041 Hillcrest off 969</v>
      </c>
      <c r="C1399" t="str">
        <f t="shared" si="1418"/>
        <v>BCO</v>
      </c>
      <c r="D1399" t="str">
        <f t="shared" si="1418"/>
        <v>P4041 126 Hillcrest</v>
      </c>
      <c r="E1399" t="str">
        <f t="shared" si="1418"/>
        <v>30.233458</v>
      </c>
      <c r="F1399" t="str">
        <f t="shared" si="1418"/>
        <v>-97.470131</v>
      </c>
      <c r="G1399" t="str">
        <f t="shared" si="1418"/>
        <v>on</v>
      </c>
      <c r="H1399" s="2" t="str">
        <f t="shared" si="1418"/>
        <v/>
      </c>
      <c r="I1399" t="str">
        <f t="shared" si="1367"/>
        <v>7390</v>
      </c>
    </row>
    <row r="1400" spans="1:9">
      <c r="A1400" s="5" t="s">
        <v>1413</v>
      </c>
      <c r="B1400" t="str">
        <f t="shared" ref="B1400:H1400" si="1419">MID($A1400,FIND(B$2,$A1400)+B$1,(FIND(C$2,$A1400)-2)-(FIND(B$2,$A1400)+B$1))</f>
        <v>8700-blk Lockwood Rd</v>
      </c>
      <c r="C1400" t="str">
        <f t="shared" si="1419"/>
        <v>TCO</v>
      </c>
      <c r="D1400" t="str">
        <f t="shared" si="1419"/>
        <v>Travis County, TX</v>
      </c>
      <c r="E1400" t="str">
        <f t="shared" si="1419"/>
        <v>30.304361</v>
      </c>
      <c r="F1400" t="str">
        <f t="shared" si="1419"/>
        <v>-97.522331</v>
      </c>
      <c r="G1400" t="str">
        <f t="shared" si="1419"/>
        <v>on</v>
      </c>
      <c r="H1400" s="2" t="str">
        <f t="shared" si="1419"/>
        <v>Roadway open</v>
      </c>
      <c r="I1400" t="str">
        <f t="shared" si="1367"/>
        <v>7360</v>
      </c>
    </row>
    <row r="1401" spans="1:9">
      <c r="A1401" s="5" t="s">
        <v>1414</v>
      </c>
      <c r="B1401" t="str">
        <f t="shared" ref="B1401:H1401" si="1420">MID($A1401,FIND(B$2,$A1401)+B$1,(FIND(C$2,$A1401)-2)-(FIND(B$2,$A1401)+B$1))</f>
        <v>University Dr @ CM Allen Pkwy </v>
      </c>
      <c r="C1401" t="str">
        <f t="shared" si="1420"/>
        <v>HCO</v>
      </c>
      <c r="D1401" t="str">
        <f t="shared" si="1420"/>
        <v>City of San Marcos</v>
      </c>
      <c r="E1401" t="str">
        <f t="shared" si="1420"/>
        <v>29.885935</v>
      </c>
      <c r="F1401" t="str">
        <f t="shared" si="1420"/>
        <v>-97.936935</v>
      </c>
      <c r="G1401" t="str">
        <f t="shared" si="1420"/>
        <v>on</v>
      </c>
      <c r="H1401" s="2" t="str">
        <f t="shared" si="1420"/>
        <v>Crossing is open </v>
      </c>
      <c r="I1401" t="str">
        <f t="shared" si="1367"/>
        <v>7365</v>
      </c>
    </row>
    <row r="1402" spans="1:9">
      <c r="A1402" s="5" t="s">
        <v>1415</v>
      </c>
      <c r="B1402" t="str">
        <f t="shared" ref="B1402:H1402" si="1421">MID($A1402,FIND(B$2,$A1402)+B$1,(FIND(C$2,$A1402)-2)-(FIND(B$2,$A1402)+B$1))</f>
        <v>GoForth Rd N of Mondragon Ln</v>
      </c>
      <c r="C1402" t="str">
        <f t="shared" si="1421"/>
        <v>HCO</v>
      </c>
      <c r="D1402" t="str">
        <f t="shared" si="1421"/>
        <v>Hays County </v>
      </c>
      <c r="E1402" t="str">
        <f t="shared" si="1421"/>
        <v>30.020725</v>
      </c>
      <c r="F1402" t="str">
        <f t="shared" si="1421"/>
        <v>-97.805763</v>
      </c>
      <c r="G1402" t="str">
        <f t="shared" si="1421"/>
        <v>on</v>
      </c>
      <c r="H1402" s="2" t="str">
        <f t="shared" si="1421"/>
        <v>Crossing is open </v>
      </c>
      <c r="I1402" t="str">
        <f t="shared" si="1367"/>
        <v>7370</v>
      </c>
    </row>
    <row r="1403" spans="1:9">
      <c r="A1403" s="5" t="s">
        <v>1416</v>
      </c>
      <c r="B1403" t="str">
        <f t="shared" ref="B1403:H1403" si="1422">MID($A1403,FIND(B$2,$A1403)+B$1,(FIND(C$2,$A1403)-2)-(FIND(B$2,$A1403)+B$1))</f>
        <v>FM 1826 @ FM 967</v>
      </c>
      <c r="C1403" t="str">
        <f t="shared" si="1422"/>
        <v>HCO</v>
      </c>
      <c r="D1403" t="str">
        <f t="shared" si="1422"/>
        <v>Hays County</v>
      </c>
      <c r="E1403" t="str">
        <f t="shared" si="1422"/>
        <v>30.131914</v>
      </c>
      <c r="F1403" t="str">
        <f t="shared" si="1422"/>
        <v>-98.010147</v>
      </c>
      <c r="G1403" t="str">
        <f t="shared" si="1422"/>
        <v>on</v>
      </c>
      <c r="H1403" s="2" t="str">
        <f t="shared" si="1422"/>
        <v/>
      </c>
      <c r="I1403" t="str">
        <f t="shared" si="1367"/>
        <v>7345</v>
      </c>
    </row>
    <row r="1404" spans="1:9">
      <c r="A1404" s="5" t="s">
        <v>1417</v>
      </c>
      <c r="B1404" t="str">
        <f t="shared" ref="B1404:H1404" si="1423">MID($A1404,FIND(B$2,$A1404)+B$1,(FIND(C$2,$A1404)-2)-(FIND(B$2,$A1404)+B$1))</f>
        <v>Wonder World Dr South of Stagecoach Trl </v>
      </c>
      <c r="C1404" t="str">
        <f t="shared" si="1423"/>
        <v>HCO</v>
      </c>
      <c r="D1404" t="str">
        <f t="shared" si="1423"/>
        <v>City of San Marcos</v>
      </c>
      <c r="E1404" t="str">
        <f t="shared" si="1423"/>
        <v>29.862103</v>
      </c>
      <c r="F1404" t="str">
        <f t="shared" si="1423"/>
        <v>-97.959061</v>
      </c>
      <c r="G1404" t="str">
        <f t="shared" si="1423"/>
        <v>on</v>
      </c>
      <c r="H1404" s="2" t="str">
        <f t="shared" si="1423"/>
        <v>Crossing is open</v>
      </c>
      <c r="I1404" t="str">
        <f t="shared" si="1367"/>
        <v>7330</v>
      </c>
    </row>
    <row r="1405" spans="1:9">
      <c r="A1405" s="5" t="s">
        <v>1418</v>
      </c>
      <c r="B1405" t="str">
        <f t="shared" ref="B1405:H1405" si="1424">MID($A1405,FIND(B$2,$A1405)+B$1,(FIND(C$2,$A1405)-2)-(FIND(B$2,$A1405)+B$1))</f>
        <v>S Mitchell St @ Gravel St</v>
      </c>
      <c r="C1405" t="str">
        <f t="shared" si="1424"/>
        <v>HCO</v>
      </c>
      <c r="D1405" t="str">
        <f t="shared" si="1424"/>
        <v>City of San Marcos</v>
      </c>
      <c r="E1405" t="str">
        <f t="shared" si="1424"/>
        <v>29.87253</v>
      </c>
      <c r="F1405" t="str">
        <f t="shared" si="1424"/>
        <v>-97.946098</v>
      </c>
      <c r="G1405" t="str">
        <f t="shared" si="1424"/>
        <v>on</v>
      </c>
      <c r="H1405" s="2" t="str">
        <f t="shared" si="1424"/>
        <v>Crossing is open</v>
      </c>
      <c r="I1405" t="str">
        <f t="shared" si="1367"/>
        <v>7405</v>
      </c>
    </row>
    <row r="1406" spans="1:9">
      <c r="A1406" s="5" t="s">
        <v>1419</v>
      </c>
      <c r="B1406" t="str">
        <f t="shared" ref="B1406:H1406" si="1425">MID($A1406,FIND(B$2,$A1406)+B$1,(FIND(C$2,$A1406)-2)-(FIND(B$2,$A1406)+B$1))</f>
        <v>TX1028 812 @ Old San Antonio</v>
      </c>
      <c r="C1406" t="str">
        <f t="shared" si="1425"/>
        <v>BCO</v>
      </c>
      <c r="D1406" t="str">
        <f t="shared" si="1425"/>
        <v>TX1028 812 @ Old San Antonio</v>
      </c>
      <c r="E1406" t="str">
        <f t="shared" si="1425"/>
        <v>30.049198</v>
      </c>
      <c r="F1406" t="str">
        <f t="shared" si="1425"/>
        <v>-97.545784</v>
      </c>
      <c r="G1406" t="str">
        <f t="shared" si="1425"/>
        <v>on</v>
      </c>
      <c r="H1406" s="2" t="str">
        <f t="shared" si="1425"/>
        <v/>
      </c>
      <c r="I1406" t="str">
        <f t="shared" si="1367"/>
        <v>7395</v>
      </c>
    </row>
    <row r="1407" spans="1:9">
      <c r="A1407" s="5" t="s">
        <v>1420</v>
      </c>
      <c r="B1407" t="str">
        <f t="shared" ref="B1407:H1407" si="1426">MID($A1407,FIND(B$2,$A1407)+B$1,(FIND(C$2,$A1407)-2)-(FIND(B$2,$A1407)+B$1))</f>
        <v>SH 130 @ Pearce Ln</v>
      </c>
      <c r="C1407" t="str">
        <f t="shared" si="1426"/>
        <v>TCO</v>
      </c>
      <c r="D1407" t="str">
        <f t="shared" si="1426"/>
        <v>Travis County, TX</v>
      </c>
      <c r="E1407" t="str">
        <f t="shared" si="1426"/>
        <v>30.176794</v>
      </c>
      <c r="F1407" t="str">
        <f t="shared" si="1426"/>
        <v>-97.636894</v>
      </c>
      <c r="G1407" t="str">
        <f t="shared" si="1426"/>
        <v>on</v>
      </c>
      <c r="H1407" s="2" t="str">
        <f t="shared" si="1426"/>
        <v>Roadway open</v>
      </c>
      <c r="I1407" t="str">
        <f t="shared" si="1367"/>
        <v>7415</v>
      </c>
    </row>
    <row r="1408" spans="1:9">
      <c r="A1408" s="5" t="s">
        <v>1421</v>
      </c>
      <c r="B1408" t="str">
        <f t="shared" ref="B1408:H1408" si="1427">MID($A1408,FIND(B$2,$A1408)+B$1,(FIND(C$2,$A1408)-2)-(FIND(B$2,$A1408)+B$1))</f>
        <v>Cotton Gin Rd @ Summer Sun Cv</v>
      </c>
      <c r="C1408" t="str">
        <f t="shared" si="1427"/>
        <v>HCO</v>
      </c>
      <c r="D1408" t="str">
        <f t="shared" si="1427"/>
        <v>Hays County</v>
      </c>
      <c r="E1408" t="str">
        <f t="shared" si="1427"/>
        <v>29.960678</v>
      </c>
      <c r="F1408" t="str">
        <f t="shared" si="1427"/>
        <v>-97.789948</v>
      </c>
      <c r="G1408" t="str">
        <f t="shared" si="1427"/>
        <v>on</v>
      </c>
      <c r="H1408" s="2" t="str">
        <f t="shared" si="1427"/>
        <v>Crossing is open</v>
      </c>
      <c r="I1408" t="str">
        <f t="shared" si="1367"/>
        <v>7420</v>
      </c>
    </row>
    <row r="1409" spans="1:9">
      <c r="A1409" s="5" t="s">
        <v>1422</v>
      </c>
      <c r="B1409" t="str">
        <f t="shared" ref="B1409:H1409" si="1428">MID($A1409,FIND(B$2,$A1409)+B$1,(FIND(C$2,$A1409)-2)-(FIND(B$2,$A1409)+B$1))</f>
        <v>Kyle Crossing behind 3rd coast auto</v>
      </c>
      <c r="C1409" t="str">
        <f t="shared" si="1428"/>
        <v>HCO</v>
      </c>
      <c r="D1409" t="str">
        <f t="shared" si="1428"/>
        <v>City of Kyle</v>
      </c>
      <c r="E1409" t="str">
        <f t="shared" si="1428"/>
        <v>30.018225</v>
      </c>
      <c r="F1409" t="str">
        <f t="shared" si="1428"/>
        <v>-97.858627</v>
      </c>
      <c r="G1409" t="str">
        <f t="shared" si="1428"/>
        <v>on</v>
      </c>
      <c r="H1409" s="2" t="str">
        <f t="shared" si="1428"/>
        <v>Crossing is open</v>
      </c>
      <c r="I1409" t="str">
        <f t="shared" si="1367"/>
        <v>7425</v>
      </c>
    </row>
    <row r="1410" spans="1:9">
      <c r="A1410" s="5" t="s">
        <v>1423</v>
      </c>
      <c r="B1410" t="str">
        <f t="shared" ref="B1410:H1410" si="1429">MID($A1410,FIND(B$2,$A1410)+B$1,(FIND(C$2,$A1410)-2)-(FIND(B$2,$A1410)+B$1))</f>
        <v>12900-blk Wright Rd</v>
      </c>
      <c r="C1410" t="str">
        <f t="shared" si="1429"/>
        <v>TCO</v>
      </c>
      <c r="D1410" t="str">
        <f t="shared" si="1429"/>
        <v>Travis County, TX</v>
      </c>
      <c r="E1410" t="str">
        <f t="shared" si="1429"/>
        <v>30.091007</v>
      </c>
      <c r="F1410" t="str">
        <f t="shared" si="1429"/>
        <v>-97.756691</v>
      </c>
      <c r="G1410" t="str">
        <f t="shared" si="1429"/>
        <v>on</v>
      </c>
      <c r="H1410" s="2" t="str">
        <f t="shared" si="1429"/>
        <v>Roadway open</v>
      </c>
      <c r="I1410" t="str">
        <f t="shared" si="1367"/>
        <v>7435</v>
      </c>
    </row>
    <row r="1411" spans="1:9">
      <c r="A1411" s="5" t="s">
        <v>1424</v>
      </c>
      <c r="B1411" t="str">
        <f t="shared" ref="B1411:H1411" si="1430">MID($A1411,FIND(B$2,$A1411)+B$1,(FIND(C$2,$A1411)-2)-(FIND(B$2,$A1411)+B$1))</f>
        <v>TX1018 Park Rd 1A @ Copperas Creek</v>
      </c>
      <c r="C1411" t="str">
        <f t="shared" si="1430"/>
        <v>BCO</v>
      </c>
      <c r="D1411" t="str">
        <f t="shared" si="1430"/>
        <v/>
      </c>
      <c r="E1411" t="str">
        <f t="shared" si="1430"/>
        <v>30.100201</v>
      </c>
      <c r="F1411" t="str">
        <f t="shared" si="1430"/>
        <v>-97.272743</v>
      </c>
      <c r="G1411" t="str">
        <f t="shared" si="1430"/>
        <v>on</v>
      </c>
      <c r="H1411" s="2" t="str">
        <f t="shared" si="1430"/>
        <v>Bastrop County, Pct 2</v>
      </c>
      <c r="I1411" t="str">
        <f t="shared" si="1367"/>
        <v>7305</v>
      </c>
    </row>
    <row r="1412" spans="1:9">
      <c r="A1412" s="5" t="s">
        <v>1425</v>
      </c>
      <c r="B1412" t="str">
        <f t="shared" ref="B1412:H1412" si="1431">MID($A1412,FIND(B$2,$A1412)+B$1,(FIND(C$2,$A1412)-2)-(FIND(B$2,$A1412)+B$1))</f>
        <v>Post Rd @ West Access </v>
      </c>
      <c r="C1412" t="str">
        <f t="shared" si="1431"/>
        <v>HCO</v>
      </c>
      <c r="D1412" t="str">
        <f t="shared" si="1431"/>
        <v>City of Kyle</v>
      </c>
      <c r="E1412" t="str">
        <f t="shared" si="1431"/>
        <v>29.956236</v>
      </c>
      <c r="F1412" t="str">
        <f t="shared" si="1431"/>
        <v>-97.878143</v>
      </c>
      <c r="G1412" t="str">
        <f t="shared" si="1431"/>
        <v>on</v>
      </c>
      <c r="H1412" s="2" t="str">
        <f t="shared" si="1431"/>
        <v>Crossing is open</v>
      </c>
      <c r="I1412" t="str">
        <f t="shared" ref="I1412:I1475" si="1432">MID($A1412,FIND(I$2,$A1412)+I$1,4)</f>
        <v>7355</v>
      </c>
    </row>
    <row r="1413" spans="1:9">
      <c r="A1413" s="5" t="s">
        <v>1426</v>
      </c>
      <c r="B1413" t="str">
        <f t="shared" ref="B1413:H1413" si="1433">MID($A1413,FIND(B$2,$A1413)+B$1,(FIND(C$2,$A1413)-2)-(FIND(B$2,$A1413)+B$1))</f>
        <v>TX1022 1704 @ VFW</v>
      </c>
      <c r="C1413" t="str">
        <f t="shared" si="1433"/>
        <v>BCO</v>
      </c>
      <c r="D1413" t="str">
        <f t="shared" si="1433"/>
        <v>TX1022 1st blk of 1704 </v>
      </c>
      <c r="E1413" t="str">
        <f t="shared" si="1433"/>
        <v>30.335829</v>
      </c>
      <c r="F1413" t="str">
        <f t="shared" si="1433"/>
        <v>-97.367043</v>
      </c>
      <c r="G1413" t="str">
        <f t="shared" si="1433"/>
        <v>on</v>
      </c>
      <c r="H1413" s="2" t="str">
        <f t="shared" si="1433"/>
        <v>Bastrop County, Pct 4</v>
      </c>
      <c r="I1413" t="str">
        <f t="shared" si="1432"/>
        <v>7375</v>
      </c>
    </row>
    <row r="1414" spans="1:9">
      <c r="A1414" s="5" t="s">
        <v>1427</v>
      </c>
      <c r="B1414" t="str">
        <f t="shared" ref="B1414:H1414" si="1434">MID($A1414,FIND(B$2,$A1414)+B$1,(FIND(C$2,$A1414)-2)-(FIND(B$2,$A1414)+B$1))</f>
        <v>P1020 Lower Wood Ln</v>
      </c>
      <c r="C1414" t="str">
        <f t="shared" si="1434"/>
        <v>BCO</v>
      </c>
      <c r="D1414" t="str">
        <f t="shared" si="1434"/>
        <v>P1020 Lower Wood Ln</v>
      </c>
      <c r="E1414" t="str">
        <f t="shared" si="1434"/>
        <v>30.123716</v>
      </c>
      <c r="F1414" t="str">
        <f t="shared" si="1434"/>
        <v>-97.340408</v>
      </c>
      <c r="G1414" t="str">
        <f t="shared" si="1434"/>
        <v>on</v>
      </c>
      <c r="H1414" s="2" t="str">
        <f t="shared" si="1434"/>
        <v/>
      </c>
      <c r="I1414" t="str">
        <f t="shared" si="1432"/>
        <v>7430</v>
      </c>
    </row>
    <row r="1415" spans="1:9">
      <c r="A1415" s="5" t="s">
        <v>1428</v>
      </c>
      <c r="B1415" t="str">
        <f t="shared" ref="B1415:H1415" si="1435">MID($A1415,FIND(B$2,$A1415)+B$1,(FIND(C$2,$A1415)-2)-(FIND(B$2,$A1415)+B$1))</f>
        <v>FM 2104</v>
      </c>
      <c r="C1415" t="str">
        <f t="shared" si="1435"/>
        <v>BCO</v>
      </c>
      <c r="D1415" t="str">
        <f t="shared" si="1435"/>
        <v>369 FM 2104</v>
      </c>
      <c r="E1415" t="str">
        <f t="shared" si="1435"/>
        <v>30.061934</v>
      </c>
      <c r="F1415" t="str">
        <f t="shared" si="1435"/>
        <v>-97.101898</v>
      </c>
      <c r="G1415" t="str">
        <f t="shared" si="1435"/>
        <v>on</v>
      </c>
      <c r="H1415" s="2" t="str">
        <f t="shared" si="1435"/>
        <v/>
      </c>
      <c r="I1415" t="str">
        <f t="shared" si="1432"/>
        <v>7897</v>
      </c>
    </row>
    <row r="1416" spans="1:9">
      <c r="A1416" s="5" t="s">
        <v>1429</v>
      </c>
      <c r="B1416" t="str">
        <f t="shared" ref="B1416:H1416" si="1436">MID($A1416,FIND(B$2,$A1416)+B$1,(FIND(C$2,$A1416)-2)-(FIND(B$2,$A1416)+B$1))</f>
        <v>CR 108 @ West Yegua Creek</v>
      </c>
      <c r="C1416" t="str">
        <f t="shared" si="1436"/>
        <v>LEECO</v>
      </c>
      <c r="D1416" t="str">
        <f t="shared" si="1436"/>
        <v>Lee County</v>
      </c>
      <c r="E1416" t="str">
        <f t="shared" si="1436"/>
        <v>30.305321</v>
      </c>
      <c r="F1416" t="str">
        <f t="shared" si="1436"/>
        <v>-97.083405</v>
      </c>
      <c r="G1416" t="str">
        <f t="shared" si="1436"/>
        <v>on</v>
      </c>
      <c r="H1416" s="2" t="str">
        <f t="shared" si="1436"/>
        <v>PRCT 2 &amp; PRCT 3</v>
      </c>
      <c r="I1416" t="str">
        <f t="shared" si="1432"/>
        <v>7440</v>
      </c>
    </row>
    <row r="1417" spans="1:9">
      <c r="A1417" s="5" t="s">
        <v>1430</v>
      </c>
      <c r="B1417" t="str">
        <f t="shared" ref="B1417:H1417" si="1437">MID($A1417,FIND(B$2,$A1417)+B$1,(FIND(C$2,$A1417)-2)-(FIND(B$2,$A1417)+B$1))</f>
        <v>Brandt Rd @ Bluff Springs Rd</v>
      </c>
      <c r="C1417" t="str">
        <f t="shared" si="1437"/>
        <v>TCO</v>
      </c>
      <c r="D1417" t="str">
        <f t="shared" si="1437"/>
        <v>Travis County, TX</v>
      </c>
      <c r="E1417" t="str">
        <f t="shared" si="1437"/>
        <v>30.171251</v>
      </c>
      <c r="F1417" t="str">
        <f t="shared" si="1437"/>
        <v>-97.768532</v>
      </c>
      <c r="G1417" t="str">
        <f t="shared" si="1437"/>
        <v>on</v>
      </c>
      <c r="H1417" s="2" t="str">
        <f t="shared" si="1437"/>
        <v>Roadway open</v>
      </c>
      <c r="I1417" t="str">
        <f t="shared" si="1432"/>
        <v>7400</v>
      </c>
    </row>
    <row r="1418" spans="1:9">
      <c r="A1418" s="5" t="s">
        <v>1431</v>
      </c>
      <c r="B1418" t="str">
        <f t="shared" ref="B1418:H1418" si="1438">MID($A1418,FIND(B$2,$A1418)+B$1,(FIND(C$2,$A1418)-2)-(FIND(B$2,$A1418)+B$1))</f>
        <v>Pedestrian Bridge at SG Park</v>
      </c>
      <c r="C1418" t="str">
        <f t="shared" si="1438"/>
        <v>GEO</v>
      </c>
      <c r="D1418" t="str">
        <f t="shared" si="1438"/>
        <v>City of Georgetown</v>
      </c>
      <c r="E1418" t="str">
        <f t="shared" si="1438"/>
        <v>30.646799</v>
      </c>
      <c r="F1418" t="str">
        <f t="shared" si="1438"/>
        <v>-97.671524</v>
      </c>
      <c r="G1418" t="str">
        <f t="shared" si="1438"/>
        <v>on</v>
      </c>
      <c r="H1418" s="2" t="str">
        <f t="shared" si="1438"/>
        <v/>
      </c>
      <c r="I1418" t="str">
        <f t="shared" si="1432"/>
        <v>7290</v>
      </c>
    </row>
    <row r="1419" spans="1:9">
      <c r="A1419" s="5" t="s">
        <v>1432</v>
      </c>
      <c r="B1419" t="str">
        <f t="shared" ref="B1419:H1419" si="1439">MID($A1419,FIND(B$2,$A1419)+B$1,(FIND(C$2,$A1419)-2)-(FIND(B$2,$A1419)+B$1))</f>
        <v>Mueller Rd between Wied Rd and Citzler Rd</v>
      </c>
      <c r="C1419" t="str">
        <f t="shared" si="1439"/>
        <v>FCO</v>
      </c>
      <c r="D1419" t="str">
        <f t="shared" si="1439"/>
        <v>Mueller Rd, Fayette County</v>
      </c>
      <c r="E1419" t="str">
        <f t="shared" si="1439"/>
        <v>29.967489</v>
      </c>
      <c r="F1419" t="str">
        <f t="shared" si="1439"/>
        <v>-96.819919</v>
      </c>
      <c r="G1419" t="str">
        <f t="shared" si="1439"/>
        <v>on</v>
      </c>
      <c r="H1419" s="2" t="str">
        <f t="shared" si="1439"/>
        <v>Large washout at culverts</v>
      </c>
      <c r="I1419" t="str">
        <f t="shared" si="1432"/>
        <v>8712</v>
      </c>
    </row>
    <row r="1420" spans="1:9">
      <c r="A1420" s="5" t="s">
        <v>1433</v>
      </c>
      <c r="B1420" t="str">
        <f t="shared" ref="B1420:H1420" si="1440">MID($A1420,FIND(B$2,$A1420)+B$1,(FIND(C$2,$A1420)-2)-(FIND(B$2,$A1420)+B$1))</f>
        <v>Northwest Blvd at Pecan Branch</v>
      </c>
      <c r="C1420" t="str">
        <f t="shared" si="1440"/>
        <v>GEO</v>
      </c>
      <c r="D1420" t="str">
        <f t="shared" si="1440"/>
        <v>City of Georgetown</v>
      </c>
      <c r="E1420" t="str">
        <f t="shared" si="1440"/>
        <v>30.66762</v>
      </c>
      <c r="F1420" t="str">
        <f t="shared" si="1440"/>
        <v>-97.68528</v>
      </c>
      <c r="G1420" t="str">
        <f t="shared" si="1440"/>
        <v>on</v>
      </c>
      <c r="H1420" s="2" t="str">
        <f t="shared" si="1440"/>
        <v/>
      </c>
      <c r="I1420" t="str">
        <f t="shared" si="1432"/>
        <v>7268</v>
      </c>
    </row>
    <row r="1421" spans="1:9">
      <c r="A1421" s="5" t="s">
        <v>1434</v>
      </c>
      <c r="B1421" t="str">
        <f t="shared" ref="B1421:H1421" si="1441">MID($A1421,FIND(B$2,$A1421)+B$1,(FIND(C$2,$A1421)-2)-(FIND(B$2,$A1421)+B$1))</f>
        <v>E 21st St at Church St</v>
      </c>
      <c r="C1421" t="str">
        <f t="shared" si="1441"/>
        <v>GEO</v>
      </c>
      <c r="D1421" t="str">
        <f t="shared" si="1441"/>
        <v>City of Georgetown</v>
      </c>
      <c r="E1421" t="str">
        <f t="shared" si="1441"/>
        <v>30.624292</v>
      </c>
      <c r="F1421" t="str">
        <f t="shared" si="1441"/>
        <v>-97.672836</v>
      </c>
      <c r="G1421" t="str">
        <f t="shared" si="1441"/>
        <v>on</v>
      </c>
      <c r="H1421" s="2" t="str">
        <f t="shared" si="1441"/>
        <v/>
      </c>
      <c r="I1421" t="str">
        <f t="shared" si="1432"/>
        <v>7273</v>
      </c>
    </row>
    <row r="1422" spans="1:9">
      <c r="A1422" s="5" t="s">
        <v>1435</v>
      </c>
      <c r="B1422" t="str">
        <f t="shared" ref="B1422:H1422" si="1442">MID($A1422,FIND(B$2,$A1422)+B$1,(FIND(C$2,$A1422)-2)-(FIND(B$2,$A1422)+B$1))</f>
        <v>Greenbranch Dr at Quail Meadow Dr</v>
      </c>
      <c r="C1422" t="str">
        <f t="shared" si="1442"/>
        <v>GEO</v>
      </c>
      <c r="D1422" t="str">
        <f t="shared" si="1442"/>
        <v>City of Georgetown</v>
      </c>
      <c r="E1422" t="str">
        <f t="shared" si="1442"/>
        <v>30.624723</v>
      </c>
      <c r="F1422" t="str">
        <f t="shared" si="1442"/>
        <v>-97.658157</v>
      </c>
      <c r="G1422" t="str">
        <f t="shared" si="1442"/>
        <v>on</v>
      </c>
      <c r="H1422" s="2" t="str">
        <f t="shared" si="1442"/>
        <v/>
      </c>
      <c r="I1422" t="str">
        <f t="shared" si="1432"/>
        <v>7278</v>
      </c>
    </row>
    <row r="1423" spans="1:9">
      <c r="A1423" s="5" t="s">
        <v>1436</v>
      </c>
      <c r="B1423" t="str">
        <f t="shared" ref="B1423:H1423" si="1443">MID($A1423,FIND(B$2,$A1423)+B$1,(FIND(C$2,$A1423)-2)-(FIND(B$2,$A1423)+B$1))</f>
        <v>Patriot Way at Mankins Branch 2</v>
      </c>
      <c r="C1423" t="str">
        <f t="shared" si="1443"/>
        <v>GEO</v>
      </c>
      <c r="D1423" t="str">
        <f t="shared" si="1443"/>
        <v>City of Georgetown</v>
      </c>
      <c r="E1423" t="str">
        <f t="shared" si="1443"/>
        <v>30.625858</v>
      </c>
      <c r="F1423" t="str">
        <f t="shared" si="1443"/>
        <v>-97.612816</v>
      </c>
      <c r="G1423" t="str">
        <f t="shared" si="1443"/>
        <v>on</v>
      </c>
      <c r="H1423" s="2" t="str">
        <f t="shared" si="1443"/>
        <v/>
      </c>
      <c r="I1423" t="str">
        <f t="shared" si="1432"/>
        <v>7283</v>
      </c>
    </row>
    <row r="1424" spans="1:9">
      <c r="A1424" s="5" t="s">
        <v>1437</v>
      </c>
      <c r="B1424" t="str">
        <f t="shared" ref="B1424:H1424" si="1444">MID($A1424,FIND(B$2,$A1424)+B$1,(FIND(C$2,$A1424)-2)-(FIND(B$2,$A1424)+B$1))</f>
        <v>Northwest Blvd North of Hedgewood Dr</v>
      </c>
      <c r="C1424" t="str">
        <f t="shared" si="1444"/>
        <v>GEO</v>
      </c>
      <c r="D1424" t="str">
        <f t="shared" si="1444"/>
        <v>City of Georgetown</v>
      </c>
      <c r="E1424" t="str">
        <f t="shared" si="1444"/>
        <v>30.676853</v>
      </c>
      <c r="F1424" t="str">
        <f t="shared" si="1444"/>
        <v>-97.688141</v>
      </c>
      <c r="G1424" t="str">
        <f t="shared" si="1444"/>
        <v>on</v>
      </c>
      <c r="H1424" s="2" t="str">
        <f t="shared" si="1444"/>
        <v/>
      </c>
      <c r="I1424" t="str">
        <f t="shared" si="1432"/>
        <v>7288</v>
      </c>
    </row>
    <row r="1425" spans="1:9">
      <c r="A1425" s="5" t="s">
        <v>1438</v>
      </c>
      <c r="B1425" t="str">
        <f t="shared" ref="B1425:H1425" si="1445">MID($A1425,FIND(B$2,$A1425)+B$1,(FIND(C$2,$A1425)-2)-(FIND(B$2,$A1425)+B$1))</f>
        <v>Luna Trl at Logan Ranch Rd</v>
      </c>
      <c r="C1425" t="str">
        <f t="shared" si="1445"/>
        <v>GEO</v>
      </c>
      <c r="D1425" t="str">
        <f t="shared" si="1445"/>
        <v>City of Georgetown</v>
      </c>
      <c r="E1425" t="str">
        <f t="shared" si="1445"/>
        <v>30.694065</v>
      </c>
      <c r="F1425" t="str">
        <f t="shared" si="1445"/>
        <v>-97.686913</v>
      </c>
      <c r="G1425" t="str">
        <f t="shared" si="1445"/>
        <v>on</v>
      </c>
      <c r="H1425" s="2" t="str">
        <f t="shared" si="1445"/>
        <v/>
      </c>
      <c r="I1425" t="str">
        <f t="shared" si="1432"/>
        <v>7293</v>
      </c>
    </row>
    <row r="1426" spans="1:9">
      <c r="A1426" s="5" t="s">
        <v>1439</v>
      </c>
      <c r="B1426" t="str">
        <f t="shared" ref="B1426:H1426" si="1446">MID($A1426,FIND(B$2,$A1426)+B$1,(FIND(C$2,$A1426)-2)-(FIND(B$2,$A1426)+B$1))</f>
        <v>P1018 300 Block Reids Bend</v>
      </c>
      <c r="C1426" t="str">
        <f t="shared" si="1446"/>
        <v>BCO</v>
      </c>
      <c r="D1426" t="str">
        <f t="shared" si="1446"/>
        <v>P1018 300 Block Reids Bend</v>
      </c>
      <c r="E1426" t="str">
        <f t="shared" si="1446"/>
        <v>30.127987</v>
      </c>
      <c r="F1426" t="str">
        <f t="shared" si="1446"/>
        <v>-97.33046</v>
      </c>
      <c r="G1426" t="str">
        <f t="shared" si="1446"/>
        <v>on</v>
      </c>
      <c r="H1426" s="2" t="str">
        <f t="shared" si="1446"/>
        <v/>
      </c>
      <c r="I1426" t="str">
        <f t="shared" si="1432"/>
        <v>7428</v>
      </c>
    </row>
    <row r="1427" spans="1:9">
      <c r="A1427" s="5" t="s">
        <v>1440</v>
      </c>
      <c r="B1427" t="str">
        <f t="shared" ref="B1427:H1427" si="1447">MID($A1427,FIND(B$2,$A1427)+B$1,(FIND(C$2,$A1427)-2)-(FIND(B$2,$A1427)+B$1))</f>
        <v>TX1030 Hwy 21 West @ Maha</v>
      </c>
      <c r="C1427" t="str">
        <f t="shared" si="1447"/>
        <v>BCO</v>
      </c>
      <c r="D1427" t="str">
        <f t="shared" si="1447"/>
        <v>TX1030 Hwy 21 West @ Maha</v>
      </c>
      <c r="E1427" t="str">
        <f t="shared" si="1447"/>
        <v>30.086143</v>
      </c>
      <c r="F1427" t="str">
        <f t="shared" si="1447"/>
        <v>-97.505463</v>
      </c>
      <c r="G1427" t="str">
        <f t="shared" si="1447"/>
        <v>on</v>
      </c>
      <c r="H1427" s="2" t="str">
        <f t="shared" si="1447"/>
        <v/>
      </c>
      <c r="I1427" t="str">
        <f t="shared" si="1432"/>
        <v>7408</v>
      </c>
    </row>
    <row r="1428" spans="1:9">
      <c r="A1428" s="5" t="s">
        <v>1441</v>
      </c>
      <c r="B1428" t="str">
        <f t="shared" ref="B1428:H1428" si="1448">MID($A1428,FIND(B$2,$A1428)+B$1,(FIND(C$2,$A1428)-2)-(FIND(B$2,$A1428)+B$1))</f>
        <v>FM 1626 N OF FM 967</v>
      </c>
      <c r="C1428" t="str">
        <f t="shared" si="1448"/>
        <v>HCO</v>
      </c>
      <c r="D1428" t="str">
        <f t="shared" si="1448"/>
        <v>Hays County </v>
      </c>
      <c r="E1428" t="str">
        <f t="shared" si="1448"/>
        <v>30.099247</v>
      </c>
      <c r="F1428" t="str">
        <f t="shared" si="1448"/>
        <v>-97.875053</v>
      </c>
      <c r="G1428" t="str">
        <f t="shared" si="1448"/>
        <v>on</v>
      </c>
      <c r="H1428" s="2" t="str">
        <f t="shared" si="1448"/>
        <v>Crossing is open</v>
      </c>
      <c r="I1428" t="str">
        <f t="shared" si="1432"/>
        <v>7318</v>
      </c>
    </row>
    <row r="1429" spans="1:9">
      <c r="A1429" s="5" t="s">
        <v>1442</v>
      </c>
      <c r="B1429" t="str">
        <f t="shared" ref="B1429:H1429" si="1449">MID($A1429,FIND(B$2,$A1429)+B$1,(FIND(C$2,$A1429)-2)-(FIND(B$2,$A1429)+B$1))</f>
        <v>Garlic Creek Dr @ Talley Lp</v>
      </c>
      <c r="C1429" t="str">
        <f t="shared" si="1449"/>
        <v>HCO</v>
      </c>
      <c r="D1429" t="str">
        <f t="shared" si="1449"/>
        <v>City of Buda </v>
      </c>
      <c r="E1429" t="str">
        <f t="shared" si="1449"/>
        <v>30.099506</v>
      </c>
      <c r="F1429" t="str">
        <f t="shared" si="1449"/>
        <v>-97.858871</v>
      </c>
      <c r="G1429" t="str">
        <f t="shared" si="1449"/>
        <v>on</v>
      </c>
      <c r="H1429" s="2" t="str">
        <f t="shared" si="1449"/>
        <v>Crossing is open</v>
      </c>
      <c r="I1429" t="str">
        <f t="shared" si="1432"/>
        <v>7323</v>
      </c>
    </row>
    <row r="1430" spans="1:9">
      <c r="A1430" s="5" t="s">
        <v>1443</v>
      </c>
      <c r="B1430" t="str">
        <f t="shared" ref="B1430:H1430" si="1450">MID($A1430,FIND(B$2,$A1430)+B$1,(FIND(C$2,$A1430)-2)-(FIND(B$2,$A1430)+B$1))</f>
        <v>Waterleaf Blvd @ FM 150</v>
      </c>
      <c r="C1430" t="str">
        <f t="shared" si="1450"/>
        <v>HCO</v>
      </c>
      <c r="D1430" t="str">
        <f t="shared" si="1450"/>
        <v>City of Kyle </v>
      </c>
      <c r="E1430" t="str">
        <f t="shared" si="1450"/>
        <v>29.961163</v>
      </c>
      <c r="F1430" t="str">
        <f t="shared" si="1450"/>
        <v>-97.845245</v>
      </c>
      <c r="G1430" t="str">
        <f t="shared" si="1450"/>
        <v>on</v>
      </c>
      <c r="H1430" s="2" t="str">
        <f t="shared" si="1450"/>
        <v>Crossing is open</v>
      </c>
      <c r="I1430" t="str">
        <f t="shared" si="1432"/>
        <v>7328</v>
      </c>
    </row>
    <row r="1431" spans="1:9">
      <c r="A1431" s="5" t="s">
        <v>1444</v>
      </c>
      <c r="B1431" t="str">
        <f t="shared" ref="B1431:H1431" si="1451">MID($A1431,FIND(B$2,$A1431)+B$1,(FIND(C$2,$A1431)-2)-(FIND(B$2,$A1431)+B$1))</f>
        <v>Hwy 21 @ Cotton Gin Rd </v>
      </c>
      <c r="C1431" t="str">
        <f t="shared" si="1451"/>
        <v>HCO</v>
      </c>
      <c r="D1431" t="str">
        <f t="shared" si="1451"/>
        <v>Hays County </v>
      </c>
      <c r="E1431" t="str">
        <f t="shared" si="1451"/>
        <v>29.95763</v>
      </c>
      <c r="F1431" t="str">
        <f t="shared" si="1451"/>
        <v>-97.786476</v>
      </c>
      <c r="G1431" t="str">
        <f t="shared" si="1451"/>
        <v>on</v>
      </c>
      <c r="H1431" s="2" t="str">
        <f t="shared" si="1451"/>
        <v>Crossing is open </v>
      </c>
      <c r="I1431" t="str">
        <f t="shared" si="1432"/>
        <v>7333</v>
      </c>
    </row>
    <row r="1432" spans="1:9">
      <c r="A1432" s="5" t="s">
        <v>1445</v>
      </c>
      <c r="B1432" t="str">
        <f t="shared" ref="B1432:H1432" si="1452">MID($A1432,FIND(B$2,$A1432)+B$1,(FIND(C$2,$A1432)-2)-(FIND(B$2,$A1432)+B$1))</f>
        <v>FM 1826 @ Towering Cedar Dr </v>
      </c>
      <c r="C1432" t="str">
        <f t="shared" si="1452"/>
        <v>HCO</v>
      </c>
      <c r="D1432" t="str">
        <f t="shared" si="1452"/>
        <v>Hays County </v>
      </c>
      <c r="E1432" t="str">
        <f t="shared" si="1452"/>
        <v>30.139467</v>
      </c>
      <c r="F1432" t="str">
        <f t="shared" si="1452"/>
        <v>-98.002426</v>
      </c>
      <c r="G1432" t="str">
        <f t="shared" si="1452"/>
        <v>on</v>
      </c>
      <c r="H1432" s="2" t="str">
        <f t="shared" si="1452"/>
        <v>Crossing is open </v>
      </c>
      <c r="I1432" t="str">
        <f t="shared" si="1432"/>
        <v>7338</v>
      </c>
    </row>
    <row r="1433" spans="1:9">
      <c r="A1433" s="5" t="s">
        <v>1446</v>
      </c>
      <c r="B1433" t="str">
        <f t="shared" ref="B1433:H1433" si="1453">MID($A1433,FIND(B$2,$A1433)+B$1,(FIND(C$2,$A1433)-2)-(FIND(B$2,$A1433)+B$1))</f>
        <v>Cheatham St @ Rio Vista Park </v>
      </c>
      <c r="C1433" t="str">
        <f t="shared" si="1453"/>
        <v>HCO</v>
      </c>
      <c r="D1433" t="str">
        <f t="shared" si="1453"/>
        <v>City of San Marcos</v>
      </c>
      <c r="E1433" t="str">
        <f t="shared" si="1453"/>
        <v>29.877554</v>
      </c>
      <c r="F1433" t="str">
        <f t="shared" si="1453"/>
        <v>-97.933548</v>
      </c>
      <c r="G1433" t="str">
        <f t="shared" si="1453"/>
        <v>on</v>
      </c>
      <c r="H1433" s="2" t="str">
        <f t="shared" si="1453"/>
        <v>Crossing is open </v>
      </c>
      <c r="I1433" t="str">
        <f t="shared" si="1432"/>
        <v>7348</v>
      </c>
    </row>
    <row r="1434" spans="1:9">
      <c r="A1434" s="5" t="s">
        <v>1447</v>
      </c>
      <c r="B1434" t="str">
        <f t="shared" ref="B1434:H1434" si="1454">MID($A1434,FIND(B$2,$A1434)+B$1,(FIND(C$2,$A1434)-2)-(FIND(B$2,$A1434)+B$1))</f>
        <v>FM 2770 @ Cement Plant Rd</v>
      </c>
      <c r="C1434" t="str">
        <f t="shared" si="1454"/>
        <v>HCO</v>
      </c>
      <c r="D1434" t="str">
        <f t="shared" si="1454"/>
        <v>Hays County </v>
      </c>
      <c r="E1434" t="str">
        <f t="shared" si="1454"/>
        <v>30.059864</v>
      </c>
      <c r="F1434" t="str">
        <f t="shared" si="1454"/>
        <v>-97.857071</v>
      </c>
      <c r="G1434" t="str">
        <f t="shared" si="1454"/>
        <v>on</v>
      </c>
      <c r="H1434" s="2" t="str">
        <f t="shared" si="1454"/>
        <v>Crossing is open </v>
      </c>
      <c r="I1434" t="str">
        <f t="shared" si="1432"/>
        <v>7353</v>
      </c>
    </row>
    <row r="1435" spans="1:9">
      <c r="A1435" s="5" t="s">
        <v>1448</v>
      </c>
      <c r="B1435" t="str">
        <f t="shared" ref="B1435:H1435" si="1455">MID($A1435,FIND(B$2,$A1435)+B$1,(FIND(C$2,$A1435)-2)-(FIND(B$2,$A1435)+B$1))</f>
        <v>10200-blk N 973</v>
      </c>
      <c r="C1435" t="str">
        <f t="shared" si="1455"/>
        <v>TCO</v>
      </c>
      <c r="D1435" t="str">
        <f t="shared" si="1455"/>
        <v>Travis County, TX </v>
      </c>
      <c r="E1435" t="str">
        <f t="shared" si="1455"/>
        <v>30.309437</v>
      </c>
      <c r="F1435" t="str">
        <f t="shared" si="1455"/>
        <v>-97.564491</v>
      </c>
      <c r="G1435" t="str">
        <f t="shared" si="1455"/>
        <v>on</v>
      </c>
      <c r="H1435" s="2" t="str">
        <f t="shared" si="1455"/>
        <v>Roadway open</v>
      </c>
      <c r="I1435" t="str">
        <f t="shared" si="1432"/>
        <v>7358</v>
      </c>
    </row>
    <row r="1436" spans="1:9">
      <c r="A1436" s="5" t="s">
        <v>1449</v>
      </c>
      <c r="B1436" t="str">
        <f t="shared" ref="B1436:H1436" si="1456">MID($A1436,FIND(B$2,$A1436)+B$1,(FIND(C$2,$A1436)-2)-(FIND(B$2,$A1436)+B$1))</f>
        <v>1116 Block Red Hawk Rd</v>
      </c>
      <c r="C1436" t="str">
        <f t="shared" si="1456"/>
        <v>HCO</v>
      </c>
      <c r="D1436" t="str">
        <f t="shared" si="1456"/>
        <v>Hays County </v>
      </c>
      <c r="E1436" t="str">
        <f t="shared" si="1456"/>
        <v>30.005936</v>
      </c>
      <c r="F1436" t="str">
        <f t="shared" si="1456"/>
        <v>-98.02877</v>
      </c>
      <c r="G1436" t="str">
        <f t="shared" si="1456"/>
        <v>on</v>
      </c>
      <c r="H1436" s="2" t="str">
        <f t="shared" si="1456"/>
        <v>Crossing is open</v>
      </c>
      <c r="I1436" t="str">
        <f t="shared" si="1432"/>
        <v>7378</v>
      </c>
    </row>
    <row r="1437" spans="1:9">
      <c r="A1437" s="5" t="s">
        <v>1450</v>
      </c>
      <c r="B1437" t="str">
        <f t="shared" ref="B1437:H1437" si="1457">MID($A1437,FIND(B$2,$A1437)+B$1,(FIND(C$2,$A1437)-2)-(FIND(B$2,$A1437)+B$1))</f>
        <v>Dry Creek Road</v>
      </c>
      <c r="C1437" t="str">
        <f t="shared" si="1457"/>
        <v>CCO</v>
      </c>
      <c r="D1437" t="str">
        <f t="shared" si="1457"/>
        <v>Dry Creek Road</v>
      </c>
      <c r="E1437" t="str">
        <f t="shared" si="1457"/>
        <v>29.919506</v>
      </c>
      <c r="F1437" t="str">
        <f t="shared" si="1457"/>
        <v>-97.653114</v>
      </c>
      <c r="G1437" t="str">
        <f t="shared" si="1457"/>
        <v>on</v>
      </c>
      <c r="H1437" s="2" t="str">
        <f t="shared" si="1457"/>
        <v/>
      </c>
      <c r="I1437" t="str">
        <f t="shared" si="1432"/>
        <v>7303</v>
      </c>
    </row>
    <row r="1438" spans="1:9">
      <c r="A1438" s="5" t="s">
        <v>1451</v>
      </c>
      <c r="B1438" t="str">
        <f t="shared" ref="B1438:H1438" si="1458">MID($A1438,FIND(B$2,$A1438)+B$1,(FIND(C$2,$A1438)-2)-(FIND(B$2,$A1438)+B$1))</f>
        <v>Knox St @ Patton St.</v>
      </c>
      <c r="C1438" t="str">
        <f t="shared" si="1458"/>
        <v>HCO</v>
      </c>
      <c r="D1438" t="str">
        <f t="shared" si="1458"/>
        <v>City of San Marcos</v>
      </c>
      <c r="E1438" t="str">
        <f t="shared" si="1458"/>
        <v>29.870222</v>
      </c>
      <c r="F1438" t="str">
        <f t="shared" si="1458"/>
        <v>-97.94146</v>
      </c>
      <c r="G1438" t="str">
        <f t="shared" si="1458"/>
        <v>on</v>
      </c>
      <c r="H1438" s="2" t="str">
        <f t="shared" si="1458"/>
        <v>Crossing is open</v>
      </c>
      <c r="I1438" t="str">
        <f t="shared" si="1432"/>
        <v>7403</v>
      </c>
    </row>
    <row r="1439" spans="1:9">
      <c r="A1439" s="5" t="s">
        <v>1452</v>
      </c>
      <c r="B1439" t="str">
        <f t="shared" ref="B1439:H1439" si="1459">MID($A1439,FIND(B$2,$A1439)+B$1,(FIND(C$2,$A1439)-2)-(FIND(B$2,$A1439)+B$1))</f>
        <v>Blue Hole Park Rd East</v>
      </c>
      <c r="C1439" t="str">
        <f t="shared" si="1459"/>
        <v>GEO</v>
      </c>
      <c r="D1439" t="str">
        <f t="shared" si="1459"/>
        <v>City of Georgetown</v>
      </c>
      <c r="E1439" t="str">
        <f t="shared" si="1459"/>
        <v>30.642372</v>
      </c>
      <c r="F1439" t="str">
        <f t="shared" si="1459"/>
        <v>-97.679092</v>
      </c>
      <c r="G1439" t="str">
        <f t="shared" si="1459"/>
        <v>on</v>
      </c>
      <c r="H1439" s="2" t="str">
        <f t="shared" si="1459"/>
        <v/>
      </c>
      <c r="I1439" t="str">
        <f t="shared" si="1432"/>
        <v>7298</v>
      </c>
    </row>
    <row r="1440" spans="1:9">
      <c r="A1440" s="5" t="s">
        <v>1453</v>
      </c>
      <c r="B1440" t="str">
        <f t="shared" ref="B1440:H1440" si="1460">MID($A1440,FIND(B$2,$A1440)+B$1,(FIND(C$2,$A1440)-2)-(FIND(B$2,$A1440)+B$1))</f>
        <v>CR 130 @ Hog Branch</v>
      </c>
      <c r="C1440" t="str">
        <f t="shared" si="1460"/>
        <v>LEECO</v>
      </c>
      <c r="D1440" t="str">
        <f t="shared" si="1460"/>
        <v>Lee County</v>
      </c>
      <c r="E1440" t="str">
        <f t="shared" si="1460"/>
        <v>30.215097</v>
      </c>
      <c r="F1440" t="str">
        <f t="shared" si="1460"/>
        <v>-96.760712</v>
      </c>
      <c r="G1440" t="str">
        <f t="shared" si="1460"/>
        <v>on</v>
      </c>
      <c r="H1440" s="2" t="str">
        <f t="shared" si="1460"/>
        <v>PRCT 1</v>
      </c>
      <c r="I1440" t="str">
        <f t="shared" si="1432"/>
        <v>7458</v>
      </c>
    </row>
    <row r="1441" spans="1:9">
      <c r="A1441" s="5" t="s">
        <v>1454</v>
      </c>
      <c r="B1441" t="str">
        <f t="shared" ref="B1441:H1441" si="1461">MID($A1441,FIND(B$2,$A1441)+B$1,(FIND(C$2,$A1441)-2)-(FIND(B$2,$A1441)+B$1))</f>
        <v>Cypress Crk @ RR 12</v>
      </c>
      <c r="C1441" t="str">
        <f t="shared" si="1461"/>
        <v>HCO</v>
      </c>
      <c r="D1441" t="str">
        <f t="shared" si="1461"/>
        <v>Hays County </v>
      </c>
      <c r="E1441" t="str">
        <f t="shared" si="1461"/>
        <v>29.996849</v>
      </c>
      <c r="F1441" t="str">
        <f t="shared" si="1461"/>
        <v>-98.097603</v>
      </c>
      <c r="G1441" t="str">
        <f t="shared" si="1461"/>
        <v>on</v>
      </c>
      <c r="H1441" s="2" t="str">
        <f t="shared" si="1461"/>
        <v/>
      </c>
      <c r="I1441" t="str">
        <f t="shared" si="1432"/>
        <v>7313</v>
      </c>
    </row>
    <row r="1442" spans="1:9">
      <c r="A1442" s="5" t="s">
        <v>1455</v>
      </c>
      <c r="B1442" t="str">
        <f t="shared" ref="B1442:H1442" si="1462">MID($A1442,FIND(B$2,$A1442)+B$1,(FIND(C$2,$A1442)-2)-(FIND(B$2,$A1442)+B$1))</f>
        <v>CR 116 @ Persimmons Branch</v>
      </c>
      <c r="C1442" t="str">
        <f t="shared" si="1462"/>
        <v>LEECO</v>
      </c>
      <c r="D1442" t="str">
        <f t="shared" si="1462"/>
        <v>Lee County</v>
      </c>
      <c r="E1442" t="str">
        <f t="shared" si="1462"/>
        <v>30.203848</v>
      </c>
      <c r="F1442" t="str">
        <f t="shared" si="1462"/>
        <v>-96.883797</v>
      </c>
      <c r="G1442" t="str">
        <f t="shared" si="1462"/>
        <v>on</v>
      </c>
      <c r="H1442" s="2" t="str">
        <f t="shared" si="1462"/>
        <v>PRCT 1</v>
      </c>
      <c r="I1442" t="str">
        <f t="shared" si="1432"/>
        <v>7448</v>
      </c>
    </row>
    <row r="1443" spans="1:9">
      <c r="A1443" s="5" t="s">
        <v>1456</v>
      </c>
      <c r="B1443" t="str">
        <f t="shared" ref="B1443:H1443" si="1463">MID($A1443,FIND(B$2,$A1443)+B$1,(FIND(C$2,$A1443)-2)-(FIND(B$2,$A1443)+B$1))</f>
        <v>9200-blk N FM 973</v>
      </c>
      <c r="C1443" t="str">
        <f t="shared" si="1463"/>
        <v>TCO</v>
      </c>
      <c r="D1443" t="str">
        <f t="shared" si="1463"/>
        <v>Travis County, TX</v>
      </c>
      <c r="E1443" t="str">
        <f t="shared" si="1463"/>
        <v>30.298935</v>
      </c>
      <c r="F1443" t="str">
        <f t="shared" si="1463"/>
        <v>-97.5672</v>
      </c>
      <c r="G1443" t="str">
        <f t="shared" si="1463"/>
        <v>on</v>
      </c>
      <c r="H1443" s="2" t="str">
        <f t="shared" si="1463"/>
        <v>Roadway Open</v>
      </c>
      <c r="I1443" t="str">
        <f t="shared" si="1432"/>
        <v>7306</v>
      </c>
    </row>
    <row r="1444" spans="1:9">
      <c r="A1444" s="5" t="s">
        <v>1457</v>
      </c>
      <c r="B1444" t="str">
        <f t="shared" ref="B1444:H1444" si="1464">MID($A1444,FIND(B$2,$A1444)+B$1,(FIND(C$2,$A1444)-2)-(FIND(B$2,$A1444)+B$1))</f>
        <v>Bullick Hollow Rd at FM 2769</v>
      </c>
      <c r="C1444" t="str">
        <f t="shared" si="1464"/>
        <v>TCO</v>
      </c>
      <c r="D1444" t="str">
        <f t="shared" si="1464"/>
        <v>Travis County, TX</v>
      </c>
      <c r="E1444" t="str">
        <f t="shared" si="1464"/>
        <v>30.439733</v>
      </c>
      <c r="F1444" t="str">
        <f t="shared" si="1464"/>
        <v>-97.87366</v>
      </c>
      <c r="G1444" t="str">
        <f t="shared" si="1464"/>
        <v>on</v>
      </c>
      <c r="H1444" s="2" t="str">
        <f t="shared" si="1464"/>
        <v>Roadway open</v>
      </c>
      <c r="I1444" t="str">
        <f t="shared" si="1432"/>
        <v>8390</v>
      </c>
    </row>
    <row r="1445" spans="1:9">
      <c r="A1445" s="5" t="s">
        <v>1458</v>
      </c>
      <c r="B1445" t="str">
        <f t="shared" ref="B1445:H1445" si="1465">MID($A1445,FIND(B$2,$A1445)+B$1,(FIND(C$2,$A1445)-2)-(FIND(B$2,$A1445)+B$1))</f>
        <v>CR 113 @ Elm Creek</v>
      </c>
      <c r="C1445" t="str">
        <f t="shared" si="1465"/>
        <v>LEECO</v>
      </c>
      <c r="D1445" t="str">
        <f t="shared" si="1465"/>
        <v>Lee County</v>
      </c>
      <c r="E1445" t="str">
        <f t="shared" si="1465"/>
        <v>30.237471</v>
      </c>
      <c r="F1445" t="str">
        <f t="shared" si="1465"/>
        <v>-96.98568</v>
      </c>
      <c r="G1445" t="str">
        <f t="shared" si="1465"/>
        <v>on</v>
      </c>
      <c r="H1445" s="2" t="str">
        <f t="shared" si="1465"/>
        <v>PRCT 4</v>
      </c>
      <c r="I1445" t="str">
        <f t="shared" si="1432"/>
        <v>7443</v>
      </c>
    </row>
    <row r="1446" spans="1:9">
      <c r="A1446" s="5" t="s">
        <v>1459</v>
      </c>
      <c r="B1446" t="str">
        <f t="shared" ref="B1446:H1446" si="1466">MID($A1446,FIND(B$2,$A1446)+B$1,(FIND(C$2,$A1446)-2)-(FIND(B$2,$A1446)+B$1))</f>
        <v>11100-11500 Cow Creek Rd</v>
      </c>
      <c r="C1446" t="str">
        <f t="shared" si="1466"/>
        <v>TCO</v>
      </c>
      <c r="D1446" t="str">
        <f t="shared" si="1466"/>
        <v>Travis County, TX</v>
      </c>
      <c r="E1446" t="str">
        <f t="shared" si="1466"/>
        <v>30.589186</v>
      </c>
      <c r="F1446" t="str">
        <f t="shared" si="1466"/>
        <v>-98.062798</v>
      </c>
      <c r="G1446" t="str">
        <f t="shared" si="1466"/>
        <v>on</v>
      </c>
      <c r="H1446" s="2" t="str">
        <f t="shared" si="1466"/>
        <v>Roadway open</v>
      </c>
      <c r="I1446" t="str">
        <f t="shared" si="1432"/>
        <v>7413</v>
      </c>
    </row>
    <row r="1447" spans="1:9">
      <c r="A1447" s="5" t="s">
        <v>1460</v>
      </c>
      <c r="B1447" t="str">
        <f t="shared" ref="B1447:H1447" si="1467">MID($A1447,FIND(B$2,$A1447)+B$1,(FIND(C$2,$A1447)-2)-(FIND(B$2,$A1447)+B$1))</f>
        <v>CR 119 @ Nails Creek</v>
      </c>
      <c r="C1447" t="str">
        <f t="shared" si="1467"/>
        <v>LEECO</v>
      </c>
      <c r="D1447" t="str">
        <f t="shared" si="1467"/>
        <v>Lee County</v>
      </c>
      <c r="E1447" t="str">
        <f t="shared" si="1467"/>
        <v>30.234684</v>
      </c>
      <c r="F1447" t="str">
        <f t="shared" si="1467"/>
        <v>-96.777527</v>
      </c>
      <c r="G1447" t="str">
        <f t="shared" si="1467"/>
        <v>on</v>
      </c>
      <c r="H1447" s="2" t="str">
        <f t="shared" si="1467"/>
        <v>PRCT 1</v>
      </c>
      <c r="I1447" t="str">
        <f t="shared" si="1432"/>
        <v>7453</v>
      </c>
    </row>
    <row r="1448" spans="1:9">
      <c r="A1448" s="5" t="s">
        <v>1461</v>
      </c>
      <c r="B1448" t="str">
        <f t="shared" ref="B1448:H1448" si="1468">MID($A1448,FIND(B$2,$A1448)+B$1,(FIND(C$2,$A1448)-2)-(FIND(B$2,$A1448)+B$1))</f>
        <v>CR 104 @ Elm Creek</v>
      </c>
      <c r="C1448" t="str">
        <f t="shared" si="1468"/>
        <v>LEECO</v>
      </c>
      <c r="D1448" t="str">
        <f t="shared" si="1468"/>
        <v>Lee County</v>
      </c>
      <c r="E1448" t="str">
        <f t="shared" si="1468"/>
        <v>30.202868</v>
      </c>
      <c r="F1448" t="str">
        <f t="shared" si="1468"/>
        <v>-97.019073</v>
      </c>
      <c r="G1448" t="str">
        <f t="shared" si="1468"/>
        <v>on</v>
      </c>
      <c r="H1448" s="2" t="str">
        <f t="shared" si="1468"/>
        <v>PRCT 2</v>
      </c>
      <c r="I1448" t="str">
        <f t="shared" si="1432"/>
        <v>7438</v>
      </c>
    </row>
    <row r="1449" spans="1:9">
      <c r="A1449" s="5" t="s">
        <v>1462</v>
      </c>
      <c r="B1449" t="str">
        <f t="shared" ref="B1449:H1449" si="1469">MID($A1449,FIND(B$2,$A1449)+B$1,(FIND(C$2,$A1449)-2)-(FIND(B$2,$A1449)+B$1))</f>
        <v>RR 12 &amp; Sports Park Rd </v>
      </c>
      <c r="C1449" t="str">
        <f t="shared" si="1469"/>
        <v>HCO</v>
      </c>
      <c r="D1449" t="str">
        <f t="shared" si="1469"/>
        <v>Hays County </v>
      </c>
      <c r="E1449" t="str">
        <f t="shared" si="1469"/>
        <v>30.185272</v>
      </c>
      <c r="F1449" t="str">
        <f t="shared" si="1469"/>
        <v>-98.086433</v>
      </c>
      <c r="G1449" t="str">
        <f t="shared" si="1469"/>
        <v>on</v>
      </c>
      <c r="H1449" s="2" t="str">
        <f t="shared" si="1469"/>
        <v/>
      </c>
      <c r="I1449" t="str">
        <f t="shared" si="1432"/>
        <v>7308</v>
      </c>
    </row>
    <row r="1450" spans="1:9">
      <c r="A1450" s="5" t="s">
        <v>1463</v>
      </c>
      <c r="B1450" t="str">
        <f t="shared" ref="B1450:H1450" si="1470">MID($A1450,FIND(B$2,$A1450)+B$1,(FIND(C$2,$A1450)-2)-(FIND(B$2,$A1450)+B$1))</f>
        <v>RR 12 @ Wimberley Glass Works </v>
      </c>
      <c r="C1450" t="str">
        <f t="shared" si="1470"/>
        <v>HCO</v>
      </c>
      <c r="D1450" t="str">
        <f t="shared" si="1470"/>
        <v>Hays County</v>
      </c>
      <c r="E1450" t="str">
        <f t="shared" si="1470"/>
        <v>29.916443</v>
      </c>
      <c r="F1450" t="str">
        <f t="shared" si="1470"/>
        <v>-98.048561</v>
      </c>
      <c r="G1450" t="str">
        <f t="shared" si="1470"/>
        <v>on</v>
      </c>
      <c r="H1450" s="2" t="str">
        <f t="shared" si="1470"/>
        <v/>
      </c>
      <c r="I1450" t="str">
        <f t="shared" si="1432"/>
        <v>7363</v>
      </c>
    </row>
    <row r="1451" spans="1:9">
      <c r="A1451" s="5" t="s">
        <v>1464</v>
      </c>
      <c r="B1451" t="str">
        <f t="shared" ref="B1451:H1451" si="1471">MID($A1451,FIND(B$2,$A1451)+B$1,(FIND(C$2,$A1451)-2)-(FIND(B$2,$A1451)+B$1))</f>
        <v>Hunter Rd @ Foxtail Run</v>
      </c>
      <c r="C1451" t="str">
        <f t="shared" si="1471"/>
        <v>HCO</v>
      </c>
      <c r="D1451" t="str">
        <f t="shared" si="1471"/>
        <v>City of San Marcos</v>
      </c>
      <c r="E1451" t="str">
        <f t="shared" si="1471"/>
        <v>29.857412</v>
      </c>
      <c r="F1451" t="str">
        <f t="shared" si="1471"/>
        <v>-97.969528</v>
      </c>
      <c r="G1451" t="str">
        <f t="shared" si="1471"/>
        <v>on</v>
      </c>
      <c r="H1451" s="2" t="str">
        <f t="shared" si="1471"/>
        <v>Crossing is being barricaded </v>
      </c>
      <c r="I1451" t="str">
        <f t="shared" si="1432"/>
        <v>7343</v>
      </c>
    </row>
    <row r="1452" spans="1:9">
      <c r="A1452" s="5" t="s">
        <v>1465</v>
      </c>
      <c r="B1452" t="str">
        <f t="shared" ref="B1452:H1452" si="1472">MID($A1452,FIND(B$2,$A1452)+B$1,(FIND(C$2,$A1452)-2)-(FIND(B$2,$A1452)+B$1))</f>
        <v>TX1020 Hwy 71 at Berdoll</v>
      </c>
      <c r="C1452" t="str">
        <f t="shared" si="1472"/>
        <v>BCO</v>
      </c>
      <c r="D1452" t="str">
        <f t="shared" si="1472"/>
        <v>TX1020 Hwy 71 at Berdoll</v>
      </c>
      <c r="E1452" t="str">
        <f t="shared" si="1472"/>
        <v>30.166477</v>
      </c>
      <c r="F1452" t="str">
        <f t="shared" si="1472"/>
        <v>-97.511711</v>
      </c>
      <c r="G1452" t="str">
        <f t="shared" si="1472"/>
        <v>on</v>
      </c>
      <c r="H1452" s="2" t="str">
        <f t="shared" si="1472"/>
        <v/>
      </c>
      <c r="I1452" t="str">
        <f t="shared" si="1432"/>
        <v>7368</v>
      </c>
    </row>
    <row r="1453" spans="1:9">
      <c r="A1453" s="5" t="s">
        <v>1466</v>
      </c>
      <c r="B1453" t="str">
        <f t="shared" ref="B1453:H1453" si="1473">MID($A1453,FIND(B$2,$A1453)+B$1,(FIND(C$2,$A1453)-2)-(FIND(B$2,$A1453)+B$1))</f>
        <v>Union Street</v>
      </c>
      <c r="C1453" t="str">
        <f t="shared" si="1473"/>
        <v>LEA</v>
      </c>
      <c r="D1453" t="str">
        <f t="shared" si="1473"/>
        <v>1730 Union St.</v>
      </c>
      <c r="E1453" t="str">
        <f t="shared" si="1473"/>
        <v>30.558001</v>
      </c>
      <c r="F1453" t="str">
        <f t="shared" si="1473"/>
        <v>-97.841156</v>
      </c>
      <c r="G1453" t="str">
        <f t="shared" si="1473"/>
        <v>on</v>
      </c>
      <c r="H1453" s="2" t="str">
        <f t="shared" si="1473"/>
        <v/>
      </c>
      <c r="I1453" t="str">
        <f t="shared" si="1432"/>
        <v>7383</v>
      </c>
    </row>
    <row r="1454" spans="1:9">
      <c r="A1454" s="5" t="s">
        <v>1467</v>
      </c>
      <c r="B1454" t="str">
        <f t="shared" ref="B1454:H1454" si="1474">MID($A1454,FIND(B$2,$A1454)+B$1,(FIND(C$2,$A1454)-2)-(FIND(B$2,$A1454)+B$1))</f>
        <v>TX1021 1704 at 969</v>
      </c>
      <c r="C1454" t="str">
        <f t="shared" si="1474"/>
        <v>BCO</v>
      </c>
      <c r="D1454" t="str">
        <f t="shared" si="1474"/>
        <v>TX1021 1704 @ 969</v>
      </c>
      <c r="E1454" t="str">
        <f t="shared" si="1474"/>
        <v>30.211784</v>
      </c>
      <c r="F1454" t="str">
        <f t="shared" si="1474"/>
        <v>-97.445938</v>
      </c>
      <c r="G1454" t="str">
        <f t="shared" si="1474"/>
        <v>on</v>
      </c>
      <c r="H1454" s="2" t="str">
        <f t="shared" si="1474"/>
        <v/>
      </c>
      <c r="I1454" t="str">
        <f t="shared" si="1432"/>
        <v>7373</v>
      </c>
    </row>
    <row r="1455" spans="1:9">
      <c r="A1455" s="5" t="s">
        <v>1468</v>
      </c>
      <c r="B1455" t="str">
        <f t="shared" ref="B1455:H1455" si="1475">MID($A1455,FIND(B$2,$A1455)+B$1,(FIND(C$2,$A1455)-2)-(FIND(B$2,$A1455)+B$1))</f>
        <v>TX1031 FM 969 @ Colorado River</v>
      </c>
      <c r="C1455" t="str">
        <f t="shared" si="1475"/>
        <v>BCO</v>
      </c>
      <c r="D1455" t="str">
        <f t="shared" si="1475"/>
        <v>TX1031 FM 969 @ Colorado River</v>
      </c>
      <c r="E1455" t="str">
        <f t="shared" si="1475"/>
        <v>30.16853</v>
      </c>
      <c r="F1455" t="str">
        <f t="shared" si="1475"/>
        <v>-97.403946</v>
      </c>
      <c r="G1455" t="str">
        <f t="shared" si="1475"/>
        <v>on</v>
      </c>
      <c r="H1455" s="2" t="str">
        <f t="shared" si="1475"/>
        <v/>
      </c>
      <c r="I1455" t="str">
        <f t="shared" si="1432"/>
        <v>7418</v>
      </c>
    </row>
    <row r="1456" spans="1:9">
      <c r="A1456" s="5" t="s">
        <v>1469</v>
      </c>
      <c r="B1456" t="str">
        <f t="shared" ref="B1456:H1456" si="1476">MID($A1456,FIND(B$2,$A1456)+B$1,(FIND(C$2,$A1456)-2)-(FIND(B$2,$A1456)+B$1))</f>
        <v>2402 Peach Tree Lane</v>
      </c>
      <c r="C1456" t="str">
        <f t="shared" si="1476"/>
        <v>CPK</v>
      </c>
      <c r="D1456" t="str">
        <f t="shared" si="1476"/>
        <v>Cedar Park, TX</v>
      </c>
      <c r="E1456" t="str">
        <f t="shared" si="1476"/>
        <v>30.538385</v>
      </c>
      <c r="F1456" t="str">
        <f t="shared" si="1476"/>
        <v>-97.839897</v>
      </c>
      <c r="G1456" t="str">
        <f t="shared" si="1476"/>
        <v>on</v>
      </c>
      <c r="H1456" s="2" t="str">
        <f t="shared" si="1476"/>
        <v/>
      </c>
      <c r="I1456" t="str">
        <f t="shared" si="1432"/>
        <v>6258</v>
      </c>
    </row>
    <row r="1457" spans="1:9">
      <c r="A1457" s="5" t="s">
        <v>1470</v>
      </c>
      <c r="B1457" t="str">
        <f t="shared" ref="B1457:H1457" si="1477">MID($A1457,FIND(B$2,$A1457)+B$1,(FIND(C$2,$A1457)-2)-(FIND(B$2,$A1457)+B$1))</f>
        <v>CR 118 @ Nails Creek</v>
      </c>
      <c r="C1457" t="str">
        <f t="shared" si="1477"/>
        <v>LEECO</v>
      </c>
      <c r="D1457" t="str">
        <f t="shared" si="1477"/>
        <v>Lee County</v>
      </c>
      <c r="E1457" t="str">
        <f t="shared" si="1477"/>
        <v>30.233433</v>
      </c>
      <c r="F1457" t="str">
        <f t="shared" si="1477"/>
        <v>-96.906158</v>
      </c>
      <c r="G1457" t="str">
        <f t="shared" si="1477"/>
        <v>on</v>
      </c>
      <c r="H1457" s="2" t="str">
        <f t="shared" si="1477"/>
        <v>PRCT 1</v>
      </c>
      <c r="I1457" t="str">
        <f t="shared" si="1432"/>
        <v>7451</v>
      </c>
    </row>
    <row r="1458" spans="1:9">
      <c r="A1458" s="5" t="s">
        <v>1471</v>
      </c>
      <c r="B1458" t="str">
        <f t="shared" ref="B1458:H1458" si="1478">MID($A1458,FIND(B$2,$A1458)+B$1,(FIND(C$2,$A1458)-2)-(FIND(B$2,$A1458)+B$1))</f>
        <v>Dee Gabriel Collins Rd @ Cottonmouth School Rd</v>
      </c>
      <c r="C1458" t="str">
        <f t="shared" si="1478"/>
        <v>TCO</v>
      </c>
      <c r="D1458" t="str">
        <f t="shared" si="1478"/>
        <v>Travis County, TX</v>
      </c>
      <c r="E1458" t="str">
        <f t="shared" si="1478"/>
        <v>30.172562</v>
      </c>
      <c r="F1458" t="str">
        <f t="shared" si="1478"/>
        <v>-97.701195</v>
      </c>
      <c r="G1458" t="str">
        <f t="shared" si="1478"/>
        <v>on</v>
      </c>
      <c r="H1458" s="2" t="str">
        <f t="shared" si="1478"/>
        <v>Roadway open</v>
      </c>
      <c r="I1458" t="str">
        <f t="shared" si="1432"/>
        <v>7411</v>
      </c>
    </row>
    <row r="1459" spans="1:9">
      <c r="A1459" s="5" t="s">
        <v>1472</v>
      </c>
      <c r="B1459" t="str">
        <f t="shared" ref="B1459:H1459" si="1479">MID($A1459,FIND(B$2,$A1459)+B$1,(FIND(C$2,$A1459)-2)-(FIND(B$2,$A1459)+B$1))</f>
        <v>3000-blk Bee Cave Rd</v>
      </c>
      <c r="C1459" t="str">
        <f t="shared" si="1479"/>
        <v>TCO</v>
      </c>
      <c r="D1459" t="str">
        <f t="shared" si="1479"/>
        <v>Travis County, TX</v>
      </c>
      <c r="E1459" t="str">
        <f t="shared" si="1479"/>
        <v>30.271036</v>
      </c>
      <c r="F1459" t="str">
        <f t="shared" si="1479"/>
        <v>-97.793686</v>
      </c>
      <c r="G1459" t="str">
        <f t="shared" si="1479"/>
        <v>on</v>
      </c>
      <c r="H1459" s="2" t="str">
        <f t="shared" si="1479"/>
        <v>Roadway closed</v>
      </c>
      <c r="I1459" t="str">
        <f t="shared" si="1432"/>
        <v>7416</v>
      </c>
    </row>
    <row r="1460" spans="1:9">
      <c r="A1460" s="5" t="s">
        <v>1473</v>
      </c>
      <c r="B1460" t="str">
        <f t="shared" ref="B1460:H1460" si="1480">MID($A1460,FIND(B$2,$A1460)+B$1,(FIND(C$2,$A1460)-2)-(FIND(B$2,$A1460)+B$1))</f>
        <v>CR 323 @ Middle Yegua Creek</v>
      </c>
      <c r="C1460" t="str">
        <f t="shared" si="1480"/>
        <v>LEECO</v>
      </c>
      <c r="D1460" t="str">
        <f t="shared" si="1480"/>
        <v>Lee County</v>
      </c>
      <c r="E1460" t="str">
        <f t="shared" si="1480"/>
        <v>30.367773</v>
      </c>
      <c r="F1460" t="str">
        <f t="shared" si="1480"/>
        <v>-97.048912</v>
      </c>
      <c r="G1460" t="str">
        <f t="shared" si="1480"/>
        <v>on</v>
      </c>
      <c r="H1460" s="2" t="str">
        <f t="shared" si="1480"/>
        <v>PRCT 3</v>
      </c>
      <c r="I1460" t="str">
        <f t="shared" si="1432"/>
        <v>7506</v>
      </c>
    </row>
    <row r="1461" spans="1:9">
      <c r="A1461" s="5" t="s">
        <v>1474</v>
      </c>
      <c r="B1461" t="str">
        <f t="shared" ref="B1461:H1461" si="1481">MID($A1461,FIND(B$2,$A1461)+B$1,(FIND(C$2,$A1461)-2)-(FIND(B$2,$A1461)+B$1))</f>
        <v>East William Cannon and Pleasant Valley</v>
      </c>
      <c r="C1461" t="str">
        <f t="shared" si="1481"/>
        <v>COA</v>
      </c>
      <c r="D1461" t="str">
        <f t="shared" si="1481"/>
        <v>East William Cannon and Pleasant Valley</v>
      </c>
      <c r="E1461" t="str">
        <f t="shared" si="1481"/>
        <v>30.181608</v>
      </c>
      <c r="F1461" t="str">
        <f t="shared" si="1481"/>
        <v>-97.746414</v>
      </c>
      <c r="G1461" t="str">
        <f t="shared" si="1481"/>
        <v>on</v>
      </c>
      <c r="H1461" s="2" t="str">
        <f t="shared" si="1481"/>
        <v>Crossing is open</v>
      </c>
      <c r="I1461" t="str">
        <f t="shared" si="1432"/>
        <v>7426</v>
      </c>
    </row>
    <row r="1462" spans="1:9">
      <c r="A1462" s="5" t="s">
        <v>1475</v>
      </c>
      <c r="B1462" t="str">
        <f t="shared" ref="B1462:H1462" si="1482">MID($A1462,FIND(B$2,$A1462)+B$1,(FIND(C$2,$A1462)-2)-(FIND(B$2,$A1462)+B$1))</f>
        <v>P1021 Shoreline Drive</v>
      </c>
      <c r="C1462" t="str">
        <f t="shared" si="1482"/>
        <v>BCO</v>
      </c>
      <c r="D1462" t="str">
        <f t="shared" si="1482"/>
        <v>P1021 Shoreline Drive</v>
      </c>
      <c r="E1462" t="str">
        <f t="shared" si="1482"/>
        <v>30.11878</v>
      </c>
      <c r="F1462" t="str">
        <f t="shared" si="1482"/>
        <v>-97.335197</v>
      </c>
      <c r="G1462" t="str">
        <f t="shared" si="1482"/>
        <v>on</v>
      </c>
      <c r="H1462" s="2" t="str">
        <f t="shared" si="1482"/>
        <v/>
      </c>
      <c r="I1462" t="str">
        <f t="shared" si="1432"/>
        <v>7431</v>
      </c>
    </row>
    <row r="1463" spans="1:9">
      <c r="A1463" s="5" t="s">
        <v>1476</v>
      </c>
      <c r="B1463" t="str">
        <f t="shared" ref="B1463:H1463" si="1483">MID($A1463,FIND(B$2,$A1463)+B$1,(FIND(C$2,$A1463)-2)-(FIND(B$2,$A1463)+B$1))</f>
        <v>CR 133 @ Stuber Creek</v>
      </c>
      <c r="C1463" t="str">
        <f t="shared" si="1483"/>
        <v>LEECO</v>
      </c>
      <c r="D1463" t="str">
        <f t="shared" si="1483"/>
        <v>Lee County</v>
      </c>
      <c r="E1463" t="str">
        <f t="shared" si="1483"/>
        <v>30.198463</v>
      </c>
      <c r="F1463" t="str">
        <f t="shared" si="1483"/>
        <v>-96.874001</v>
      </c>
      <c r="G1463" t="str">
        <f t="shared" si="1483"/>
        <v>on</v>
      </c>
      <c r="H1463" s="2" t="str">
        <f t="shared" si="1483"/>
        <v>PRCT 1</v>
      </c>
      <c r="I1463" t="str">
        <f t="shared" si="1432"/>
        <v>7461</v>
      </c>
    </row>
    <row r="1464" spans="1:9">
      <c r="A1464" s="5" t="s">
        <v>1477</v>
      </c>
      <c r="B1464" t="str">
        <f t="shared" ref="B1464:H1464" si="1484">MID($A1464,FIND(B$2,$A1464)+B$1,(FIND(C$2,$A1464)-2)-(FIND(B$2,$A1464)+B$1))</f>
        <v>CR 114 @ Nails Creek</v>
      </c>
      <c r="C1464" t="str">
        <f t="shared" si="1484"/>
        <v>LEECO</v>
      </c>
      <c r="D1464" t="str">
        <f t="shared" si="1484"/>
        <v>Lee County</v>
      </c>
      <c r="E1464" t="str">
        <f t="shared" si="1484"/>
        <v>30.219763</v>
      </c>
      <c r="F1464" t="str">
        <f t="shared" si="1484"/>
        <v>-96.936272</v>
      </c>
      <c r="G1464" t="str">
        <f t="shared" si="1484"/>
        <v>on</v>
      </c>
      <c r="H1464" s="2" t="str">
        <f t="shared" si="1484"/>
        <v>PRCT 4</v>
      </c>
      <c r="I1464" t="str">
        <f t="shared" si="1432"/>
        <v>7446</v>
      </c>
    </row>
    <row r="1465" spans="1:9">
      <c r="A1465" s="5" t="s">
        <v>1478</v>
      </c>
      <c r="B1465" t="str">
        <f t="shared" ref="B1465:H1465" si="1485">MID($A1465,FIND(B$2,$A1465)+B$1,(FIND(C$2,$A1465)-2)-(FIND(B$2,$A1465)+B$1))</f>
        <v>Deer Valley Dr. @ Willow Creek</v>
      </c>
      <c r="C1465" t="str">
        <f t="shared" si="1485"/>
        <v>LEECO</v>
      </c>
      <c r="D1465" t="str">
        <f t="shared" si="1485"/>
        <v>Lee County</v>
      </c>
      <c r="E1465" t="str">
        <f t="shared" si="1485"/>
        <v>30.371374</v>
      </c>
      <c r="F1465" t="str">
        <f t="shared" si="1485"/>
        <v>-97.265465</v>
      </c>
      <c r="G1465" t="str">
        <f t="shared" si="1485"/>
        <v>on</v>
      </c>
      <c r="H1465" s="2" t="str">
        <f t="shared" si="1485"/>
        <v>PRCT 3</v>
      </c>
      <c r="I1465" t="str">
        <f t="shared" si="1432"/>
        <v>7536</v>
      </c>
    </row>
    <row r="1466" spans="1:9">
      <c r="A1466" s="5" t="s">
        <v>1479</v>
      </c>
      <c r="B1466" t="str">
        <f t="shared" ref="B1466:H1466" si="1486">MID($A1466,FIND(B$2,$A1466)+B$1,(FIND(C$2,$A1466)-2)-(FIND(B$2,$A1466)+B$1))</f>
        <v>CR 430 @ Boggy Branch</v>
      </c>
      <c r="C1466" t="str">
        <f t="shared" si="1486"/>
        <v>LEECO</v>
      </c>
      <c r="D1466" t="str">
        <f t="shared" si="1486"/>
        <v>Lee County</v>
      </c>
      <c r="E1466" t="str">
        <f t="shared" si="1486"/>
        <v>30.354189</v>
      </c>
      <c r="F1466" t="str">
        <f t="shared" si="1486"/>
        <v>-96.856148</v>
      </c>
      <c r="G1466" t="str">
        <f t="shared" si="1486"/>
        <v>on</v>
      </c>
      <c r="H1466" s="2" t="str">
        <f t="shared" si="1486"/>
        <v>PRCT 4</v>
      </c>
      <c r="I1466" t="str">
        <f t="shared" si="1432"/>
        <v>7531</v>
      </c>
    </row>
    <row r="1467" spans="1:9">
      <c r="A1467" s="5" t="s">
        <v>1480</v>
      </c>
      <c r="B1467" t="str">
        <f t="shared" ref="B1467:H1467" si="1487">MID($A1467,FIND(B$2,$A1467)+B$1,(FIND(C$2,$A1467)-2)-(FIND(B$2,$A1467)+B$1))</f>
        <v>CR 405 @ Indian Camp Branch</v>
      </c>
      <c r="C1467" t="str">
        <f t="shared" si="1487"/>
        <v>LEECO</v>
      </c>
      <c r="D1467" t="str">
        <f t="shared" si="1487"/>
        <v>Lee County</v>
      </c>
      <c r="E1467" t="str">
        <f t="shared" si="1487"/>
        <v>30.39621</v>
      </c>
      <c r="F1467" t="str">
        <f t="shared" si="1487"/>
        <v>-96.989288</v>
      </c>
      <c r="G1467" t="str">
        <f t="shared" si="1487"/>
        <v>on</v>
      </c>
      <c r="H1467" s="2" t="str">
        <f t="shared" si="1487"/>
        <v>PRCT 4</v>
      </c>
      <c r="I1467" t="str">
        <f t="shared" si="1432"/>
        <v>7516</v>
      </c>
    </row>
    <row r="1468" spans="1:9">
      <c r="A1468" s="5" t="s">
        <v>1481</v>
      </c>
      <c r="B1468" t="str">
        <f t="shared" ref="B1468:H1468" si="1488">MID($A1468,FIND(B$2,$A1468)+B$1,(FIND(C$2,$A1468)-2)-(FIND(B$2,$A1468)+B$1))</f>
        <v>CR 309 @ Burns Branch</v>
      </c>
      <c r="C1468" t="str">
        <f t="shared" si="1488"/>
        <v>LEECO</v>
      </c>
      <c r="D1468" t="str">
        <f t="shared" si="1488"/>
        <v>Lee County</v>
      </c>
      <c r="E1468" t="str">
        <f t="shared" si="1488"/>
        <v>30.402805</v>
      </c>
      <c r="F1468" t="str">
        <f t="shared" si="1488"/>
        <v>-97.148094</v>
      </c>
      <c r="G1468" t="str">
        <f t="shared" si="1488"/>
        <v>on</v>
      </c>
      <c r="H1468" s="2" t="str">
        <f t="shared" si="1488"/>
        <v>PRCT 3</v>
      </c>
      <c r="I1468" t="str">
        <f t="shared" si="1432"/>
        <v>7491</v>
      </c>
    </row>
    <row r="1469" spans="1:9">
      <c r="A1469" s="5" t="s">
        <v>1482</v>
      </c>
      <c r="B1469" t="str">
        <f t="shared" ref="B1469:H1469" si="1489">MID($A1469,FIND(B$2,$A1469)+B$1,(FIND(C$2,$A1469)-2)-(FIND(B$2,$A1469)+B$1))</f>
        <v>CR 216 @ Sandy Creek</v>
      </c>
      <c r="C1469" t="str">
        <f t="shared" si="1489"/>
        <v>LEECO</v>
      </c>
      <c r="D1469" t="str">
        <f t="shared" si="1489"/>
        <v>Lee County</v>
      </c>
      <c r="E1469" t="str">
        <f t="shared" si="1489"/>
        <v>30.122393</v>
      </c>
      <c r="F1469" t="str">
        <f t="shared" si="1489"/>
        <v>-96.938278</v>
      </c>
      <c r="G1469" t="str">
        <f t="shared" si="1489"/>
        <v>on</v>
      </c>
      <c r="H1469" s="2" t="str">
        <f t="shared" si="1489"/>
        <v>PRCT 2</v>
      </c>
      <c r="I1469" t="str">
        <f t="shared" si="1432"/>
        <v>7476</v>
      </c>
    </row>
    <row r="1470" spans="1:9">
      <c r="A1470" s="5" t="s">
        <v>1483</v>
      </c>
      <c r="B1470" t="str">
        <f t="shared" ref="B1470:H1470" si="1490">MID($A1470,FIND(B$2,$A1470)+B$1,(FIND(C$2,$A1470)-2)-(FIND(B$2,$A1470)+B$1))</f>
        <v>CR 318 @ Camp Branch</v>
      </c>
      <c r="C1470" t="str">
        <f t="shared" si="1490"/>
        <v>LEECO</v>
      </c>
      <c r="D1470" t="str">
        <f t="shared" si="1490"/>
        <v>Lee County</v>
      </c>
      <c r="E1470" t="str">
        <f t="shared" si="1490"/>
        <v>30.470179</v>
      </c>
      <c r="F1470" t="str">
        <f t="shared" si="1490"/>
        <v>-97.090744</v>
      </c>
      <c r="G1470" t="str">
        <f t="shared" si="1490"/>
        <v>on</v>
      </c>
      <c r="H1470" s="2" t="str">
        <f t="shared" si="1490"/>
        <v>PRCT 3</v>
      </c>
      <c r="I1470" t="str">
        <f t="shared" si="1432"/>
        <v>7501</v>
      </c>
    </row>
    <row r="1471" spans="1:9">
      <c r="A1471" s="5" t="s">
        <v>1484</v>
      </c>
      <c r="B1471" t="str">
        <f t="shared" ref="B1471:H1471" si="1491">MID($A1471,FIND(B$2,$A1471)+B$1,(FIND(C$2,$A1471)-2)-(FIND(B$2,$A1471)+B$1))</f>
        <v>CR 333 @ Willie Branch</v>
      </c>
      <c r="C1471" t="str">
        <f t="shared" si="1491"/>
        <v>LEECO</v>
      </c>
      <c r="D1471" t="str">
        <f t="shared" si="1491"/>
        <v>Lee County</v>
      </c>
      <c r="E1471" t="str">
        <f t="shared" si="1491"/>
        <v>30.320852</v>
      </c>
      <c r="F1471" t="str">
        <f t="shared" si="1491"/>
        <v>-97.12928</v>
      </c>
      <c r="G1471" t="str">
        <f t="shared" si="1491"/>
        <v>on</v>
      </c>
      <c r="H1471" s="2" t="str">
        <f t="shared" si="1491"/>
        <v>PRCT 3</v>
      </c>
      <c r="I1471" t="str">
        <f t="shared" si="1432"/>
        <v>7511</v>
      </c>
    </row>
    <row r="1472" spans="1:9">
      <c r="A1472" s="5" t="s">
        <v>1485</v>
      </c>
      <c r="B1472" t="str">
        <f t="shared" ref="B1472:H1472" si="1492">MID($A1472,FIND(B$2,$A1472)+B$1,(FIND(C$2,$A1472)-2)-(FIND(B$2,$A1472)+B$1))</f>
        <v>CR 424 @ East Yegua Creek</v>
      </c>
      <c r="C1472" t="str">
        <f t="shared" si="1492"/>
        <v>LEECO</v>
      </c>
      <c r="D1472" t="str">
        <f t="shared" si="1492"/>
        <v>Lee County</v>
      </c>
      <c r="E1472" t="str">
        <f t="shared" si="1492"/>
        <v>30.387001</v>
      </c>
      <c r="F1472" t="str">
        <f t="shared" si="1492"/>
        <v>-96.788017</v>
      </c>
      <c r="G1472" t="str">
        <f t="shared" si="1492"/>
        <v>on</v>
      </c>
      <c r="H1472" s="2" t="str">
        <f t="shared" si="1492"/>
        <v>PRCT 4</v>
      </c>
      <c r="I1472" t="str">
        <f t="shared" si="1432"/>
        <v>7526</v>
      </c>
    </row>
    <row r="1473" spans="1:9">
      <c r="A1473" s="5" t="s">
        <v>1486</v>
      </c>
      <c r="B1473" t="str">
        <f t="shared" ref="B1473:H1473" si="1493">MID($A1473,FIND(B$2,$A1473)+B$1,(FIND(C$2,$A1473)-2)-(FIND(B$2,$A1473)+B$1))</f>
        <v>CR 127 @ Nails Creek</v>
      </c>
      <c r="C1473" t="str">
        <f t="shared" si="1493"/>
        <v>LEECO</v>
      </c>
      <c r="D1473" t="str">
        <f t="shared" si="1493"/>
        <v>Lee County</v>
      </c>
      <c r="E1473" t="str">
        <f t="shared" si="1493"/>
        <v>30.234751</v>
      </c>
      <c r="F1473" t="str">
        <f t="shared" si="1493"/>
        <v>-96.798683</v>
      </c>
      <c r="G1473" t="str">
        <f t="shared" si="1493"/>
        <v>on</v>
      </c>
      <c r="H1473" s="2" t="str">
        <f t="shared" si="1493"/>
        <v>PRCT 1</v>
      </c>
      <c r="I1473" t="str">
        <f t="shared" si="1432"/>
        <v>7456</v>
      </c>
    </row>
    <row r="1474" spans="1:9">
      <c r="A1474" s="5" t="s">
        <v>1487</v>
      </c>
      <c r="B1474" t="str">
        <f t="shared" ref="B1474:H1474" si="1494">MID($A1474,FIND(B$2,$A1474)+B$1,(FIND(C$2,$A1474)-2)-(FIND(B$2,$A1474)+B$1))</f>
        <v>CR 304 @ Middle Yegua Creek</v>
      </c>
      <c r="C1474" t="str">
        <f t="shared" si="1494"/>
        <v>LEECO</v>
      </c>
      <c r="D1474" t="str">
        <f t="shared" si="1494"/>
        <v>Lee County</v>
      </c>
      <c r="E1474" t="str">
        <f t="shared" si="1494"/>
        <v>30.423727</v>
      </c>
      <c r="F1474" t="str">
        <f t="shared" si="1494"/>
        <v>-97.23671</v>
      </c>
      <c r="G1474" t="str">
        <f t="shared" si="1494"/>
        <v>on</v>
      </c>
      <c r="H1474" s="2" t="str">
        <f t="shared" si="1494"/>
        <v>PRCT 3</v>
      </c>
      <c r="I1474" t="str">
        <f t="shared" si="1432"/>
        <v>7486</v>
      </c>
    </row>
    <row r="1475" spans="1:9">
      <c r="A1475" s="5" t="s">
        <v>1488</v>
      </c>
      <c r="B1475" t="str">
        <f t="shared" ref="B1475:H1475" si="1495">MID($A1475,FIND(B$2,$A1475)+B$1,(FIND(C$2,$A1475)-2)-(FIND(B$2,$A1475)+B$1))</f>
        <v>Cole Springs Rd @ FM 967</v>
      </c>
      <c r="C1475" t="str">
        <f t="shared" si="1495"/>
        <v>HCO</v>
      </c>
      <c r="D1475" t="str">
        <f t="shared" si="1495"/>
        <v>Hays County</v>
      </c>
      <c r="E1475" t="str">
        <f t="shared" si="1495"/>
        <v>30.085917</v>
      </c>
      <c r="F1475" t="str">
        <f t="shared" si="1495"/>
        <v>-97.848961</v>
      </c>
      <c r="G1475" t="str">
        <f t="shared" si="1495"/>
        <v>on</v>
      </c>
      <c r="H1475" s="2" t="str">
        <f t="shared" si="1495"/>
        <v/>
      </c>
      <c r="I1475" t="str">
        <f t="shared" si="1432"/>
        <v>7406</v>
      </c>
    </row>
    <row r="1476" spans="1:9">
      <c r="A1476" s="5" t="s">
        <v>1489</v>
      </c>
      <c r="B1476" t="str">
        <f t="shared" ref="B1476:H1476" si="1496">MID($A1476,FIND(B$2,$A1476)+B$1,(FIND(C$2,$A1476)-2)-(FIND(B$2,$A1476)+B$1))</f>
        <v>WoodCreek Dr @ Cypress Point</v>
      </c>
      <c r="C1476" t="str">
        <f t="shared" si="1496"/>
        <v>HCO</v>
      </c>
      <c r="D1476" t="str">
        <f t="shared" si="1496"/>
        <v>Hays County</v>
      </c>
      <c r="E1476" t="str">
        <f t="shared" si="1496"/>
        <v>30.021112</v>
      </c>
      <c r="F1476" t="str">
        <f t="shared" si="1496"/>
        <v>-98.117538</v>
      </c>
      <c r="G1476" t="str">
        <f t="shared" si="1496"/>
        <v>on</v>
      </c>
      <c r="H1476" s="2" t="str">
        <f t="shared" si="1496"/>
        <v> </v>
      </c>
      <c r="I1476" t="str">
        <f t="shared" ref="I1476:I1539" si="1497">MID($A1476,FIND(I$2,$A1476)+I$1,4)</f>
        <v>7576</v>
      </c>
    </row>
    <row r="1477" spans="1:9">
      <c r="A1477" s="5" t="s">
        <v>1490</v>
      </c>
      <c r="B1477" t="str">
        <f t="shared" ref="B1477:H1477" si="1498">MID($A1477,FIND(B$2,$A1477)+B$1,(FIND(C$2,$A1477)-2)-(FIND(B$2,$A1477)+B$1))</f>
        <v>CR 223 @ Pin Oak Creek</v>
      </c>
      <c r="C1477" t="str">
        <f t="shared" si="1498"/>
        <v>LEECO</v>
      </c>
      <c r="D1477" t="str">
        <f t="shared" si="1498"/>
        <v>Lee County</v>
      </c>
      <c r="E1477" t="str">
        <f t="shared" si="1498"/>
        <v>30.14892</v>
      </c>
      <c r="F1477" t="str">
        <f t="shared" si="1498"/>
        <v>-96.914116</v>
      </c>
      <c r="G1477" t="str">
        <f t="shared" si="1498"/>
        <v>on</v>
      </c>
      <c r="H1477" s="2" t="str">
        <f t="shared" si="1498"/>
        <v>PRCT 2</v>
      </c>
      <c r="I1477" t="str">
        <f t="shared" si="1497"/>
        <v>7481</v>
      </c>
    </row>
    <row r="1478" spans="1:9">
      <c r="A1478" s="5" t="s">
        <v>1491</v>
      </c>
      <c r="B1478" t="str">
        <f t="shared" ref="B1478:H1478" si="1499">MID($A1478,FIND(B$2,$A1478)+B$1,(FIND(C$2,$A1478)-2)-(FIND(B$2,$A1478)+B$1))</f>
        <v>Huelsebusch Rd, Fayette County</v>
      </c>
      <c r="C1478" t="str">
        <f t="shared" si="1499"/>
        <v>FCO</v>
      </c>
      <c r="D1478" t="str">
        <f t="shared" si="1499"/>
        <v>Huelsebusch Rd SW of Old Plum Hwy</v>
      </c>
      <c r="E1478" t="str">
        <f t="shared" si="1499"/>
        <v>29.922003</v>
      </c>
      <c r="F1478" t="str">
        <f t="shared" si="1499"/>
        <v>-96.932274</v>
      </c>
      <c r="G1478" t="str">
        <f t="shared" si="1499"/>
        <v>on</v>
      </c>
      <c r="H1478" s="2" t="str">
        <f t="shared" si="1499"/>
        <v/>
      </c>
      <c r="I1478" t="str">
        <f t="shared" si="1497"/>
        <v>7546</v>
      </c>
    </row>
    <row r="1479" spans="1:9">
      <c r="A1479" s="5" t="s">
        <v>1492</v>
      </c>
      <c r="B1479" t="str">
        <f t="shared" ref="B1479:H1479" si="1500">MID($A1479,FIND(B$2,$A1479)+B$1,(FIND(C$2,$A1479)-2)-(FIND(B$2,$A1479)+B$1))</f>
        <v>200 Blk FM 2571 </v>
      </c>
      <c r="C1479" t="str">
        <f t="shared" si="1500"/>
        <v>BCO</v>
      </c>
      <c r="D1479" t="str">
        <f t="shared" si="1500"/>
        <v>200 Blk FM 2571 </v>
      </c>
      <c r="E1479" t="str">
        <f t="shared" si="1500"/>
        <v>30.013432</v>
      </c>
      <c r="F1479" t="str">
        <f t="shared" si="1500"/>
        <v>-97.171227</v>
      </c>
      <c r="G1479" t="str">
        <f t="shared" si="1500"/>
        <v>on</v>
      </c>
      <c r="H1479" s="2" t="str">
        <f t="shared" si="1500"/>
        <v/>
      </c>
      <c r="I1479" t="str">
        <f t="shared" si="1497"/>
        <v>7586</v>
      </c>
    </row>
    <row r="1480" spans="1:9">
      <c r="A1480" s="5" t="s">
        <v>1493</v>
      </c>
      <c r="B1480" t="str">
        <f t="shared" ref="B1480:H1480" si="1501">MID($A1480,FIND(B$2,$A1480)+B$1,(FIND(C$2,$A1480)-2)-(FIND(B$2,$A1480)+B$1))</f>
        <v>811 Shady Hollow Dr - NW side</v>
      </c>
      <c r="C1480" t="str">
        <f t="shared" si="1501"/>
        <v>GEO</v>
      </c>
      <c r="D1480" t="str">
        <f t="shared" si="1501"/>
        <v>Wilco</v>
      </c>
      <c r="E1480" t="str">
        <f t="shared" si="1501"/>
        <v>30.668791</v>
      </c>
      <c r="F1480" t="str">
        <f t="shared" si="1501"/>
        <v>-97.674622</v>
      </c>
      <c r="G1480" t="str">
        <f t="shared" si="1501"/>
        <v>on</v>
      </c>
      <c r="H1480" s="2" t="str">
        <f t="shared" si="1501"/>
        <v/>
      </c>
      <c r="I1480" t="str">
        <f t="shared" si="1497"/>
        <v>7561</v>
      </c>
    </row>
    <row r="1481" spans="1:9">
      <c r="A1481" s="5" t="s">
        <v>1494</v>
      </c>
      <c r="B1481" t="str">
        <f t="shared" ref="B1481:H1481" si="1502">MID($A1481,FIND(B$2,$A1481)+B$1,(FIND(C$2,$A1481)-2)-(FIND(B$2,$A1481)+B$1))</f>
        <v>Henry Marx Ln @ Barton Creek Blvd</v>
      </c>
      <c r="C1481" t="str">
        <f t="shared" si="1502"/>
        <v>TCO</v>
      </c>
      <c r="D1481" t="str">
        <f t="shared" si="1502"/>
        <v>Travis County, TX </v>
      </c>
      <c r="E1481" t="str">
        <f t="shared" si="1502"/>
        <v>30.27062</v>
      </c>
      <c r="F1481" t="str">
        <f t="shared" si="1502"/>
        <v>-97.887207</v>
      </c>
      <c r="G1481" t="str">
        <f t="shared" si="1502"/>
        <v>on</v>
      </c>
      <c r="H1481" s="2" t="str">
        <f t="shared" si="1502"/>
        <v>Roadway open </v>
      </c>
      <c r="I1481" t="str">
        <f t="shared" si="1497"/>
        <v>7566</v>
      </c>
    </row>
    <row r="1482" spans="1:9">
      <c r="A1482" s="5" t="s">
        <v>1495</v>
      </c>
      <c r="B1482" t="str">
        <f t="shared" ref="B1482:H1482" si="1503">MID($A1482,FIND(B$2,$A1482)+B$1,(FIND(C$2,$A1482)-2)-(FIND(B$2,$A1482)+B$1))</f>
        <v>Oriole Loop</v>
      </c>
      <c r="C1482" t="str">
        <f t="shared" si="1503"/>
        <v>CCO</v>
      </c>
      <c r="D1482" t="str">
        <f t="shared" si="1503"/>
        <v>Caldwell County</v>
      </c>
      <c r="E1482" t="str">
        <f t="shared" si="1503"/>
        <v>29.798838</v>
      </c>
      <c r="F1482" t="str">
        <f t="shared" si="1503"/>
        <v>-97.406296</v>
      </c>
      <c r="G1482" t="str">
        <f t="shared" si="1503"/>
        <v>on</v>
      </c>
      <c r="H1482" s="2" t="str">
        <f t="shared" si="1503"/>
        <v>at low water crossing</v>
      </c>
      <c r="I1482" t="str">
        <f t="shared" si="1497"/>
        <v>7571</v>
      </c>
    </row>
    <row r="1483" spans="1:9">
      <c r="A1483" s="5" t="s">
        <v>1496</v>
      </c>
      <c r="B1483" t="str">
        <f t="shared" ref="B1483:H1483" si="1504">MID($A1483,FIND(B$2,$A1483)+B$1,(FIND(C$2,$A1483)-2)-(FIND(B$2,$A1483)+B$1))</f>
        <v>300 Community Center Rd</v>
      </c>
      <c r="C1483" t="str">
        <f t="shared" si="1504"/>
        <v>BCO</v>
      </c>
      <c r="D1483" t="str">
        <f t="shared" si="1504"/>
        <v/>
      </c>
      <c r="E1483" t="str">
        <f t="shared" si="1504"/>
        <v>29.898951</v>
      </c>
      <c r="F1483" t="str">
        <f t="shared" si="1504"/>
        <v>-97.379982</v>
      </c>
      <c r="G1483" t="str">
        <f t="shared" si="1504"/>
        <v>on</v>
      </c>
      <c r="H1483" s="2" t="str">
        <f t="shared" si="1504"/>
        <v/>
      </c>
      <c r="I1483" t="str">
        <f t="shared" si="1497"/>
        <v>7596</v>
      </c>
    </row>
    <row r="1484" spans="1:9">
      <c r="A1484" s="5" t="s">
        <v>1497</v>
      </c>
      <c r="B1484" t="str">
        <f t="shared" ref="B1484:H1484" si="1505">MID($A1484,FIND(B$2,$A1484)+B$1,(FIND(C$2,$A1484)-2)-(FIND(B$2,$A1484)+B$1))</f>
        <v>FM 1291 @ Halamicek Loop</v>
      </c>
      <c r="C1484" t="str">
        <f t="shared" si="1505"/>
        <v>FCO</v>
      </c>
      <c r="D1484" t="str">
        <f t="shared" si="1505"/>
        <v>FM 1291 @ Halamicek Loop</v>
      </c>
      <c r="E1484" t="str">
        <f t="shared" si="1505"/>
        <v>29.97591</v>
      </c>
      <c r="F1484" t="str">
        <f t="shared" si="1505"/>
        <v>-96.698441</v>
      </c>
      <c r="G1484" t="str">
        <f t="shared" si="1505"/>
        <v>on</v>
      </c>
      <c r="H1484" s="2" t="str">
        <f t="shared" si="1505"/>
        <v/>
      </c>
      <c r="I1484" t="str">
        <f t="shared" si="1497"/>
        <v>7601</v>
      </c>
    </row>
    <row r="1485" spans="1:9">
      <c r="A1485" s="5" t="s">
        <v>1498</v>
      </c>
      <c r="B1485" t="str">
        <f t="shared" ref="B1485:H1485" si="1506">MID($A1485,FIND(B$2,$A1485)+B$1,(FIND(C$2,$A1485)-2)-(FIND(B$2,$A1485)+B$1))</f>
        <v>Low Water Crossing #2</v>
      </c>
      <c r="C1485" t="str">
        <f t="shared" si="1506"/>
        <v>COA</v>
      </c>
      <c r="D1485" t="str">
        <f t="shared" si="1506"/>
        <v>6020 Spicewood Springs Rd, Austin, TX</v>
      </c>
      <c r="E1485" t="str">
        <f t="shared" si="1506"/>
        <v>30.391405</v>
      </c>
      <c r="F1485" t="str">
        <f t="shared" si="1506"/>
        <v>-97.77845</v>
      </c>
      <c r="G1485" t="str">
        <f t="shared" si="1506"/>
        <v>on</v>
      </c>
      <c r="H1485" s="2" t="str">
        <f t="shared" si="1506"/>
        <v>Crossing is open</v>
      </c>
      <c r="I1485" t="str">
        <f t="shared" si="1497"/>
        <v>6143</v>
      </c>
    </row>
    <row r="1486" spans="1:9">
      <c r="A1486" s="5" t="s">
        <v>1499</v>
      </c>
      <c r="B1486" t="str">
        <f t="shared" ref="B1486:H1486" si="1507">MID($A1486,FIND(B$2,$A1486)+B$1,(FIND(C$2,$A1486)-2)-(FIND(B$2,$A1486)+B$1))</f>
        <v>Low Water Crossing #22</v>
      </c>
      <c r="C1486" t="str">
        <f t="shared" si="1507"/>
        <v>COA</v>
      </c>
      <c r="D1486" t="str">
        <f t="shared" si="1507"/>
        <v>5003 Wasson Rd, Austin, TX</v>
      </c>
      <c r="E1486" t="str">
        <f t="shared" si="1507"/>
        <v>30.210482</v>
      </c>
      <c r="F1486" t="str">
        <f t="shared" si="1507"/>
        <v>-97.771172</v>
      </c>
      <c r="G1486" t="str">
        <f t="shared" si="1507"/>
        <v>on</v>
      </c>
      <c r="H1486" s="2" t="str">
        <f t="shared" si="1507"/>
        <v>Crossing is open.</v>
      </c>
      <c r="I1486" t="str">
        <f t="shared" si="1497"/>
        <v>6155</v>
      </c>
    </row>
    <row r="1487" spans="1:9">
      <c r="A1487" s="5" t="s">
        <v>1500</v>
      </c>
      <c r="B1487" t="str">
        <f t="shared" ref="B1487:H1487" si="1508">MID($A1487,FIND(B$2,$A1487)+B$1,(FIND(C$2,$A1487)-2)-(FIND(B$2,$A1487)+B$1))</f>
        <v>CR 205 @ Bullfrog Creek</v>
      </c>
      <c r="C1487" t="str">
        <f t="shared" si="1508"/>
        <v>LEECO</v>
      </c>
      <c r="D1487" t="str">
        <f t="shared" si="1508"/>
        <v>Lee County</v>
      </c>
      <c r="E1487" t="str">
        <f t="shared" si="1508"/>
        <v>30.170876</v>
      </c>
      <c r="F1487" t="str">
        <f t="shared" si="1508"/>
        <v>-96.998543</v>
      </c>
      <c r="G1487" t="str">
        <f t="shared" si="1508"/>
        <v>on</v>
      </c>
      <c r="H1487" s="2" t="str">
        <f t="shared" si="1508"/>
        <v>PRCT 2</v>
      </c>
      <c r="I1487" t="str">
        <f t="shared" si="1497"/>
        <v>7466</v>
      </c>
    </row>
    <row r="1488" spans="1:9">
      <c r="A1488" s="5" t="s">
        <v>1501</v>
      </c>
      <c r="B1488" t="str">
        <f t="shared" ref="B1488:H1488" si="1509">MID($A1488,FIND(B$2,$A1488)+B$1,(FIND(C$2,$A1488)-2)-(FIND(B$2,$A1488)+B$1))</f>
        <v>CR 209 @ Knobbs Creek</v>
      </c>
      <c r="C1488" t="str">
        <f t="shared" si="1509"/>
        <v>LEECO</v>
      </c>
      <c r="D1488" t="str">
        <f t="shared" si="1509"/>
        <v>Lee County</v>
      </c>
      <c r="E1488" t="str">
        <f t="shared" si="1509"/>
        <v>30.101318</v>
      </c>
      <c r="F1488" t="str">
        <f t="shared" si="1509"/>
        <v>-97.020515</v>
      </c>
      <c r="G1488" t="str">
        <f t="shared" si="1509"/>
        <v>on</v>
      </c>
      <c r="H1488" s="2" t="str">
        <f t="shared" si="1509"/>
        <v>PRCT 2</v>
      </c>
      <c r="I1488" t="str">
        <f t="shared" si="1497"/>
        <v>7471</v>
      </c>
    </row>
    <row r="1489" spans="1:9">
      <c r="A1489" s="5" t="s">
        <v>1502</v>
      </c>
      <c r="B1489" t="str">
        <f t="shared" ref="B1489:H1489" si="1510">MID($A1489,FIND(B$2,$A1489)+B$1,(FIND(C$2,$A1489)-2)-(FIND(B$2,$A1489)+B$1))</f>
        <v>Pine Valley Loop</v>
      </c>
      <c r="C1489" t="str">
        <f t="shared" si="1510"/>
        <v>BCO</v>
      </c>
      <c r="D1489" t="str">
        <f t="shared" si="1510"/>
        <v>200 Blk</v>
      </c>
      <c r="E1489" t="str">
        <f t="shared" si="1510"/>
        <v>29.953863</v>
      </c>
      <c r="F1489" t="str">
        <f t="shared" si="1510"/>
        <v>-97.303185</v>
      </c>
      <c r="G1489" t="str">
        <f t="shared" si="1510"/>
        <v>on</v>
      </c>
      <c r="H1489" s="2" t="str">
        <f t="shared" si="1510"/>
        <v/>
      </c>
      <c r="I1489" t="str">
        <f t="shared" si="1497"/>
        <v>7581</v>
      </c>
    </row>
    <row r="1490" spans="1:9">
      <c r="A1490" s="5" t="s">
        <v>1503</v>
      </c>
      <c r="B1490" t="str">
        <f t="shared" ref="B1490:H1490" si="1511">MID($A1490,FIND(B$2,$A1490)+B$1,(FIND(C$2,$A1490)-2)-(FIND(B$2,$A1490)+B$1))</f>
        <v>1200 Blk Old McDade Rd</v>
      </c>
      <c r="C1490" t="str">
        <f t="shared" si="1511"/>
        <v>BCO</v>
      </c>
      <c r="D1490" t="str">
        <f t="shared" si="1511"/>
        <v>1200 Blk Old McDade Rd</v>
      </c>
      <c r="E1490" t="str">
        <f t="shared" si="1511"/>
        <v>30.334721</v>
      </c>
      <c r="F1490" t="str">
        <f t="shared" si="1511"/>
        <v>-97.329803</v>
      </c>
      <c r="G1490" t="str">
        <f t="shared" si="1511"/>
        <v>on</v>
      </c>
      <c r="H1490" s="2" t="str">
        <f t="shared" si="1511"/>
        <v/>
      </c>
      <c r="I1490" t="str">
        <f t="shared" si="1497"/>
        <v>7591</v>
      </c>
    </row>
    <row r="1491" spans="1:9">
      <c r="A1491" s="5" t="s">
        <v>1504</v>
      </c>
      <c r="B1491" t="str">
        <f t="shared" ref="B1491:H1491" si="1512">MID($A1491,FIND(B$2,$A1491)+B$1,(FIND(C$2,$A1491)-2)-(FIND(B$2,$A1491)+B$1))</f>
        <v>CR 103 @ Elm Creek</v>
      </c>
      <c r="C1491" t="str">
        <f t="shared" si="1512"/>
        <v>LEECO</v>
      </c>
      <c r="D1491" t="str">
        <f t="shared" si="1512"/>
        <v>Lee County</v>
      </c>
      <c r="E1491" t="str">
        <f t="shared" si="1512"/>
        <v>30.21109</v>
      </c>
      <c r="F1491" t="str">
        <f t="shared" si="1512"/>
        <v>-97.050545</v>
      </c>
      <c r="G1491" t="str">
        <f t="shared" si="1512"/>
        <v>on</v>
      </c>
      <c r="H1491" s="2" t="str">
        <f t="shared" si="1512"/>
        <v>PRCT 2</v>
      </c>
      <c r="I1491" t="str">
        <f t="shared" si="1497"/>
        <v>7436</v>
      </c>
    </row>
    <row r="1492" spans="1:9">
      <c r="A1492" s="5" t="s">
        <v>1505</v>
      </c>
      <c r="B1492" t="str">
        <f t="shared" ref="B1492:H1492" si="1513">MID($A1492,FIND(B$2,$A1492)+B$1,(FIND(C$2,$A1492)-2)-(FIND(B$2,$A1492)+B$1))</f>
        <v>CR 109 @ Mier Branch</v>
      </c>
      <c r="C1492" t="str">
        <f t="shared" si="1513"/>
        <v>LEECO</v>
      </c>
      <c r="D1492" t="str">
        <f t="shared" si="1513"/>
        <v>Lee County</v>
      </c>
      <c r="E1492" t="str">
        <f t="shared" si="1513"/>
        <v>30.260092</v>
      </c>
      <c r="F1492" t="str">
        <f t="shared" si="1513"/>
        <v>-97.012245</v>
      </c>
      <c r="G1492" t="str">
        <f t="shared" si="1513"/>
        <v>on</v>
      </c>
      <c r="H1492" s="2" t="str">
        <f t="shared" si="1513"/>
        <v>PRCT 2</v>
      </c>
      <c r="I1492" t="str">
        <f t="shared" si="1497"/>
        <v>7441</v>
      </c>
    </row>
    <row r="1493" spans="1:9">
      <c r="A1493" s="5" t="s">
        <v>1506</v>
      </c>
      <c r="B1493" t="str">
        <f t="shared" ref="B1493:H1493" si="1514">MID($A1493,FIND(B$2,$A1493)+B$1,(FIND(C$2,$A1493)-2)-(FIND(B$2,$A1493)+B$1))</f>
        <v>Bluff Springs Rd @ Onion Creek</v>
      </c>
      <c r="C1493" t="str">
        <f t="shared" si="1514"/>
        <v>TCO</v>
      </c>
      <c r="D1493" t="str">
        <f t="shared" si="1514"/>
        <v>Travis County, TX</v>
      </c>
      <c r="E1493" t="str">
        <f t="shared" si="1514"/>
        <v>30.159344</v>
      </c>
      <c r="F1493" t="str">
        <f t="shared" si="1514"/>
        <v>-97.769737</v>
      </c>
      <c r="G1493" t="str">
        <f t="shared" si="1514"/>
        <v>on</v>
      </c>
      <c r="H1493" s="2" t="str">
        <f t="shared" si="1514"/>
        <v>Roadway open</v>
      </c>
      <c r="I1493" t="str">
        <f t="shared" si="1497"/>
        <v>7422</v>
      </c>
    </row>
    <row r="1494" spans="1:9">
      <c r="A1494" s="5" t="s">
        <v>1507</v>
      </c>
      <c r="B1494" t="str">
        <f t="shared" ref="B1494:H1494" si="1515">MID($A1494,FIND(B$2,$A1494)+B$1,(FIND(C$2,$A1494)-2)-(FIND(B$2,$A1494)+B$1))</f>
        <v>Pleasant Valley and Quicksilver Dr</v>
      </c>
      <c r="C1494" t="str">
        <f t="shared" si="1515"/>
        <v>COA</v>
      </c>
      <c r="D1494" t="str">
        <f t="shared" si="1515"/>
        <v>Pleasant Valley and Quicksilver Dr</v>
      </c>
      <c r="E1494" t="str">
        <f t="shared" si="1515"/>
        <v>30.172297</v>
      </c>
      <c r="F1494" t="str">
        <f t="shared" si="1515"/>
        <v>-97.752357</v>
      </c>
      <c r="G1494" t="str">
        <f t="shared" si="1515"/>
        <v>on</v>
      </c>
      <c r="H1494" s="2" t="str">
        <f t="shared" si="1515"/>
        <v>Crossing is open</v>
      </c>
      <c r="I1494" t="str">
        <f t="shared" si="1497"/>
        <v>7427</v>
      </c>
    </row>
    <row r="1495" spans="1:9">
      <c r="A1495" s="5" t="s">
        <v>1508</v>
      </c>
      <c r="B1495" t="str">
        <f t="shared" ref="B1495:H1495" si="1516">MID($A1495,FIND(B$2,$A1495)+B$1,(FIND(C$2,$A1495)-2)-(FIND(B$2,$A1495)+B$1))</f>
        <v>OLD PIN OAK</v>
      </c>
      <c r="C1495" t="str">
        <f t="shared" si="1516"/>
        <v>BCO</v>
      </c>
      <c r="D1495" t="str">
        <f t="shared" si="1516"/>
        <v>650 BLK near Antioch Rd</v>
      </c>
      <c r="E1495" t="str">
        <f t="shared" si="1516"/>
        <v>30.176414</v>
      </c>
      <c r="F1495" t="str">
        <f t="shared" si="1516"/>
        <v>-97.131813</v>
      </c>
      <c r="G1495" t="str">
        <f t="shared" si="1516"/>
        <v>on</v>
      </c>
      <c r="H1495" s="2" t="str">
        <f t="shared" si="1516"/>
        <v/>
      </c>
      <c r="I1495" t="str">
        <f t="shared" si="1497"/>
        <v>7592</v>
      </c>
    </row>
    <row r="1496" spans="1:9">
      <c r="A1496" s="5" t="s">
        <v>1509</v>
      </c>
      <c r="B1496" t="str">
        <f t="shared" ref="B1496:H1496" si="1517">MID($A1496,FIND(B$2,$A1496)+B$1,(FIND(C$2,$A1496)-2)-(FIND(B$2,$A1496)+B$1))</f>
        <v>CR 116 @ Little Hickory Creek</v>
      </c>
      <c r="C1496" t="str">
        <f t="shared" si="1517"/>
        <v>LEECO</v>
      </c>
      <c r="D1496" t="str">
        <f t="shared" si="1517"/>
        <v>Lee County</v>
      </c>
      <c r="E1496" t="str">
        <f t="shared" si="1517"/>
        <v>30.212481</v>
      </c>
      <c r="F1496" t="str">
        <f t="shared" si="1517"/>
        <v>-96.894165</v>
      </c>
      <c r="G1496" t="str">
        <f t="shared" si="1517"/>
        <v>on</v>
      </c>
      <c r="H1496" s="2" t="str">
        <f t="shared" si="1517"/>
        <v>PRCT 1</v>
      </c>
      <c r="I1496" t="str">
        <f t="shared" si="1497"/>
        <v>7447</v>
      </c>
    </row>
    <row r="1497" spans="1:9">
      <c r="A1497" s="5" t="s">
        <v>1510</v>
      </c>
      <c r="B1497" t="str">
        <f t="shared" ref="B1497:H1497" si="1518">MID($A1497,FIND(B$2,$A1497)+B$1,(FIND(C$2,$A1497)-2)-(FIND(B$2,$A1497)+B$1))</f>
        <v>CR 118 @ Willow Branch</v>
      </c>
      <c r="C1497" t="str">
        <f t="shared" si="1518"/>
        <v>LEECO</v>
      </c>
      <c r="D1497" t="str">
        <f t="shared" si="1518"/>
        <v>Lee County</v>
      </c>
      <c r="E1497" t="str">
        <f t="shared" si="1518"/>
        <v>30.244741</v>
      </c>
      <c r="F1497" t="str">
        <f t="shared" si="1518"/>
        <v>-96.901031</v>
      </c>
      <c r="G1497" t="str">
        <f t="shared" si="1518"/>
        <v>on</v>
      </c>
      <c r="H1497" s="2" t="str">
        <f t="shared" si="1518"/>
        <v>PRCT 1</v>
      </c>
      <c r="I1497" t="str">
        <f t="shared" si="1497"/>
        <v>7452</v>
      </c>
    </row>
    <row r="1498" spans="1:9">
      <c r="A1498" s="5" t="s">
        <v>1511</v>
      </c>
      <c r="B1498" t="str">
        <f t="shared" ref="B1498:H1498" si="1519">MID($A1498,FIND(B$2,$A1498)+B$1,(FIND(C$2,$A1498)-2)-(FIND(B$2,$A1498)+B$1))</f>
        <v>CR 133 @ Water Hole Branch</v>
      </c>
      <c r="C1498" t="str">
        <f t="shared" si="1519"/>
        <v>LEECO</v>
      </c>
      <c r="D1498" t="str">
        <f t="shared" si="1519"/>
        <v>Lee County</v>
      </c>
      <c r="E1498" t="str">
        <f t="shared" si="1519"/>
        <v>30.196384</v>
      </c>
      <c r="F1498" t="str">
        <f t="shared" si="1519"/>
        <v>-96.850182</v>
      </c>
      <c r="G1498" t="str">
        <f t="shared" si="1519"/>
        <v>on</v>
      </c>
      <c r="H1498" s="2" t="str">
        <f t="shared" si="1519"/>
        <v>PRCT 1</v>
      </c>
      <c r="I1498" t="str">
        <f t="shared" si="1497"/>
        <v>7462</v>
      </c>
    </row>
    <row r="1499" spans="1:9">
      <c r="A1499" s="5" t="s">
        <v>1512</v>
      </c>
      <c r="B1499" t="str">
        <f t="shared" ref="B1499:H1499" si="1520">MID($A1499,FIND(B$2,$A1499)+B$1,(FIND(C$2,$A1499)-2)-(FIND(B$2,$A1499)+B$1))</f>
        <v>FM 141 @ Middle Yegua Creek</v>
      </c>
      <c r="C1499" t="str">
        <f t="shared" si="1520"/>
        <v>LEECO</v>
      </c>
      <c r="D1499" t="str">
        <f t="shared" si="1520"/>
        <v>Lee County</v>
      </c>
      <c r="E1499" t="str">
        <f t="shared" si="1520"/>
        <v>30.321545</v>
      </c>
      <c r="F1499" t="str">
        <f t="shared" si="1520"/>
        <v>-96.786461</v>
      </c>
      <c r="G1499" t="str">
        <f t="shared" si="1520"/>
        <v>on</v>
      </c>
      <c r="H1499" s="2" t="str">
        <f t="shared" si="1520"/>
        <v>PRCT 1 &amp; PRCT 4</v>
      </c>
      <c r="I1499" t="str">
        <f t="shared" si="1497"/>
        <v>7542</v>
      </c>
    </row>
    <row r="1500" spans="1:9">
      <c r="A1500" s="5" t="s">
        <v>1513</v>
      </c>
      <c r="B1500" t="str">
        <f t="shared" ref="B1500:H1500" si="1521">MID($A1500,FIND(B$2,$A1500)+B$1,(FIND(C$2,$A1500)-2)-(FIND(B$2,$A1500)+B$1))</f>
        <v>CR 108 @ Bluff Creek</v>
      </c>
      <c r="C1500" t="str">
        <f t="shared" si="1521"/>
        <v>LEECO</v>
      </c>
      <c r="D1500" t="str">
        <f t="shared" si="1521"/>
        <v>Lee County</v>
      </c>
      <c r="E1500" t="str">
        <f t="shared" si="1521"/>
        <v>30.288042</v>
      </c>
      <c r="F1500" t="str">
        <f t="shared" si="1521"/>
        <v>-97.059273</v>
      </c>
      <c r="G1500" t="str">
        <f t="shared" si="1521"/>
        <v>on</v>
      </c>
      <c r="H1500" s="2" t="str">
        <f t="shared" si="1521"/>
        <v>PRCT 2</v>
      </c>
      <c r="I1500" t="str">
        <f t="shared" si="1497"/>
        <v>7439</v>
      </c>
    </row>
    <row r="1501" spans="1:9">
      <c r="A1501" s="5" t="s">
        <v>1514</v>
      </c>
      <c r="B1501" t="str">
        <f t="shared" ref="B1501:H1501" si="1522">MID($A1501,FIND(B$2,$A1501)+B$1,(FIND(C$2,$A1501)-2)-(FIND(B$2,$A1501)+B$1))</f>
        <v>Zapalac Rd </v>
      </c>
      <c r="C1501" t="str">
        <f t="shared" si="1522"/>
        <v>FCO</v>
      </c>
      <c r="D1501" t="str">
        <f t="shared" si="1522"/>
        <v>Zapalac Rd @ Hwy 71</v>
      </c>
      <c r="E1501" t="str">
        <f t="shared" si="1522"/>
        <v>29.871178</v>
      </c>
      <c r="F1501" t="str">
        <f t="shared" si="1522"/>
        <v>-96.749596</v>
      </c>
      <c r="G1501" t="str">
        <f t="shared" si="1522"/>
        <v>on</v>
      </c>
      <c r="H1501" s="2" t="str">
        <f t="shared" si="1522"/>
        <v>Large trees down across the road</v>
      </c>
      <c r="I1501" t="str">
        <f t="shared" si="1497"/>
        <v>7607</v>
      </c>
    </row>
    <row r="1502" spans="1:9">
      <c r="A1502" s="5" t="s">
        <v>1515</v>
      </c>
      <c r="B1502" t="str">
        <f t="shared" ref="B1502:H1502" si="1523">MID($A1502,FIND(B$2,$A1502)+B$1,(FIND(C$2,$A1502)-2)-(FIND(B$2,$A1502)+B$1))</f>
        <v>CR 430 @ Brushy Creek</v>
      </c>
      <c r="C1502" t="str">
        <f t="shared" si="1523"/>
        <v>LEECO</v>
      </c>
      <c r="D1502" t="str">
        <f t="shared" si="1523"/>
        <v>Lee County</v>
      </c>
      <c r="E1502" t="str">
        <f t="shared" si="1523"/>
        <v>30.33824</v>
      </c>
      <c r="F1502" t="str">
        <f t="shared" si="1523"/>
        <v>-96.837189</v>
      </c>
      <c r="G1502" t="str">
        <f t="shared" si="1523"/>
        <v>on</v>
      </c>
      <c r="H1502" s="2" t="str">
        <f t="shared" si="1523"/>
        <v>PRCT 4</v>
      </c>
      <c r="I1502" t="str">
        <f t="shared" si="1497"/>
        <v>7532</v>
      </c>
    </row>
    <row r="1503" spans="1:9">
      <c r="A1503" s="5" t="s">
        <v>1516</v>
      </c>
      <c r="B1503" t="str">
        <f t="shared" ref="B1503:H1503" si="1524">MID($A1503,FIND(B$2,$A1503)+B$1,(FIND(C$2,$A1503)-2)-(FIND(B$2,$A1503)+B$1))</f>
        <v>CR 405 @ Warsaw Branch</v>
      </c>
      <c r="C1503" t="str">
        <f t="shared" si="1524"/>
        <v>LEECO</v>
      </c>
      <c r="D1503" t="str">
        <f t="shared" si="1524"/>
        <v>Lee County</v>
      </c>
      <c r="E1503" t="str">
        <f t="shared" si="1524"/>
        <v>30.395802</v>
      </c>
      <c r="F1503" t="str">
        <f t="shared" si="1524"/>
        <v>-96.972519</v>
      </c>
      <c r="G1503" t="str">
        <f t="shared" si="1524"/>
        <v>on</v>
      </c>
      <c r="H1503" s="2" t="str">
        <f t="shared" si="1524"/>
        <v>PRCT 4</v>
      </c>
      <c r="I1503" t="str">
        <f t="shared" si="1497"/>
        <v>7517</v>
      </c>
    </row>
    <row r="1504" spans="1:9">
      <c r="A1504" s="5" t="s">
        <v>1517</v>
      </c>
      <c r="B1504" t="str">
        <f t="shared" ref="B1504:H1504" si="1525">MID($A1504,FIND(B$2,$A1504)+B$1,(FIND(C$2,$A1504)-2)-(FIND(B$2,$A1504)+B$1))</f>
        <v>CR 426 @ Brushy Creek</v>
      </c>
      <c r="C1504" t="str">
        <f t="shared" si="1525"/>
        <v>LEECO</v>
      </c>
      <c r="D1504" t="str">
        <f t="shared" si="1525"/>
        <v>Lee County</v>
      </c>
      <c r="E1504" t="str">
        <f t="shared" si="1525"/>
        <v>30.370295</v>
      </c>
      <c r="F1504" t="str">
        <f t="shared" si="1525"/>
        <v>-96.801727</v>
      </c>
      <c r="G1504" t="str">
        <f t="shared" si="1525"/>
        <v>on</v>
      </c>
      <c r="H1504" s="2" t="str">
        <f t="shared" si="1525"/>
        <v>PRCT 4</v>
      </c>
      <c r="I1504" t="str">
        <f t="shared" si="1497"/>
        <v>7527</v>
      </c>
    </row>
    <row r="1505" spans="1:9">
      <c r="A1505" s="5" t="s">
        <v>1518</v>
      </c>
      <c r="B1505" t="str">
        <f t="shared" ref="B1505:H1505" si="1526">MID($A1505,FIND(B$2,$A1505)+B$1,(FIND(C$2,$A1505)-2)-(FIND(B$2,$A1505)+B$1))</f>
        <v>CR 418 @ Allen Creek</v>
      </c>
      <c r="C1505" t="str">
        <f t="shared" si="1526"/>
        <v>LEECO</v>
      </c>
      <c r="D1505" t="str">
        <f t="shared" si="1526"/>
        <v>Lee County</v>
      </c>
      <c r="E1505" t="str">
        <f t="shared" si="1526"/>
        <v>30.526342</v>
      </c>
      <c r="F1505" t="str">
        <f t="shared" si="1526"/>
        <v>-97.000137</v>
      </c>
      <c r="G1505" t="str">
        <f t="shared" si="1526"/>
        <v>on</v>
      </c>
      <c r="H1505" s="2" t="str">
        <f t="shared" si="1526"/>
        <v>PRCT 3</v>
      </c>
      <c r="I1505" t="str">
        <f t="shared" si="1497"/>
        <v>7522</v>
      </c>
    </row>
    <row r="1506" spans="1:9">
      <c r="A1506" s="5" t="s">
        <v>1519</v>
      </c>
      <c r="B1506" t="str">
        <f t="shared" ref="B1506:H1506" si="1527">MID($A1506,FIND(B$2,$A1506)+B$1,(FIND(C$2,$A1506)-2)-(FIND(B$2,$A1506)+B$1))</f>
        <v>Johnson Street</v>
      </c>
      <c r="C1506" t="str">
        <f t="shared" si="1527"/>
        <v>CCO</v>
      </c>
      <c r="D1506" t="str">
        <f t="shared" si="1527"/>
        <v>Martindale</v>
      </c>
      <c r="E1506" t="str">
        <f t="shared" si="1527"/>
        <v>29.839888</v>
      </c>
      <c r="F1506" t="str">
        <f t="shared" si="1527"/>
        <v>-97.845451</v>
      </c>
      <c r="G1506" t="str">
        <f t="shared" si="1527"/>
        <v>on</v>
      </c>
      <c r="H1506" s="2" t="str">
        <f t="shared" si="1527"/>
        <v/>
      </c>
      <c r="I1506" t="str">
        <f t="shared" si="1497"/>
        <v>7617</v>
      </c>
    </row>
    <row r="1507" spans="1:9">
      <c r="A1507" s="5" t="s">
        <v>1520</v>
      </c>
      <c r="B1507" t="str">
        <f t="shared" ref="B1507:H1507" si="1528">MID($A1507,FIND(B$2,$A1507)+B$1,(FIND(C$2,$A1507)-2)-(FIND(B$2,$A1507)+B$1))</f>
        <v>CR 304 @ Mine Creek</v>
      </c>
      <c r="C1507" t="str">
        <f t="shared" si="1528"/>
        <v>LEECO</v>
      </c>
      <c r="D1507" t="str">
        <f t="shared" si="1528"/>
        <v>Lee County</v>
      </c>
      <c r="E1507" t="str">
        <f t="shared" si="1528"/>
        <v>30.360558</v>
      </c>
      <c r="F1507" t="str">
        <f t="shared" si="1528"/>
        <v>-97.213989</v>
      </c>
      <c r="G1507" t="str">
        <f t="shared" si="1528"/>
        <v>on</v>
      </c>
      <c r="H1507" s="2" t="str">
        <f t="shared" si="1528"/>
        <v>PRCT 3</v>
      </c>
      <c r="I1507" t="str">
        <f t="shared" si="1497"/>
        <v>7487</v>
      </c>
    </row>
    <row r="1508" spans="1:9">
      <c r="A1508" s="5" t="s">
        <v>1521</v>
      </c>
      <c r="B1508" t="str">
        <f t="shared" ref="B1508:H1508" si="1529">MID($A1508,FIND(B$2,$A1508)+B$1,(FIND(C$2,$A1508)-2)-(FIND(B$2,$A1508)+B$1))</f>
        <v>CR 314 @ Cross Creek</v>
      </c>
      <c r="C1508" t="str">
        <f t="shared" si="1529"/>
        <v>LEECO</v>
      </c>
      <c r="D1508" t="str">
        <f t="shared" si="1529"/>
        <v>Lee County</v>
      </c>
      <c r="E1508" t="str">
        <f t="shared" si="1529"/>
        <v>30.435314</v>
      </c>
      <c r="F1508" t="str">
        <f t="shared" si="1529"/>
        <v>-97.141655</v>
      </c>
      <c r="G1508" t="str">
        <f t="shared" si="1529"/>
        <v>on</v>
      </c>
      <c r="H1508" s="2" t="str">
        <f t="shared" si="1529"/>
        <v>PRCT 3</v>
      </c>
      <c r="I1508" t="str">
        <f t="shared" si="1497"/>
        <v>7496</v>
      </c>
    </row>
    <row r="1509" spans="1:9">
      <c r="A1509" s="5" t="s">
        <v>1522</v>
      </c>
      <c r="B1509" t="str">
        <f t="shared" ref="B1509:H1509" si="1530">MID($A1509,FIND(B$2,$A1509)+B$1,(FIND(C$2,$A1509)-2)-(FIND(B$2,$A1509)+B$1))</f>
        <v>Goehring Rd, Fayette County</v>
      </c>
      <c r="C1509" t="str">
        <f t="shared" si="1530"/>
        <v>FCO</v>
      </c>
      <c r="D1509" t="str">
        <f t="shared" si="1530"/>
        <v>Goehring Rd N of Wendler Rd</v>
      </c>
      <c r="E1509" t="str">
        <f t="shared" si="1530"/>
        <v>30.113573</v>
      </c>
      <c r="F1509" t="str">
        <f t="shared" si="1530"/>
        <v>-96.82444</v>
      </c>
      <c r="G1509" t="str">
        <f t="shared" si="1530"/>
        <v>on</v>
      </c>
      <c r="H1509" s="2" t="str">
        <f t="shared" si="1530"/>
        <v/>
      </c>
      <c r="I1509" t="str">
        <f t="shared" si="1497"/>
        <v>7547</v>
      </c>
    </row>
    <row r="1510" spans="1:9">
      <c r="A1510" s="5" t="s">
        <v>1523</v>
      </c>
      <c r="B1510" t="str">
        <f t="shared" ref="B1510:H1510" si="1531">MID($A1510,FIND(B$2,$A1510)+B$1,(FIND(C$2,$A1510)-2)-(FIND(B$2,$A1510)+B$1))</f>
        <v>Fagerquest/Wolf</v>
      </c>
      <c r="C1510" t="str">
        <f t="shared" si="1531"/>
        <v>BCO</v>
      </c>
      <c r="D1510" t="str">
        <f t="shared" si="1531"/>
        <v>Fagerquest/Wolf</v>
      </c>
      <c r="E1510" t="str">
        <f t="shared" si="1531"/>
        <v>30.1322</v>
      </c>
      <c r="F1510" t="str">
        <f t="shared" si="1531"/>
        <v>-97.572929</v>
      </c>
      <c r="G1510" t="str">
        <f t="shared" si="1531"/>
        <v>on</v>
      </c>
      <c r="H1510" s="2" t="str">
        <f t="shared" si="1531"/>
        <v/>
      </c>
      <c r="I1510" t="str">
        <f t="shared" si="1497"/>
        <v>7432</v>
      </c>
    </row>
    <row r="1511" spans="1:9">
      <c r="A1511" s="5" t="s">
        <v>1524</v>
      </c>
      <c r="B1511" t="str">
        <f t="shared" ref="B1511:H1511" si="1532">MID($A1511,FIND(B$2,$A1511)+B$1,(FIND(C$2,$A1511)-2)-(FIND(B$2,$A1511)+B$1))</f>
        <v>391 Porter Rd</v>
      </c>
      <c r="C1511" t="str">
        <f t="shared" si="1532"/>
        <v>BCO</v>
      </c>
      <c r="D1511" t="str">
        <f t="shared" si="1532"/>
        <v/>
      </c>
      <c r="E1511" t="str">
        <f t="shared" si="1532"/>
        <v>30.158215</v>
      </c>
      <c r="F1511" t="str">
        <f t="shared" si="1532"/>
        <v>-97.259186</v>
      </c>
      <c r="G1511" t="str">
        <f t="shared" si="1532"/>
        <v>on</v>
      </c>
      <c r="H1511" s="2" t="str">
        <f t="shared" si="1532"/>
        <v/>
      </c>
      <c r="I1511" t="str">
        <f t="shared" si="1497"/>
        <v>7572</v>
      </c>
    </row>
    <row r="1512" spans="1:9">
      <c r="A1512" s="5" t="s">
        <v>1525</v>
      </c>
      <c r="B1512" t="str">
        <f t="shared" ref="B1512:H1512" si="1533">MID($A1512,FIND(B$2,$A1512)+B$1,(FIND(C$2,$A1512)-2)-(FIND(B$2,$A1512)+B$1))</f>
        <v>CR 337 @ Coupland Branch</v>
      </c>
      <c r="C1512" t="str">
        <f t="shared" si="1533"/>
        <v>LEECO</v>
      </c>
      <c r="D1512" t="str">
        <f t="shared" si="1533"/>
        <v>Lee County</v>
      </c>
      <c r="E1512" t="str">
        <f t="shared" si="1533"/>
        <v>30.405525</v>
      </c>
      <c r="F1512" t="str">
        <f t="shared" si="1533"/>
        <v>-97.075485</v>
      </c>
      <c r="G1512" t="str">
        <f t="shared" si="1533"/>
        <v>on</v>
      </c>
      <c r="H1512" s="2" t="str">
        <f t="shared" si="1533"/>
        <v>PRCT 3</v>
      </c>
      <c r="I1512" t="str">
        <f t="shared" si="1497"/>
        <v>7512</v>
      </c>
    </row>
    <row r="1513" spans="1:9">
      <c r="A1513" s="5" t="s">
        <v>1526</v>
      </c>
      <c r="B1513" t="str">
        <f t="shared" ref="B1513:H1513" si="1534">MID($A1513,FIND(B$2,$A1513)+B$1,(FIND(C$2,$A1513)-2)-(FIND(B$2,$A1513)+B$1))</f>
        <v>608 Golden Oaks Rd - SE side</v>
      </c>
      <c r="C1513" t="str">
        <f t="shared" si="1534"/>
        <v>GEO</v>
      </c>
      <c r="D1513" t="str">
        <f t="shared" si="1534"/>
        <v>Wilco</v>
      </c>
      <c r="E1513" t="str">
        <f t="shared" si="1534"/>
        <v>30.665003</v>
      </c>
      <c r="F1513" t="str">
        <f t="shared" si="1534"/>
        <v>-97.679573</v>
      </c>
      <c r="G1513" t="str">
        <f t="shared" si="1534"/>
        <v>on</v>
      </c>
      <c r="H1513" s="2" t="str">
        <f t="shared" si="1534"/>
        <v/>
      </c>
      <c r="I1513" t="str">
        <f t="shared" si="1497"/>
        <v>7562</v>
      </c>
    </row>
    <row r="1514" spans="1:9">
      <c r="A1514" s="5" t="s">
        <v>1527</v>
      </c>
      <c r="B1514" t="str">
        <f t="shared" ref="B1514:H1514" si="1535">MID($A1514,FIND(B$2,$A1514)+B$1,(FIND(C$2,$A1514)-2)-(FIND(B$2,$A1514)+B$1))</f>
        <v>Big Sandy Dr @ Round Mountain Rd</v>
      </c>
      <c r="C1514" t="str">
        <f t="shared" si="1535"/>
        <v>TCO</v>
      </c>
      <c r="D1514" t="str">
        <f t="shared" si="1535"/>
        <v>Travis County, TX </v>
      </c>
      <c r="E1514" t="str">
        <f t="shared" si="1535"/>
        <v>30.571045</v>
      </c>
      <c r="F1514" t="str">
        <f t="shared" si="1535"/>
        <v>-97.947975</v>
      </c>
      <c r="G1514" t="str">
        <f t="shared" si="1535"/>
        <v>on</v>
      </c>
      <c r="H1514" s="2" t="str">
        <f t="shared" si="1535"/>
        <v>Roadway open</v>
      </c>
      <c r="I1514" t="str">
        <f t="shared" si="1497"/>
        <v>7567</v>
      </c>
    </row>
    <row r="1515" spans="1:9">
      <c r="A1515" s="5" t="s">
        <v>1528</v>
      </c>
      <c r="B1515" t="str">
        <f t="shared" ref="B1515:H1515" si="1536">MID($A1515,FIND(B$2,$A1515)+B$1,(FIND(C$2,$A1515)-2)-(FIND(B$2,$A1515)+B$1))</f>
        <v>East side of Tahitian Dr at Kaanapali</v>
      </c>
      <c r="C1515" t="str">
        <f t="shared" si="1536"/>
        <v>BCO</v>
      </c>
      <c r="D1515" t="str">
        <f t="shared" si="1536"/>
        <v>East side of Tahitian Dr at Kaanapali</v>
      </c>
      <c r="E1515" t="str">
        <f t="shared" si="1536"/>
        <v>30.08843</v>
      </c>
      <c r="F1515" t="str">
        <f t="shared" si="1536"/>
        <v>-97.284248</v>
      </c>
      <c r="G1515" t="str">
        <f t="shared" si="1536"/>
        <v>on</v>
      </c>
      <c r="H1515" s="2" t="str">
        <f t="shared" si="1536"/>
        <v/>
      </c>
      <c r="I1515" t="str">
        <f t="shared" si="1497"/>
        <v>7582</v>
      </c>
    </row>
    <row r="1516" spans="1:9">
      <c r="A1516" s="5" t="s">
        <v>1529</v>
      </c>
      <c r="B1516" t="str">
        <f t="shared" ref="B1516:H1516" si="1537">MID($A1516,FIND(B$2,$A1516)+B$1,(FIND(C$2,$A1516)-2)-(FIND(B$2,$A1516)+B$1))</f>
        <v>US 290 @ Red Elm Pkwy </v>
      </c>
      <c r="C1516" t="str">
        <f t="shared" si="1537"/>
        <v>TCO</v>
      </c>
      <c r="D1516" t="str">
        <f t="shared" si="1537"/>
        <v>Travis County, TX </v>
      </c>
      <c r="E1516" t="str">
        <f t="shared" si="1537"/>
        <v>30.352812</v>
      </c>
      <c r="F1516" t="str">
        <f t="shared" si="1537"/>
        <v>-97.433807</v>
      </c>
      <c r="G1516" t="str">
        <f t="shared" si="1537"/>
        <v>on</v>
      </c>
      <c r="H1516" s="2" t="str">
        <f t="shared" si="1537"/>
        <v>Roadway open</v>
      </c>
      <c r="I1516" t="str">
        <f t="shared" si="1497"/>
        <v>7597</v>
      </c>
    </row>
    <row r="1517" spans="1:9">
      <c r="A1517" s="5" t="s">
        <v>1530</v>
      </c>
      <c r="B1517" t="str">
        <f t="shared" ref="B1517:H1517" si="1538">MID($A1517,FIND(B$2,$A1517)+B$1,(FIND(C$2,$A1517)-2)-(FIND(B$2,$A1517)+B$1))</f>
        <v>Mullins Prairie Loop Southbound</v>
      </c>
      <c r="C1517" t="str">
        <f t="shared" si="1538"/>
        <v>FCO</v>
      </c>
      <c r="D1517" t="str">
        <f t="shared" si="1538"/>
        <v>Mullins Prarie Loop Southbound</v>
      </c>
      <c r="E1517" t="str">
        <f t="shared" si="1538"/>
        <v>29.860403</v>
      </c>
      <c r="F1517" t="str">
        <f t="shared" si="1538"/>
        <v>-96.792381</v>
      </c>
      <c r="G1517" t="str">
        <f t="shared" si="1538"/>
        <v>on</v>
      </c>
      <c r="H1517" s="2" t="str">
        <f t="shared" si="1538"/>
        <v/>
      </c>
      <c r="I1517" t="str">
        <f t="shared" si="1497"/>
        <v>7602</v>
      </c>
    </row>
    <row r="1518" spans="1:9">
      <c r="A1518" s="5" t="s">
        <v>1531</v>
      </c>
      <c r="B1518" t="str">
        <f t="shared" ref="B1518:H1518" si="1539">MID($A1518,FIND(B$2,$A1518)+B$1,(FIND(C$2,$A1518)-2)-(FIND(B$2,$A1518)+B$1))</f>
        <v>200 Blk Lone Star Rd</v>
      </c>
      <c r="C1518" t="str">
        <f t="shared" si="1539"/>
        <v>BCO</v>
      </c>
      <c r="D1518" t="str">
        <f t="shared" si="1539"/>
        <v>200 Blk Lone Star Rd</v>
      </c>
      <c r="E1518" t="str">
        <f t="shared" si="1539"/>
        <v>30.043024</v>
      </c>
      <c r="F1518" t="str">
        <f t="shared" si="1539"/>
        <v>-97.411018</v>
      </c>
      <c r="G1518" t="str">
        <f t="shared" si="1539"/>
        <v>on</v>
      </c>
      <c r="H1518" s="2" t="str">
        <f t="shared" si="1539"/>
        <v/>
      </c>
      <c r="I1518" t="str">
        <f t="shared" si="1497"/>
        <v>7612</v>
      </c>
    </row>
    <row r="1519" spans="1:9">
      <c r="A1519" s="5" t="s">
        <v>1532</v>
      </c>
      <c r="B1519" t="str">
        <f t="shared" ref="B1519:H1519" si="1540">MID($A1519,FIND(B$2,$A1519)+B$1,(FIND(C$2,$A1519)-2)-(FIND(B$2,$A1519)+B$1))</f>
        <v>CR 109 @ Schilling Branch</v>
      </c>
      <c r="C1519" t="str">
        <f t="shared" si="1540"/>
        <v>LEECO</v>
      </c>
      <c r="D1519" t="str">
        <f t="shared" si="1540"/>
        <v>Lee County</v>
      </c>
      <c r="E1519" t="str">
        <f t="shared" si="1540"/>
        <v>30.24205</v>
      </c>
      <c r="F1519" t="str">
        <f t="shared" si="1540"/>
        <v>-97.029968</v>
      </c>
      <c r="G1519" t="str">
        <f t="shared" si="1540"/>
        <v>on</v>
      </c>
      <c r="H1519" s="2" t="str">
        <f t="shared" si="1540"/>
        <v>PRCT 2</v>
      </c>
      <c r="I1519" t="str">
        <f t="shared" si="1497"/>
        <v>7442</v>
      </c>
    </row>
    <row r="1520" spans="1:9">
      <c r="A1520" s="5" t="s">
        <v>1533</v>
      </c>
      <c r="B1520" t="str">
        <f t="shared" ref="B1520:H1520" si="1541">MID($A1520,FIND(B$2,$A1520)+B$1,(FIND(C$2,$A1520)-2)-(FIND(B$2,$A1520)+B$1))</f>
        <v>CR 320 @ Brushy Creek</v>
      </c>
      <c r="C1520" t="str">
        <f t="shared" si="1541"/>
        <v>LEECO</v>
      </c>
      <c r="D1520" t="str">
        <f t="shared" si="1541"/>
        <v>Lee County</v>
      </c>
      <c r="E1520" t="str">
        <f t="shared" si="1541"/>
        <v>30.452997</v>
      </c>
      <c r="F1520" t="str">
        <f t="shared" si="1541"/>
        <v>-97.020164</v>
      </c>
      <c r="G1520" t="str">
        <f t="shared" si="1541"/>
        <v>on</v>
      </c>
      <c r="H1520" s="2" t="str">
        <f t="shared" si="1541"/>
        <v>PRCT 3</v>
      </c>
      <c r="I1520" t="str">
        <f t="shared" si="1497"/>
        <v>7502</v>
      </c>
    </row>
    <row r="1521" spans="1:9">
      <c r="A1521" s="5" t="s">
        <v>1534</v>
      </c>
      <c r="B1521" t="str">
        <f t="shared" ref="B1521:H1521" si="1542">MID($A1521,FIND(B$2,$A1521)+B$1,(FIND(C$2,$A1521)-2)-(FIND(B$2,$A1521)+B$1))</f>
        <v>CR 205 @ Rabbs Creek</v>
      </c>
      <c r="C1521" t="str">
        <f t="shared" si="1542"/>
        <v>LEECO</v>
      </c>
      <c r="D1521" t="str">
        <f t="shared" si="1542"/>
        <v>Lee County</v>
      </c>
      <c r="E1521" t="str">
        <f t="shared" si="1542"/>
        <v>30.156984</v>
      </c>
      <c r="F1521" t="str">
        <f t="shared" si="1542"/>
        <v>-97.016098</v>
      </c>
      <c r="G1521" t="str">
        <f t="shared" si="1542"/>
        <v>on</v>
      </c>
      <c r="H1521" s="2" t="str">
        <f t="shared" si="1542"/>
        <v>PRCT 2</v>
      </c>
      <c r="I1521" t="str">
        <f t="shared" si="1497"/>
        <v>7467</v>
      </c>
    </row>
    <row r="1522" spans="1:9">
      <c r="A1522" s="5" t="s">
        <v>1535</v>
      </c>
      <c r="B1522" t="str">
        <f t="shared" ref="B1522:H1522" si="1543">MID($A1522,FIND(B$2,$A1522)+B$1,(FIND(C$2,$A1522)-2)-(FIND(B$2,$A1522)+B$1))</f>
        <v>CR 217 @ Rabbs Creek</v>
      </c>
      <c r="C1522" t="str">
        <f t="shared" si="1543"/>
        <v>LEECO</v>
      </c>
      <c r="D1522" t="str">
        <f t="shared" si="1543"/>
        <v>Lee County</v>
      </c>
      <c r="E1522" t="str">
        <f t="shared" si="1543"/>
        <v>30.126257</v>
      </c>
      <c r="F1522" t="str">
        <f t="shared" si="1543"/>
        <v>-96.952034</v>
      </c>
      <c r="G1522" t="str">
        <f t="shared" si="1543"/>
        <v>on</v>
      </c>
      <c r="H1522" s="2" t="str">
        <f t="shared" si="1543"/>
        <v>PRCT 2</v>
      </c>
      <c r="I1522" t="str">
        <f t="shared" si="1497"/>
        <v>7477</v>
      </c>
    </row>
    <row r="1523" spans="1:9">
      <c r="A1523" s="5" t="s">
        <v>1536</v>
      </c>
      <c r="B1523" t="str">
        <f t="shared" ref="B1523:H1523" si="1544">MID($A1523,FIND(B$2,$A1523)+B$1,(FIND(C$2,$A1523)-2)-(FIND(B$2,$A1523)+B$1))</f>
        <v>CR 223 @ Rocky Branch</v>
      </c>
      <c r="C1523" t="str">
        <f t="shared" si="1544"/>
        <v>LEECO</v>
      </c>
      <c r="D1523" t="str">
        <f t="shared" si="1544"/>
        <v>Lee County</v>
      </c>
      <c r="E1523" t="str">
        <f t="shared" si="1544"/>
        <v>30.108444</v>
      </c>
      <c r="F1523" t="str">
        <f t="shared" si="1544"/>
        <v>-96.862648</v>
      </c>
      <c r="G1523" t="str">
        <f t="shared" si="1544"/>
        <v>on</v>
      </c>
      <c r="H1523" s="2" t="str">
        <f t="shared" si="1544"/>
        <v>PRCT 2</v>
      </c>
      <c r="I1523" t="str">
        <f t="shared" si="1497"/>
        <v>7482</v>
      </c>
    </row>
    <row r="1524" spans="1:9">
      <c r="A1524" s="5" t="s">
        <v>1537</v>
      </c>
      <c r="B1524" t="str">
        <f t="shared" ref="B1524:H1524" si="1545">MID($A1524,FIND(B$2,$A1524)+B$1,(FIND(C$2,$A1524)-2)-(FIND(B$2,$A1524)+B$1))</f>
        <v>US 290 in McDade</v>
      </c>
      <c r="C1524" t="str">
        <f t="shared" si="1545"/>
        <v>BCO</v>
      </c>
      <c r="D1524" t="str">
        <f t="shared" si="1545"/>
        <v/>
      </c>
      <c r="E1524" t="str">
        <f t="shared" si="1545"/>
        <v>30.281547</v>
      </c>
      <c r="F1524" t="str">
        <f t="shared" si="1545"/>
        <v>-97.243771</v>
      </c>
      <c r="G1524" t="str">
        <f t="shared" si="1545"/>
        <v>on</v>
      </c>
      <c r="H1524" s="2" t="str">
        <f t="shared" si="1545"/>
        <v/>
      </c>
      <c r="I1524" t="str">
        <f t="shared" si="1497"/>
        <v>8652</v>
      </c>
    </row>
    <row r="1525" spans="1:9">
      <c r="A1525" s="5" t="s">
        <v>1538</v>
      </c>
      <c r="B1525" t="str">
        <f t="shared" ref="B1525:H1525" si="1546">MID($A1525,FIND(B$2,$A1525)+B$1,(FIND(C$2,$A1525)-2)-(FIND(B$2,$A1525)+B$1))</f>
        <v>CR 127 @ Pin Oak Creek</v>
      </c>
      <c r="C1525" t="str">
        <f t="shared" si="1546"/>
        <v>LEECO</v>
      </c>
      <c r="D1525" t="str">
        <f t="shared" si="1546"/>
        <v>Lee County</v>
      </c>
      <c r="E1525" t="str">
        <f t="shared" si="1546"/>
        <v>30.220579</v>
      </c>
      <c r="F1525" t="str">
        <f t="shared" si="1546"/>
        <v>-96.805725</v>
      </c>
      <c r="G1525" t="str">
        <f t="shared" si="1546"/>
        <v>on</v>
      </c>
      <c r="H1525" s="2" t="str">
        <f t="shared" si="1546"/>
        <v>PRCT 1</v>
      </c>
      <c r="I1525" t="str">
        <f t="shared" si="1497"/>
        <v>7457</v>
      </c>
    </row>
    <row r="1526" spans="1:9">
      <c r="A1526" s="5" t="s">
        <v>1539</v>
      </c>
      <c r="B1526" t="str">
        <f t="shared" ref="B1526:H1526" si="1547">MID($A1526,FIND(B$2,$A1526)+B$1,(FIND(C$2,$A1526)-2)-(FIND(B$2,$A1526)+B$1))</f>
        <v>CR 104 @ Dead Mans Hole Creek</v>
      </c>
      <c r="C1526" t="str">
        <f t="shared" si="1547"/>
        <v>LEECO</v>
      </c>
      <c r="D1526" t="str">
        <f t="shared" si="1547"/>
        <v>Lee County</v>
      </c>
      <c r="E1526" t="str">
        <f t="shared" si="1547"/>
        <v>30.219378</v>
      </c>
      <c r="F1526" t="str">
        <f t="shared" si="1547"/>
        <v>-97.021927</v>
      </c>
      <c r="G1526" t="str">
        <f t="shared" si="1547"/>
        <v>on</v>
      </c>
      <c r="H1526" s="2" t="str">
        <f t="shared" si="1547"/>
        <v>PRCT 2</v>
      </c>
      <c r="I1526" t="str">
        <f t="shared" si="1497"/>
        <v>7437</v>
      </c>
    </row>
    <row r="1527" spans="1:9">
      <c r="A1527" s="5" t="s">
        <v>1540</v>
      </c>
      <c r="B1527" t="str">
        <f t="shared" ref="B1527:H1527" si="1548">MID($A1527,FIND(B$2,$A1527)+B$1,(FIND(C$2,$A1527)-2)-(FIND(B$2,$A1527)+B$1))</f>
        <v>CR 309 @ Middle Yegua Creek</v>
      </c>
      <c r="C1527" t="str">
        <f t="shared" si="1548"/>
        <v>LEECO</v>
      </c>
      <c r="D1527" t="str">
        <f t="shared" si="1548"/>
        <v>Lee County</v>
      </c>
      <c r="E1527" t="str">
        <f t="shared" si="1548"/>
        <v>30.410339</v>
      </c>
      <c r="F1527" t="str">
        <f t="shared" si="1548"/>
        <v>-97.156403</v>
      </c>
      <c r="G1527" t="str">
        <f t="shared" si="1548"/>
        <v>on</v>
      </c>
      <c r="H1527" s="2" t="str">
        <f t="shared" si="1548"/>
        <v>PRCT 3</v>
      </c>
      <c r="I1527" t="str">
        <f t="shared" si="1497"/>
        <v>7492</v>
      </c>
    </row>
    <row r="1528" spans="1:9">
      <c r="A1528" s="5" t="s">
        <v>1541</v>
      </c>
      <c r="B1528" t="str">
        <f t="shared" ref="B1528:H1528" si="1549">MID($A1528,FIND(B$2,$A1528)+B$1,(FIND(C$2,$A1528)-2)-(FIND(B$2,$A1528)+B$1))</f>
        <v>CR 326 @ West Yegua Creek</v>
      </c>
      <c r="C1528" t="str">
        <f t="shared" si="1549"/>
        <v>LEECO</v>
      </c>
      <c r="D1528" t="str">
        <f t="shared" si="1549"/>
        <v>Lee County</v>
      </c>
      <c r="E1528" t="str">
        <f t="shared" si="1549"/>
        <v>30.295628</v>
      </c>
      <c r="F1528" t="str">
        <f t="shared" si="1549"/>
        <v>-97.005585</v>
      </c>
      <c r="G1528" t="str">
        <f t="shared" si="1549"/>
        <v>on</v>
      </c>
      <c r="H1528" s="2" t="str">
        <f t="shared" si="1549"/>
        <v>PRCT 3 &amp; PRCT 4</v>
      </c>
      <c r="I1528" t="str">
        <f t="shared" si="1497"/>
        <v>7507</v>
      </c>
    </row>
    <row r="1529" spans="1:9">
      <c r="A1529" s="5" t="s">
        <v>1542</v>
      </c>
      <c r="B1529" t="str">
        <f t="shared" ref="B1529:H1529" si="1550">MID($A1529,FIND(B$2,$A1529)+B$1,(FIND(C$2,$A1529)-2)-(FIND(B$2,$A1529)+B$1))</f>
        <v>CR 130 @ Turkey Creek</v>
      </c>
      <c r="C1529" t="str">
        <f t="shared" si="1550"/>
        <v>LEECO</v>
      </c>
      <c r="D1529" t="str">
        <f t="shared" si="1550"/>
        <v>Lee County</v>
      </c>
      <c r="E1529" t="str">
        <f t="shared" si="1550"/>
        <v>30.169985</v>
      </c>
      <c r="F1529" t="str">
        <f t="shared" si="1550"/>
        <v>-96.781517</v>
      </c>
      <c r="G1529" t="str">
        <f t="shared" si="1550"/>
        <v>on</v>
      </c>
      <c r="H1529" s="2" t="str">
        <f t="shared" si="1550"/>
        <v>PRCT 1</v>
      </c>
      <c r="I1529" t="str">
        <f t="shared" si="1497"/>
        <v>7459</v>
      </c>
    </row>
    <row r="1530" spans="1:9">
      <c r="A1530" s="5" t="s">
        <v>1543</v>
      </c>
      <c r="B1530" t="str">
        <f t="shared" ref="B1530:H1530" si="1551">MID($A1530,FIND(B$2,$A1530)+B$1,(FIND(C$2,$A1530)-2)-(FIND(B$2,$A1530)+B$1))</f>
        <v>CR 124 @ Yegua Creek</v>
      </c>
      <c r="C1530" t="str">
        <f t="shared" si="1551"/>
        <v>LEECO</v>
      </c>
      <c r="D1530" t="str">
        <f t="shared" si="1551"/>
        <v>Lee County</v>
      </c>
      <c r="E1530" t="str">
        <f t="shared" si="1551"/>
        <v>30.319473</v>
      </c>
      <c r="F1530" t="str">
        <f t="shared" si="1551"/>
        <v>-96.741318</v>
      </c>
      <c r="G1530" t="str">
        <f t="shared" si="1551"/>
        <v>on</v>
      </c>
      <c r="H1530" s="2" t="str">
        <f t="shared" si="1551"/>
        <v>PRCT 1</v>
      </c>
      <c r="I1530" t="str">
        <f t="shared" si="1497"/>
        <v>7454</v>
      </c>
    </row>
    <row r="1531" spans="1:9">
      <c r="A1531" s="5" t="s">
        <v>1544</v>
      </c>
      <c r="B1531" t="str">
        <f t="shared" ref="B1531:H1531" si="1552">MID($A1531,FIND(B$2,$A1531)+B$1,(FIND(C$2,$A1531)-2)-(FIND(B$2,$A1531)+B$1))</f>
        <v>CR 117 @ Big Branch</v>
      </c>
      <c r="C1531" t="str">
        <f t="shared" si="1552"/>
        <v>LEECO</v>
      </c>
      <c r="D1531" t="str">
        <f t="shared" si="1552"/>
        <v>Lee County</v>
      </c>
      <c r="E1531" t="str">
        <f t="shared" si="1552"/>
        <v>30.255596</v>
      </c>
      <c r="F1531" t="str">
        <f t="shared" si="1552"/>
        <v>-96.884056</v>
      </c>
      <c r="G1531" t="str">
        <f t="shared" si="1552"/>
        <v>on</v>
      </c>
      <c r="H1531" s="2" t="str">
        <f t="shared" si="1552"/>
        <v>PRCT 1</v>
      </c>
      <c r="I1531" t="str">
        <f t="shared" si="1497"/>
        <v>7449</v>
      </c>
    </row>
    <row r="1532" spans="1:9">
      <c r="A1532" s="5" t="s">
        <v>1545</v>
      </c>
      <c r="B1532" t="str">
        <f t="shared" ref="B1532:H1532" si="1553">MID($A1532,FIND(B$2,$A1532)+B$1,(FIND(C$2,$A1532)-2)-(FIND(B$2,$A1532)+B$1))</f>
        <v>Davis Street (FM1322) at City Limit, Luling</v>
      </c>
      <c r="C1532" t="str">
        <f t="shared" si="1553"/>
        <v>CCO</v>
      </c>
      <c r="D1532" t="str">
        <f t="shared" si="1553"/>
        <v>FM1322 - Luling city limit</v>
      </c>
      <c r="E1532" t="str">
        <f t="shared" si="1553"/>
        <v>29.676464</v>
      </c>
      <c r="F1532" t="str">
        <f t="shared" si="1553"/>
        <v>-97.625168</v>
      </c>
      <c r="G1532" t="str">
        <f t="shared" si="1553"/>
        <v>on</v>
      </c>
      <c r="H1532" s="2" t="str">
        <f t="shared" si="1553"/>
        <v/>
      </c>
      <c r="I1532" t="str">
        <f t="shared" si="1497"/>
        <v>7644</v>
      </c>
    </row>
    <row r="1533" spans="1:9">
      <c r="A1533" s="5" t="s">
        <v>1546</v>
      </c>
      <c r="B1533" t="str">
        <f t="shared" ref="B1533:H1533" si="1554">MID($A1533,FIND(B$2,$A1533)+B$1,(FIND(C$2,$A1533)-2)-(FIND(B$2,$A1533)+B$1))</f>
        <v>CR 428 @ Brushy Creek</v>
      </c>
      <c r="C1533" t="str">
        <f t="shared" si="1554"/>
        <v>LEECO</v>
      </c>
      <c r="D1533" t="str">
        <f t="shared" si="1554"/>
        <v>Lee County</v>
      </c>
      <c r="E1533" t="str">
        <f t="shared" si="1554"/>
        <v>30.369522</v>
      </c>
      <c r="F1533" t="str">
        <f t="shared" si="1554"/>
        <v>-96.839722</v>
      </c>
      <c r="G1533" t="str">
        <f t="shared" si="1554"/>
        <v>on</v>
      </c>
      <c r="H1533" s="2" t="str">
        <f t="shared" si="1554"/>
        <v>PRCT 4</v>
      </c>
      <c r="I1533" t="str">
        <f t="shared" si="1497"/>
        <v>7529</v>
      </c>
    </row>
    <row r="1534" spans="1:9">
      <c r="A1534" s="5" t="s">
        <v>1547</v>
      </c>
      <c r="B1534" t="str">
        <f t="shared" ref="B1534:H1534" si="1555">MID($A1534,FIND(B$2,$A1534)+B$1,(FIND(C$2,$A1534)-2)-(FIND(B$2,$A1534)+B$1))</f>
        <v>CR 455 @ Indian Camp Branch</v>
      </c>
      <c r="C1534" t="str">
        <f t="shared" si="1555"/>
        <v>LEECO</v>
      </c>
      <c r="D1534" t="str">
        <f t="shared" si="1555"/>
        <v>Lee County</v>
      </c>
      <c r="E1534" t="str">
        <f t="shared" si="1555"/>
        <v>30.371523</v>
      </c>
      <c r="F1534" t="str">
        <f t="shared" si="1555"/>
        <v>-96.984497</v>
      </c>
      <c r="G1534" t="str">
        <f t="shared" si="1555"/>
        <v>on</v>
      </c>
      <c r="H1534" s="2" t="str">
        <f t="shared" si="1555"/>
        <v>PRCT 4</v>
      </c>
      <c r="I1534" t="str">
        <f t="shared" si="1497"/>
        <v>7534</v>
      </c>
    </row>
    <row r="1535" spans="1:9">
      <c r="A1535" s="5" t="s">
        <v>1548</v>
      </c>
      <c r="B1535" t="str">
        <f t="shared" ref="B1535:H1535" si="1556">MID($A1535,FIND(B$2,$A1535)+B$1,(FIND(C$2,$A1535)-2)-(FIND(B$2,$A1535)+B$1))</f>
        <v>Reed Creek Drive</v>
      </c>
      <c r="C1535" t="str">
        <f t="shared" si="1556"/>
        <v>CCO</v>
      </c>
      <c r="D1535" t="str">
        <f t="shared" si="1556"/>
        <v>Caldwell County</v>
      </c>
      <c r="E1535" t="str">
        <f t="shared" si="1556"/>
        <v>29.737156</v>
      </c>
      <c r="F1535" t="str">
        <f t="shared" si="1556"/>
        <v>-97.412186</v>
      </c>
      <c r="G1535" t="str">
        <f t="shared" si="1556"/>
        <v>on</v>
      </c>
      <c r="H1535" s="2" t="str">
        <f t="shared" si="1556"/>
        <v/>
      </c>
      <c r="I1535" t="str">
        <f t="shared" si="1497"/>
        <v>7619</v>
      </c>
    </row>
    <row r="1536" spans="1:9">
      <c r="A1536" s="5" t="s">
        <v>1549</v>
      </c>
      <c r="B1536" t="str">
        <f t="shared" ref="B1536:H1536" si="1557">MID($A1536,FIND(B$2,$A1536)+B$1,(FIND(C$2,$A1536)-2)-(FIND(B$2,$A1536)+B$1))</f>
        <v>CR 417 @ Spring Branch</v>
      </c>
      <c r="C1536" t="str">
        <f t="shared" si="1557"/>
        <v>LEECO</v>
      </c>
      <c r="D1536" t="str">
        <f t="shared" si="1557"/>
        <v>Lee County</v>
      </c>
      <c r="E1536" t="str">
        <f t="shared" si="1557"/>
        <v>30.517321</v>
      </c>
      <c r="F1536" t="str">
        <f t="shared" si="1557"/>
        <v>-96.988731</v>
      </c>
      <c r="G1536" t="str">
        <f t="shared" si="1557"/>
        <v>on</v>
      </c>
      <c r="H1536" s="2" t="str">
        <f t="shared" si="1557"/>
        <v>PRCT 3</v>
      </c>
      <c r="I1536" t="str">
        <f t="shared" si="1497"/>
        <v>7521</v>
      </c>
    </row>
    <row r="1537" spans="1:9">
      <c r="A1537" s="5" t="s">
        <v>1550</v>
      </c>
      <c r="B1537" t="str">
        <f t="shared" ref="B1537:H1537" si="1558">MID($A1537,FIND(B$2,$A1537)+B$1,(FIND(C$2,$A1537)-2)-(FIND(B$2,$A1537)+B$1))</f>
        <v>FM 1826 @ Lewis Mountain Dr</v>
      </c>
      <c r="C1537" t="str">
        <f t="shared" si="1558"/>
        <v>TCO</v>
      </c>
      <c r="D1537" t="str">
        <f t="shared" si="1558"/>
        <v>Travis County, TX</v>
      </c>
      <c r="E1537" t="str">
        <f t="shared" si="1558"/>
        <v>30.206848</v>
      </c>
      <c r="F1537" t="str">
        <f t="shared" si="1558"/>
        <v>-97.911179</v>
      </c>
      <c r="G1537" t="str">
        <f t="shared" si="1558"/>
        <v>on</v>
      </c>
      <c r="H1537" s="2" t="str">
        <f t="shared" si="1558"/>
        <v>Roadway is open</v>
      </c>
      <c r="I1537" t="str">
        <f t="shared" si="1497"/>
        <v>7579</v>
      </c>
    </row>
    <row r="1538" spans="1:9">
      <c r="A1538" s="5" t="s">
        <v>1551</v>
      </c>
      <c r="B1538" t="str">
        <f t="shared" ref="B1538:H1538" si="1559">MID($A1538,FIND(B$2,$A1538)+B$1,(FIND(C$2,$A1538)-2)-(FIND(B$2,$A1538)+B$1))</f>
        <v>River Trail Bridge under IH35</v>
      </c>
      <c r="C1538" t="str">
        <f t="shared" si="1559"/>
        <v>GEO</v>
      </c>
      <c r="D1538" t="str">
        <f t="shared" si="1559"/>
        <v>City of Georgetown</v>
      </c>
      <c r="E1538" t="str">
        <f t="shared" si="1559"/>
        <v>30.645309</v>
      </c>
      <c r="F1538" t="str">
        <f t="shared" si="1559"/>
        <v>-97.683403</v>
      </c>
      <c r="G1538" t="str">
        <f t="shared" si="1559"/>
        <v>on</v>
      </c>
      <c r="H1538" s="2" t="str">
        <f t="shared" si="1559"/>
        <v/>
      </c>
      <c r="I1538" t="str">
        <f t="shared" si="1497"/>
        <v>7554</v>
      </c>
    </row>
    <row r="1539" spans="1:9">
      <c r="A1539" s="5" t="s">
        <v>1552</v>
      </c>
      <c r="B1539" t="str">
        <f t="shared" ref="B1539:H1539" si="1560">MID($A1539,FIND(B$2,$A1539)+B$1,(FIND(C$2,$A1539)-2)-(FIND(B$2,$A1539)+B$1))</f>
        <v>Road B @ Two Mile Branch</v>
      </c>
      <c r="C1539" t="str">
        <f t="shared" si="1560"/>
        <v>LEECO</v>
      </c>
      <c r="D1539" t="str">
        <f t="shared" si="1560"/>
        <v>Lee County</v>
      </c>
      <c r="E1539" t="str">
        <f t="shared" si="1560"/>
        <v>30.373522</v>
      </c>
      <c r="F1539" t="str">
        <f t="shared" si="1560"/>
        <v>-97.124008</v>
      </c>
      <c r="G1539" t="str">
        <f t="shared" si="1560"/>
        <v>on</v>
      </c>
      <c r="H1539" s="2" t="str">
        <f t="shared" si="1560"/>
        <v>PRCT 3</v>
      </c>
      <c r="I1539" t="str">
        <f t="shared" si="1497"/>
        <v>7539</v>
      </c>
    </row>
    <row r="1540" spans="1:9">
      <c r="A1540" s="5" t="s">
        <v>1553</v>
      </c>
      <c r="B1540" t="str">
        <f t="shared" ref="B1540:H1540" si="1561">MID($A1540,FIND(B$2,$A1540)+B$1,(FIND(C$2,$A1540)-2)-(FIND(B$2,$A1540)+B$1))</f>
        <v>FM 1624 @ West Yegua Creek</v>
      </c>
      <c r="C1540" t="str">
        <f t="shared" si="1561"/>
        <v>LEECO</v>
      </c>
      <c r="D1540" t="str">
        <f t="shared" si="1561"/>
        <v>Lee County</v>
      </c>
      <c r="E1540" t="str">
        <f t="shared" si="1561"/>
        <v>30.303663</v>
      </c>
      <c r="F1540" t="str">
        <f t="shared" si="1561"/>
        <v>-97.05072</v>
      </c>
      <c r="G1540" t="str">
        <f t="shared" si="1561"/>
        <v>on</v>
      </c>
      <c r="H1540" s="2" t="str">
        <f t="shared" si="1561"/>
        <v>PRCT 2 &amp; PRCT 3</v>
      </c>
      <c r="I1540" t="str">
        <f t="shared" ref="I1540:I1603" si="1562">MID($A1540,FIND(I$2,$A1540)+I$1,4)</f>
        <v>7544</v>
      </c>
    </row>
    <row r="1541" spans="1:9">
      <c r="A1541" s="5" t="s">
        <v>1554</v>
      </c>
      <c r="B1541" t="str">
        <f t="shared" ref="B1541:H1541" si="1563">MID($A1541,FIND(B$2,$A1541)+B$1,(FIND(C$2,$A1541)-2)-(FIND(B$2,$A1541)+B$1))</f>
        <v>CR 311 @ Marshy Branch</v>
      </c>
      <c r="C1541" t="str">
        <f t="shared" si="1563"/>
        <v>LEECO</v>
      </c>
      <c r="D1541" t="str">
        <f t="shared" si="1563"/>
        <v>Lee County</v>
      </c>
      <c r="E1541" t="str">
        <f t="shared" si="1563"/>
        <v>30.361397</v>
      </c>
      <c r="F1541" t="str">
        <f t="shared" si="1563"/>
        <v>-97.185104</v>
      </c>
      <c r="G1541" t="str">
        <f t="shared" si="1563"/>
        <v>on</v>
      </c>
      <c r="H1541" s="2" t="str">
        <f t="shared" si="1563"/>
        <v>PRCT 3</v>
      </c>
      <c r="I1541" t="str">
        <f t="shared" si="1562"/>
        <v>7494</v>
      </c>
    </row>
    <row r="1542" spans="1:9">
      <c r="A1542" s="5" t="s">
        <v>1555</v>
      </c>
      <c r="B1542" t="str">
        <f t="shared" ref="B1542:H1542" si="1564">MID($A1542,FIND(B$2,$A1542)+B$1,(FIND(C$2,$A1542)-2)-(FIND(B$2,$A1542)+B$1))</f>
        <v>CR 316 @ Cross Creek</v>
      </c>
      <c r="C1542" t="str">
        <f t="shared" si="1564"/>
        <v>LEECO</v>
      </c>
      <c r="D1542" t="str">
        <f t="shared" si="1564"/>
        <v>Lee County</v>
      </c>
      <c r="E1542" t="str">
        <f t="shared" si="1564"/>
        <v>30.423174</v>
      </c>
      <c r="F1542" t="str">
        <f t="shared" si="1564"/>
        <v>-97.123238</v>
      </c>
      <c r="G1542" t="str">
        <f t="shared" si="1564"/>
        <v>on</v>
      </c>
      <c r="H1542" s="2" t="str">
        <f t="shared" si="1564"/>
        <v>PRCT 3</v>
      </c>
      <c r="I1542" t="str">
        <f t="shared" si="1562"/>
        <v>7499</v>
      </c>
    </row>
    <row r="1543" spans="1:9">
      <c r="A1543" s="5" t="s">
        <v>1556</v>
      </c>
      <c r="B1543" t="str">
        <f t="shared" ref="B1543:H1543" si="1565">MID($A1543,FIND(B$2,$A1543)+B$1,(FIND(C$2,$A1543)-2)-(FIND(B$2,$A1543)+B$1))</f>
        <v>CR 345 @ Allen Creek</v>
      </c>
      <c r="C1543" t="str">
        <f t="shared" si="1565"/>
        <v>LEECO</v>
      </c>
      <c r="D1543" t="str">
        <f t="shared" si="1565"/>
        <v>Lee County</v>
      </c>
      <c r="E1543" t="str">
        <f t="shared" si="1565"/>
        <v>30.528376</v>
      </c>
      <c r="F1543" t="str">
        <f t="shared" si="1565"/>
        <v>-97.01609</v>
      </c>
      <c r="G1543" t="str">
        <f t="shared" si="1565"/>
        <v>on</v>
      </c>
      <c r="H1543" s="2" t="str">
        <f t="shared" si="1565"/>
        <v>PRCT 3</v>
      </c>
      <c r="I1543" t="str">
        <f t="shared" si="1562"/>
        <v>7514</v>
      </c>
    </row>
    <row r="1544" spans="1:9">
      <c r="A1544" s="5" t="s">
        <v>1557</v>
      </c>
      <c r="B1544" t="str">
        <f t="shared" ref="B1544:H1544" si="1566">MID($A1544,FIND(B$2,$A1544)+B$1,(FIND(C$2,$A1544)-2)-(FIND(B$2,$A1544)+B$1))</f>
        <v>River Rd @ Loma Vista </v>
      </c>
      <c r="C1544" t="str">
        <f t="shared" si="1566"/>
        <v>HCO</v>
      </c>
      <c r="D1544" t="str">
        <f t="shared" si="1566"/>
        <v>Hays County</v>
      </c>
      <c r="E1544" t="str">
        <f t="shared" si="1566"/>
        <v>29.993076</v>
      </c>
      <c r="F1544" t="str">
        <f t="shared" si="1566"/>
        <v>-98.100525</v>
      </c>
      <c r="G1544" t="str">
        <f t="shared" si="1566"/>
        <v>on</v>
      </c>
      <c r="H1544" s="2" t="str">
        <f t="shared" si="1566"/>
        <v>Crossing is open</v>
      </c>
      <c r="I1544" t="str">
        <f t="shared" si="1562"/>
        <v>7559</v>
      </c>
    </row>
    <row r="1545" spans="1:9">
      <c r="A1545" s="5" t="s">
        <v>1558</v>
      </c>
      <c r="B1545" t="str">
        <f t="shared" ref="B1545:H1545" si="1567">MID($A1545,FIND(B$2,$A1545)+B$1,(FIND(C$2,$A1545)-2)-(FIND(B$2,$A1545)+B$1))</f>
        <v>Sandy Fork Rd</v>
      </c>
      <c r="C1545" t="str">
        <f t="shared" si="1567"/>
        <v>CCO</v>
      </c>
      <c r="D1545" t="str">
        <f t="shared" si="1567"/>
        <v>Caldwell County</v>
      </c>
      <c r="E1545" t="str">
        <f t="shared" si="1567"/>
        <v>29.769947</v>
      </c>
      <c r="F1545" t="str">
        <f t="shared" si="1567"/>
        <v>-97.421875</v>
      </c>
      <c r="G1545" t="str">
        <f t="shared" si="1567"/>
        <v>on</v>
      </c>
      <c r="H1545" s="2" t="str">
        <f t="shared" si="1567"/>
        <v>at low water crossing</v>
      </c>
      <c r="I1545" t="str">
        <f t="shared" si="1562"/>
        <v>7574</v>
      </c>
    </row>
    <row r="1546" spans="1:9">
      <c r="A1546" s="5" t="s">
        <v>1559</v>
      </c>
      <c r="B1546" t="str">
        <f t="shared" ref="B1546:H1546" si="1568">MID($A1546,FIND(B$2,$A1546)+B$1,(FIND(C$2,$A1546)-2)-(FIND(B$2,$A1546)+B$1))</f>
        <v>CR 320 @ Rouse Creek</v>
      </c>
      <c r="C1546" t="str">
        <f t="shared" si="1568"/>
        <v>LEECO</v>
      </c>
      <c r="D1546" t="str">
        <f t="shared" si="1568"/>
        <v>Lee County</v>
      </c>
      <c r="E1546" t="str">
        <f t="shared" si="1568"/>
        <v>30.502571</v>
      </c>
      <c r="F1546" t="str">
        <f t="shared" si="1568"/>
        <v>-97.050606</v>
      </c>
      <c r="G1546" t="str">
        <f t="shared" si="1568"/>
        <v>on</v>
      </c>
      <c r="H1546" s="2" t="str">
        <f t="shared" si="1568"/>
        <v>PRCT 3</v>
      </c>
      <c r="I1546" t="str">
        <f t="shared" si="1562"/>
        <v>7504</v>
      </c>
    </row>
    <row r="1547" spans="1:9">
      <c r="A1547" s="5" t="s">
        <v>1560</v>
      </c>
      <c r="B1547" t="str">
        <f t="shared" ref="B1547:H1547" si="1569">MID($A1547,FIND(B$2,$A1547)+B$1,(FIND(C$2,$A1547)-2)-(FIND(B$2,$A1547)+B$1))</f>
        <v>304 South of 535</v>
      </c>
      <c r="C1547" t="str">
        <f t="shared" si="1569"/>
        <v>BCO</v>
      </c>
      <c r="D1547" t="str">
        <f t="shared" si="1569"/>
        <v>304 South of 535</v>
      </c>
      <c r="E1547" t="str">
        <f t="shared" si="1569"/>
        <v>29.931849</v>
      </c>
      <c r="F1547" t="str">
        <f t="shared" si="1569"/>
        <v>-97.310127</v>
      </c>
      <c r="G1547" t="str">
        <f t="shared" si="1569"/>
        <v>on</v>
      </c>
      <c r="H1547" s="2" t="str">
        <f t="shared" si="1569"/>
        <v/>
      </c>
      <c r="I1547" t="str">
        <f t="shared" si="1562"/>
        <v>7584</v>
      </c>
    </row>
    <row r="1548" spans="1:9">
      <c r="A1548" s="5" t="s">
        <v>1561</v>
      </c>
      <c r="B1548" t="str">
        <f t="shared" ref="B1548:H1548" si="1570">MID($A1548,FIND(B$2,$A1548)+B$1,(FIND(C$2,$A1548)-2)-(FIND(B$2,$A1548)+B$1))</f>
        <v>100 Blk Winfield Thicket</v>
      </c>
      <c r="C1548" t="str">
        <f t="shared" si="1570"/>
        <v>BCO</v>
      </c>
      <c r="D1548" t="str">
        <f t="shared" si="1570"/>
        <v>100 Blk Winfield Thicket</v>
      </c>
      <c r="E1548" t="str">
        <f t="shared" si="1570"/>
        <v>30.053019</v>
      </c>
      <c r="F1548" t="str">
        <f t="shared" si="1570"/>
        <v>-97.242683</v>
      </c>
      <c r="G1548" t="str">
        <f t="shared" si="1570"/>
        <v>on</v>
      </c>
      <c r="H1548" s="2" t="str">
        <f t="shared" si="1570"/>
        <v/>
      </c>
      <c r="I1548" t="str">
        <f t="shared" si="1562"/>
        <v>7594</v>
      </c>
    </row>
    <row r="1549" spans="1:9">
      <c r="A1549" s="5" t="s">
        <v>1562</v>
      </c>
      <c r="B1549" t="str">
        <f t="shared" ref="B1549:H1549" si="1571">MID($A1549,FIND(B$2,$A1549)+B$1,(FIND(C$2,$A1549)-2)-(FIND(B$2,$A1549)+B$1))</f>
        <v>Hwy 159 @ Darden Loop</v>
      </c>
      <c r="C1549" t="str">
        <f t="shared" si="1571"/>
        <v>FCO</v>
      </c>
      <c r="D1549" t="str">
        <f t="shared" si="1571"/>
        <v>159 @ Darden Loop</v>
      </c>
      <c r="E1549" t="str">
        <f t="shared" si="1571"/>
        <v>29.963202</v>
      </c>
      <c r="F1549" t="str">
        <f t="shared" si="1571"/>
        <v>-96.609566</v>
      </c>
      <c r="G1549" t="str">
        <f t="shared" si="1571"/>
        <v>on</v>
      </c>
      <c r="H1549" s="2" t="str">
        <f t="shared" si="1571"/>
        <v/>
      </c>
      <c r="I1549" t="str">
        <f t="shared" si="1562"/>
        <v>7599</v>
      </c>
    </row>
    <row r="1550" spans="1:9">
      <c r="A1550" s="5" t="s">
        <v>1563</v>
      </c>
      <c r="B1550" t="str">
        <f t="shared" ref="B1550:H1550" si="1572">MID($A1550,FIND(B$2,$A1550)+B$1,(FIND(C$2,$A1550)-2)-(FIND(B$2,$A1550)+B$1))</f>
        <v>CR 117 @ Persimmon Branch</v>
      </c>
      <c r="C1550" t="str">
        <f t="shared" si="1572"/>
        <v>LEECO</v>
      </c>
      <c r="D1550" t="str">
        <f t="shared" si="1572"/>
        <v>Lee County</v>
      </c>
      <c r="E1550" t="str">
        <f t="shared" si="1572"/>
        <v>30.235029</v>
      </c>
      <c r="F1550" t="str">
        <f t="shared" si="1572"/>
        <v>-96.861954</v>
      </c>
      <c r="G1550" t="str">
        <f t="shared" si="1572"/>
        <v>on</v>
      </c>
      <c r="H1550" s="2" t="str">
        <f t="shared" si="1572"/>
        <v>PRCT 1</v>
      </c>
      <c r="I1550" t="str">
        <f t="shared" si="1562"/>
        <v>7549</v>
      </c>
    </row>
    <row r="1551" spans="1:9">
      <c r="A1551" s="5" t="s">
        <v>1564</v>
      </c>
      <c r="B1551" t="str">
        <f t="shared" ref="B1551:H1551" si="1573">MID($A1551,FIND(B$2,$A1551)+B$1,(FIND(C$2,$A1551)-2)-(FIND(B$2,$A1551)+B$1))</f>
        <v>CR 326 @ Middle Yegua Creek</v>
      </c>
      <c r="C1551" t="str">
        <f t="shared" si="1573"/>
        <v>LEECO</v>
      </c>
      <c r="D1551" t="str">
        <f t="shared" si="1573"/>
        <v>Lee County</v>
      </c>
      <c r="E1551" t="str">
        <f t="shared" si="1573"/>
        <v>30.367445</v>
      </c>
      <c r="F1551" t="str">
        <f t="shared" si="1573"/>
        <v>-97.024666</v>
      </c>
      <c r="G1551" t="str">
        <f t="shared" si="1573"/>
        <v>on</v>
      </c>
      <c r="H1551" s="2" t="str">
        <f t="shared" si="1573"/>
        <v>PRCT 3 &amp; PRCT 4</v>
      </c>
      <c r="I1551" t="str">
        <f t="shared" si="1562"/>
        <v>7509</v>
      </c>
    </row>
    <row r="1552" spans="1:9">
      <c r="A1552" s="5" t="s">
        <v>1565</v>
      </c>
      <c r="B1552" t="str">
        <f t="shared" ref="B1552:H1552" si="1574">MID($A1552,FIND(B$2,$A1552)+B$1,(FIND(C$2,$A1552)-2)-(FIND(B$2,$A1552)+B$1))</f>
        <v>CR 327w @ Tributary to West Yegua Creek</v>
      </c>
      <c r="C1552" t="str">
        <f t="shared" si="1574"/>
        <v>LEECO</v>
      </c>
      <c r="D1552" t="str">
        <f t="shared" si="1574"/>
        <v>Lee County</v>
      </c>
      <c r="E1552" t="str">
        <f t="shared" si="1574"/>
        <v>30.296951</v>
      </c>
      <c r="F1552" t="str">
        <f t="shared" si="1574"/>
        <v>-96.969643</v>
      </c>
      <c r="G1552" t="str">
        <f t="shared" si="1574"/>
        <v>on</v>
      </c>
      <c r="H1552" s="2" t="str">
        <f t="shared" si="1574"/>
        <v>PRCT 4</v>
      </c>
      <c r="I1552" t="str">
        <f t="shared" si="1562"/>
        <v>7624</v>
      </c>
    </row>
    <row r="1553" spans="1:9">
      <c r="A1553" s="5" t="s">
        <v>1566</v>
      </c>
      <c r="B1553" t="str">
        <f t="shared" ref="B1553:H1553" si="1575">MID($A1553,FIND(B$2,$A1553)+B$1,(FIND(C$2,$A1553)-2)-(FIND(B$2,$A1553)+B$1))</f>
        <v>Plum Church Rd, Fayette County</v>
      </c>
      <c r="C1553" t="str">
        <f t="shared" si="1575"/>
        <v>FCO</v>
      </c>
      <c r="D1553" t="str">
        <f t="shared" si="1575"/>
        <v>Plum Church @ Plum Wonderful</v>
      </c>
      <c r="E1553" t="str">
        <f t="shared" si="1575"/>
        <v>29.925411</v>
      </c>
      <c r="F1553" t="str">
        <f t="shared" si="1575"/>
        <v>-96.975609</v>
      </c>
      <c r="G1553" t="str">
        <f t="shared" si="1575"/>
        <v>on</v>
      </c>
      <c r="H1553" s="2" t="str">
        <f t="shared" si="1575"/>
        <v/>
      </c>
      <c r="I1553" t="str">
        <f t="shared" si="1562"/>
        <v>7629</v>
      </c>
    </row>
    <row r="1554" spans="1:9">
      <c r="A1554" s="5" t="s">
        <v>1567</v>
      </c>
      <c r="B1554" t="str">
        <f t="shared" ref="B1554:H1554" si="1576">MID($A1554,FIND(B$2,$A1554)+B$1,(FIND(C$2,$A1554)-2)-(FIND(B$2,$A1554)+B$1))</f>
        <v>CR 413 @ Allen Creek</v>
      </c>
      <c r="C1554" t="str">
        <f t="shared" si="1576"/>
        <v>LEECO</v>
      </c>
      <c r="D1554" t="str">
        <f t="shared" si="1576"/>
        <v>Lee County</v>
      </c>
      <c r="E1554" t="str">
        <f t="shared" si="1576"/>
        <v>30.525551</v>
      </c>
      <c r="F1554" t="str">
        <f t="shared" si="1576"/>
        <v>-96.933594</v>
      </c>
      <c r="G1554" t="str">
        <f t="shared" si="1576"/>
        <v>on</v>
      </c>
      <c r="H1554" s="2" t="str">
        <f t="shared" si="1576"/>
        <v>PRCT 4</v>
      </c>
      <c r="I1554" t="str">
        <f t="shared" si="1562"/>
        <v>7519</v>
      </c>
    </row>
    <row r="1555" spans="1:9">
      <c r="A1555" s="5" t="s">
        <v>1568</v>
      </c>
      <c r="B1555" t="str">
        <f t="shared" ref="B1555:H1555" si="1577">MID($A1555,FIND(B$2,$A1555)+B$1,(FIND(C$2,$A1555)-2)-(FIND(B$2,$A1555)+B$1))</f>
        <v>P2051 170 Blk Cassel Way</v>
      </c>
      <c r="C1555" t="str">
        <f t="shared" si="1577"/>
        <v>BCO</v>
      </c>
      <c r="D1555" t="str">
        <f t="shared" si="1577"/>
        <v>P2051 170 Blk Cassel Way</v>
      </c>
      <c r="E1555" t="str">
        <f t="shared" si="1577"/>
        <v>30.155321</v>
      </c>
      <c r="F1555" t="str">
        <f t="shared" si="1577"/>
        <v>-97.237305</v>
      </c>
      <c r="G1555" t="str">
        <f t="shared" si="1577"/>
        <v>on</v>
      </c>
      <c r="H1555" s="2" t="str">
        <f t="shared" si="1577"/>
        <v/>
      </c>
      <c r="I1555" t="str">
        <f t="shared" si="1562"/>
        <v>7564</v>
      </c>
    </row>
    <row r="1556" spans="1:9">
      <c r="A1556" s="5" t="s">
        <v>1569</v>
      </c>
      <c r="B1556" t="str">
        <f t="shared" ref="B1556:H1556" si="1578">MID($A1556,FIND(B$2,$A1556)+B$1,(FIND(C$2,$A1556)-2)-(FIND(B$2,$A1556)+B$1))</f>
        <v>CR 220 @ Rabbs Creek</v>
      </c>
      <c r="C1556" t="str">
        <f t="shared" si="1578"/>
        <v>LEECO</v>
      </c>
      <c r="D1556" t="str">
        <f t="shared" si="1578"/>
        <v>Lee County</v>
      </c>
      <c r="E1556" t="str">
        <f t="shared" si="1578"/>
        <v>30.109024</v>
      </c>
      <c r="F1556" t="str">
        <f t="shared" si="1578"/>
        <v>-96.929756</v>
      </c>
      <c r="G1556" t="str">
        <f t="shared" si="1578"/>
        <v>on</v>
      </c>
      <c r="H1556" s="2" t="str">
        <f t="shared" si="1578"/>
        <v>PRCT 2</v>
      </c>
      <c r="I1556" t="str">
        <f t="shared" si="1562"/>
        <v>7479</v>
      </c>
    </row>
    <row r="1557" spans="1:9">
      <c r="A1557" s="5" t="s">
        <v>1570</v>
      </c>
      <c r="B1557" t="str">
        <f t="shared" ref="B1557:H1557" si="1579">MID($A1557,FIND(B$2,$A1557)+B$1,(FIND(C$2,$A1557)-2)-(FIND(B$2,$A1557)+B$1))</f>
        <v>CR 226 @ Cummins Creek</v>
      </c>
      <c r="C1557" t="str">
        <f t="shared" si="1579"/>
        <v>LEECO</v>
      </c>
      <c r="D1557" t="str">
        <f t="shared" si="1579"/>
        <v>Lee County</v>
      </c>
      <c r="E1557" t="str">
        <f t="shared" si="1579"/>
        <v>30.159863</v>
      </c>
      <c r="F1557" t="str">
        <f t="shared" si="1579"/>
        <v>-96.880585</v>
      </c>
      <c r="G1557" t="str">
        <f t="shared" si="1579"/>
        <v>on</v>
      </c>
      <c r="H1557" s="2" t="str">
        <f t="shared" si="1579"/>
        <v>PRCT 2</v>
      </c>
      <c r="I1557" t="str">
        <f t="shared" si="1562"/>
        <v>7484</v>
      </c>
    </row>
    <row r="1558" spans="1:9">
      <c r="A1558" s="5" t="s">
        <v>1571</v>
      </c>
      <c r="B1558" t="str">
        <f t="shared" ref="B1558:H1558" si="1580">MID($A1558,FIND(B$2,$A1558)+B$1,(FIND(C$2,$A1558)-2)-(FIND(B$2,$A1558)+B$1))</f>
        <v>Oak Hill Cemetery Rd West of Herron Tr</v>
      </c>
      <c r="C1558" t="str">
        <f t="shared" si="1580"/>
        <v>BCO</v>
      </c>
      <c r="D1558" t="str">
        <f t="shared" si="1580"/>
        <v>Oak Hill Cemetery Rd West of Herron Tr</v>
      </c>
      <c r="E1558" t="str">
        <f t="shared" si="1580"/>
        <v>30.222258</v>
      </c>
      <c r="F1558" t="str">
        <f t="shared" si="1580"/>
        <v>-97.263367</v>
      </c>
      <c r="G1558" t="str">
        <f t="shared" si="1580"/>
        <v>on</v>
      </c>
      <c r="H1558" s="2" t="str">
        <f t="shared" si="1580"/>
        <v/>
      </c>
      <c r="I1558" t="str">
        <f t="shared" si="1562"/>
        <v>7569</v>
      </c>
    </row>
    <row r="1559" spans="1:9">
      <c r="A1559" s="5" t="s">
        <v>1572</v>
      </c>
      <c r="B1559" t="str">
        <f t="shared" ref="B1559:H1559" si="1581">MID($A1559,FIND(B$2,$A1559)+B$1,(FIND(C$2,$A1559)-2)-(FIND(B$2,$A1559)+B$1))</f>
        <v>Sayers Rd at Hwy 95</v>
      </c>
      <c r="C1559" t="str">
        <f t="shared" si="1581"/>
        <v>BCO</v>
      </c>
      <c r="D1559" t="str">
        <f t="shared" si="1581"/>
        <v/>
      </c>
      <c r="E1559" t="str">
        <f t="shared" si="1581"/>
        <v>30.237548</v>
      </c>
      <c r="F1559" t="str">
        <f t="shared" si="1581"/>
        <v>-97.31954</v>
      </c>
      <c r="G1559" t="str">
        <f t="shared" si="1581"/>
        <v>on</v>
      </c>
      <c r="H1559" s="2" t="str">
        <f t="shared" si="1581"/>
        <v/>
      </c>
      <c r="I1559" t="str">
        <f t="shared" si="1562"/>
        <v>8653</v>
      </c>
    </row>
    <row r="1560" spans="1:9">
      <c r="A1560" s="5" t="s">
        <v>1573</v>
      </c>
      <c r="B1560" t="str">
        <f t="shared" ref="B1560:H1560" si="1582">MID($A1560,FIND(B$2,$A1560)+B$1,(FIND(C$2,$A1560)-2)-(FIND(B$2,$A1560)+B$1))</f>
        <v>Stockade Ranch Rd</v>
      </c>
      <c r="C1560" t="str">
        <f t="shared" si="1582"/>
        <v>BCO</v>
      </c>
      <c r="D1560" t="str">
        <f t="shared" si="1582"/>
        <v>1300-1400 BLK</v>
      </c>
      <c r="E1560" t="str">
        <f t="shared" si="1582"/>
        <v>30.270452</v>
      </c>
      <c r="F1560" t="str">
        <f t="shared" si="1582"/>
        <v>-97.151466</v>
      </c>
      <c r="G1560" t="str">
        <f t="shared" si="1582"/>
        <v>on</v>
      </c>
      <c r="H1560" s="2" t="str">
        <f t="shared" si="1582"/>
        <v/>
      </c>
      <c r="I1560" t="str">
        <f t="shared" si="1562"/>
        <v>7604</v>
      </c>
    </row>
    <row r="1561" spans="1:9">
      <c r="A1561" s="5" t="s">
        <v>1574</v>
      </c>
      <c r="B1561" t="str">
        <f t="shared" ref="B1561:H1561" si="1583">MID($A1561,FIND(B$2,$A1561)+B$1,(FIND(C$2,$A1561)-2)-(FIND(B$2,$A1561)+B$1))</f>
        <v>Apple Blossom St @ Dacy ln</v>
      </c>
      <c r="C1561" t="str">
        <f t="shared" si="1583"/>
        <v>HCO</v>
      </c>
      <c r="D1561" t="str">
        <f t="shared" si="1583"/>
        <v>Hays County</v>
      </c>
      <c r="E1561" t="str">
        <f t="shared" si="1583"/>
        <v>30.047428</v>
      </c>
      <c r="F1561" t="str">
        <f t="shared" si="1583"/>
        <v>-97.828583</v>
      </c>
      <c r="G1561" t="str">
        <f t="shared" si="1583"/>
        <v>off</v>
      </c>
      <c r="H1561" s="2" t="str">
        <f t="shared" si="1583"/>
        <v>Low Water Crossing - Closed 083122 09:40pm</v>
      </c>
      <c r="I1561" t="str">
        <f t="shared" si="1562"/>
        <v>7417</v>
      </c>
    </row>
    <row r="1562" spans="1:9">
      <c r="A1562" s="5" t="s">
        <v>1575</v>
      </c>
      <c r="B1562" t="str">
        <f t="shared" ref="B1562:H1562" si="1584">MID($A1562,FIND(B$2,$A1562)+B$1,(FIND(C$2,$A1562)-2)-(FIND(B$2,$A1562)+B$1))</f>
        <v>CR 205 @ Little Bullfrog Creek</v>
      </c>
      <c r="C1562" t="str">
        <f t="shared" si="1584"/>
        <v>LEECO</v>
      </c>
      <c r="D1562" t="str">
        <f t="shared" si="1584"/>
        <v>Lee County</v>
      </c>
      <c r="E1562" t="str">
        <f t="shared" si="1584"/>
        <v>30.175426</v>
      </c>
      <c r="F1562" t="str">
        <f t="shared" si="1584"/>
        <v>-96.990295</v>
      </c>
      <c r="G1562" t="str">
        <f t="shared" si="1584"/>
        <v>on</v>
      </c>
      <c r="H1562" s="2" t="str">
        <f t="shared" si="1584"/>
        <v>PRCT 2</v>
      </c>
      <c r="I1562" t="str">
        <f t="shared" si="1562"/>
        <v>7464</v>
      </c>
    </row>
    <row r="1563" spans="1:9">
      <c r="A1563" s="5" t="s">
        <v>1576</v>
      </c>
      <c r="B1563" t="str">
        <f t="shared" ref="B1563:H1563" si="1585">MID($A1563,FIND(B$2,$A1563)+B$1,(FIND(C$2,$A1563)-2)-(FIND(B$2,$A1563)+B$1))</f>
        <v>CR 208 @ Rabbs Creek</v>
      </c>
      <c r="C1563" t="str">
        <f t="shared" si="1585"/>
        <v>LEECO</v>
      </c>
      <c r="D1563" t="str">
        <f t="shared" si="1585"/>
        <v>Lee County</v>
      </c>
      <c r="E1563" t="str">
        <f t="shared" si="1585"/>
        <v>30.145313</v>
      </c>
      <c r="F1563" t="str">
        <f t="shared" si="1585"/>
        <v>-96.996559</v>
      </c>
      <c r="G1563" t="str">
        <f t="shared" si="1585"/>
        <v>on</v>
      </c>
      <c r="H1563" s="2" t="str">
        <f t="shared" si="1585"/>
        <v>PRCT 2</v>
      </c>
      <c r="I1563" t="str">
        <f t="shared" si="1562"/>
        <v>7469</v>
      </c>
    </row>
    <row r="1564" spans="1:9">
      <c r="A1564" s="5" t="s">
        <v>1577</v>
      </c>
      <c r="B1564" t="str">
        <f t="shared" ref="B1564:H1564" si="1586">MID($A1564,FIND(B$2,$A1564)+B$1,(FIND(C$2,$A1564)-2)-(FIND(B$2,$A1564)+B$1))</f>
        <v>CR 213 @ Little Pin Oak Creek</v>
      </c>
      <c r="C1564" t="str">
        <f t="shared" si="1586"/>
        <v>LEECO</v>
      </c>
      <c r="D1564" t="str">
        <f t="shared" si="1586"/>
        <v>Lee County</v>
      </c>
      <c r="E1564" t="str">
        <f t="shared" si="1586"/>
        <v>30.072908</v>
      </c>
      <c r="F1564" t="str">
        <f t="shared" si="1586"/>
        <v>-96.999519</v>
      </c>
      <c r="G1564" t="str">
        <f t="shared" si="1586"/>
        <v>on</v>
      </c>
      <c r="H1564" s="2" t="str">
        <f t="shared" si="1586"/>
        <v>PRCT 2</v>
      </c>
      <c r="I1564" t="str">
        <f t="shared" si="1562"/>
        <v>7474</v>
      </c>
    </row>
    <row r="1565" spans="1:9">
      <c r="A1565" s="5" t="s">
        <v>1578</v>
      </c>
      <c r="B1565" t="str">
        <f t="shared" ref="B1565:H1565" si="1587">MID($A1565,FIND(B$2,$A1565)+B$1,(FIND(C$2,$A1565)-2)-(FIND(B$2,$A1565)+B$1))</f>
        <v>Gotier Trace at Alum Creek</v>
      </c>
      <c r="C1565" t="str">
        <f t="shared" si="1587"/>
        <v>BCO</v>
      </c>
      <c r="D1565" t="str">
        <f t="shared" si="1587"/>
        <v>Gotier Trace at Alum Creek</v>
      </c>
      <c r="E1565" t="str">
        <f t="shared" si="1587"/>
        <v>30.104731</v>
      </c>
      <c r="F1565" t="str">
        <f t="shared" si="1587"/>
        <v>-97.213692</v>
      </c>
      <c r="G1565" t="str">
        <f t="shared" si="1587"/>
        <v>on</v>
      </c>
      <c r="H1565" s="2" t="str">
        <f t="shared" si="1587"/>
        <v/>
      </c>
      <c r="I1565" t="str">
        <f t="shared" si="1562"/>
        <v>7614</v>
      </c>
    </row>
    <row r="1566" spans="1:9">
      <c r="A1566" s="5" t="s">
        <v>1579</v>
      </c>
      <c r="B1566" t="str">
        <f t="shared" ref="B1566:H1566" si="1588">MID($A1566,FIND(B$2,$A1566)+B$1,(FIND(C$2,$A1566)-2)-(FIND(B$2,$A1566)+B$1))</f>
        <v>CR 329 @ Middle Yegua Creek</v>
      </c>
      <c r="C1566" t="str">
        <f t="shared" si="1588"/>
        <v>LEECO</v>
      </c>
      <c r="D1566" t="str">
        <f t="shared" si="1588"/>
        <v>Lee County</v>
      </c>
      <c r="E1566" t="str">
        <f t="shared" si="1588"/>
        <v>30.353991</v>
      </c>
      <c r="F1566" t="str">
        <f t="shared" si="1588"/>
        <v>-96.987915</v>
      </c>
      <c r="G1566" t="str">
        <f t="shared" si="1588"/>
        <v>on</v>
      </c>
      <c r="H1566" s="2" t="str">
        <f t="shared" si="1588"/>
        <v>PRCT 3 &amp; PRCT 4</v>
      </c>
      <c r="I1566" t="str">
        <f t="shared" si="1562"/>
        <v>7510</v>
      </c>
    </row>
    <row r="1567" spans="1:9">
      <c r="A1567" s="5" t="s">
        <v>1580</v>
      </c>
      <c r="B1567" t="str">
        <f t="shared" ref="B1567:H1567" si="1589">MID($A1567,FIND(B$2,$A1567)+B$1,(FIND(C$2,$A1567)-2)-(FIND(B$2,$A1567)+B$1))</f>
        <v>Herron Trail</v>
      </c>
      <c r="C1567" t="str">
        <f t="shared" si="1589"/>
        <v>BCO</v>
      </c>
      <c r="D1567" t="str">
        <f t="shared" si="1589"/>
        <v>Herron Trail</v>
      </c>
      <c r="E1567" t="str">
        <f t="shared" si="1589"/>
        <v>30.223463</v>
      </c>
      <c r="F1567" t="str">
        <f t="shared" si="1589"/>
        <v>-97.258026</v>
      </c>
      <c r="G1567" t="str">
        <f t="shared" si="1589"/>
        <v>on</v>
      </c>
      <c r="H1567" s="2" t="str">
        <f t="shared" si="1589"/>
        <v/>
      </c>
      <c r="I1567" t="str">
        <f t="shared" si="1562"/>
        <v>7570</v>
      </c>
    </row>
    <row r="1568" spans="1:9">
      <c r="A1568" s="5" t="s">
        <v>1581</v>
      </c>
      <c r="B1568" t="str">
        <f t="shared" ref="B1568:H1568" si="1590">MID($A1568,FIND(B$2,$A1568)+B$1,(FIND(C$2,$A1568)-2)-(FIND(B$2,$A1568)+B$1))</f>
        <v>TRAUTWEIN RD (CR 185) AT BARTON CREEK</v>
      </c>
      <c r="C1568" t="str">
        <f t="shared" si="1590"/>
        <v>HCO</v>
      </c>
      <c r="D1568" t="str">
        <f t="shared" si="1590"/>
        <v>Hays County</v>
      </c>
      <c r="E1568" t="str">
        <f t="shared" si="1590"/>
        <v>30.236509</v>
      </c>
      <c r="F1568" t="str">
        <f t="shared" si="1590"/>
        <v>-98.024834</v>
      </c>
      <c r="G1568" t="str">
        <f t="shared" si="1590"/>
        <v>on</v>
      </c>
      <c r="H1568" s="2" t="str">
        <f t="shared" si="1590"/>
        <v/>
      </c>
      <c r="I1568" t="str">
        <f t="shared" si="1562"/>
        <v>6607</v>
      </c>
    </row>
    <row r="1569" spans="1:9">
      <c r="A1569" s="5" t="s">
        <v>1582</v>
      </c>
      <c r="B1569" t="str">
        <f t="shared" ref="B1569:H1569" si="1591">MID($A1569,FIND(B$2,$A1569)+B$1,(FIND(C$2,$A1569)-2)-(FIND(B$2,$A1569)+B$1))</f>
        <v>CR 131 @ Cedar Creek</v>
      </c>
      <c r="C1569" t="str">
        <f t="shared" si="1591"/>
        <v>LEECO</v>
      </c>
      <c r="D1569" t="str">
        <f t="shared" si="1591"/>
        <v>Lee County</v>
      </c>
      <c r="E1569" t="str">
        <f t="shared" si="1591"/>
        <v>30.233255</v>
      </c>
      <c r="F1569" t="str">
        <f t="shared" si="1591"/>
        <v>-96.73719</v>
      </c>
      <c r="G1569" t="str">
        <f t="shared" si="1591"/>
        <v>on</v>
      </c>
      <c r="H1569" s="2" t="str">
        <f t="shared" si="1591"/>
        <v>PRCT 1</v>
      </c>
      <c r="I1569" t="str">
        <f t="shared" si="1562"/>
        <v>7460</v>
      </c>
    </row>
    <row r="1570" spans="1:9">
      <c r="A1570" s="5" t="s">
        <v>1583</v>
      </c>
      <c r="B1570" t="str">
        <f t="shared" ref="B1570:H1570" si="1592">MID($A1570,FIND(B$2,$A1570)+B$1,(FIND(C$2,$A1570)-2)-(FIND(B$2,$A1570)+B$1))</f>
        <v>200 Blk Littig Rd</v>
      </c>
      <c r="C1570" t="str">
        <f t="shared" si="1592"/>
        <v>BCO</v>
      </c>
      <c r="D1570" t="str">
        <f t="shared" si="1592"/>
        <v>200 Blk Littig Rd</v>
      </c>
      <c r="E1570" t="str">
        <f t="shared" si="1592"/>
        <v>30.341646</v>
      </c>
      <c r="F1570" t="str">
        <f t="shared" si="1592"/>
        <v>-97.402588</v>
      </c>
      <c r="G1570" t="str">
        <f t="shared" si="1592"/>
        <v>on</v>
      </c>
      <c r="H1570" s="2" t="str">
        <f t="shared" si="1592"/>
        <v/>
      </c>
      <c r="I1570" t="str">
        <f t="shared" si="1562"/>
        <v>7610</v>
      </c>
    </row>
    <row r="1571" spans="1:9">
      <c r="A1571" s="5" t="s">
        <v>1584</v>
      </c>
      <c r="B1571" t="str">
        <f t="shared" ref="B1571:H1571" si="1593">MID($A1571,FIND(B$2,$A1571)+B$1,(FIND(C$2,$A1571)-2)-(FIND(B$2,$A1571)+B$1))</f>
        <v>CR 404 @ Boggy Creek</v>
      </c>
      <c r="C1571" t="str">
        <f t="shared" si="1593"/>
        <v>LEECO</v>
      </c>
      <c r="D1571" t="str">
        <f t="shared" si="1593"/>
        <v>Lee County</v>
      </c>
      <c r="E1571" t="str">
        <f t="shared" si="1593"/>
        <v>30.38213</v>
      </c>
      <c r="F1571" t="str">
        <f t="shared" si="1593"/>
        <v>-96.865067</v>
      </c>
      <c r="G1571" t="str">
        <f t="shared" si="1593"/>
        <v>on</v>
      </c>
      <c r="H1571" s="2" t="str">
        <f t="shared" si="1593"/>
        <v>PRCT 4</v>
      </c>
      <c r="I1571" t="str">
        <f t="shared" si="1562"/>
        <v>7515</v>
      </c>
    </row>
    <row r="1572" spans="1:9">
      <c r="A1572" s="5" t="s">
        <v>1585</v>
      </c>
      <c r="B1572" t="str">
        <f t="shared" ref="B1572:H1572" si="1594">MID($A1572,FIND(B$2,$A1572)+B$1,(FIND(C$2,$A1572)-2)-(FIND(B$2,$A1572)+B$1))</f>
        <v>CR 415W @ Spring Branch</v>
      </c>
      <c r="C1572" t="str">
        <f t="shared" si="1594"/>
        <v>LEECO</v>
      </c>
      <c r="D1572" t="str">
        <f t="shared" si="1594"/>
        <v>Lee County</v>
      </c>
      <c r="E1572" t="str">
        <f t="shared" si="1594"/>
        <v>30.499523</v>
      </c>
      <c r="F1572" t="str">
        <f t="shared" si="1594"/>
        <v>-97.000549</v>
      </c>
      <c r="G1572" t="str">
        <f t="shared" si="1594"/>
        <v>on</v>
      </c>
      <c r="H1572" s="2" t="str">
        <f t="shared" si="1594"/>
        <v>PRCT 3</v>
      </c>
      <c r="I1572" t="str">
        <f t="shared" si="1562"/>
        <v>7520</v>
      </c>
    </row>
    <row r="1573" spans="1:9">
      <c r="A1573" s="5" t="s">
        <v>1586</v>
      </c>
      <c r="B1573" t="str">
        <f t="shared" ref="B1573:H1573" si="1595">MID($A1573,FIND(B$2,$A1573)+B$1,(FIND(C$2,$A1573)-2)-(FIND(B$2,$A1573)+B$1))</f>
        <v>CR 455 @ Warsaw Branch</v>
      </c>
      <c r="C1573" t="str">
        <f t="shared" si="1595"/>
        <v>LEECO</v>
      </c>
      <c r="D1573" t="str">
        <f t="shared" si="1595"/>
        <v>Lee County</v>
      </c>
      <c r="E1573" t="str">
        <f t="shared" si="1595"/>
        <v>30.372948</v>
      </c>
      <c r="F1573" t="str">
        <f t="shared" si="1595"/>
        <v>-96.980118</v>
      </c>
      <c r="G1573" t="str">
        <f t="shared" si="1595"/>
        <v>on</v>
      </c>
      <c r="H1573" s="2" t="str">
        <f t="shared" si="1595"/>
        <v>PRCT 4</v>
      </c>
      <c r="I1573" t="str">
        <f t="shared" si="1562"/>
        <v>7535</v>
      </c>
    </row>
    <row r="1574" spans="1:9">
      <c r="A1574" s="5" t="s">
        <v>1587</v>
      </c>
      <c r="B1574" t="str">
        <f t="shared" ref="B1574:H1574" si="1596">MID($A1574,FIND(B$2,$A1574)+B$1,(FIND(C$2,$A1574)-2)-(FIND(B$2,$A1574)+B$1))</f>
        <v>Lower Park Rd at Chamber Way</v>
      </c>
      <c r="C1574" t="str">
        <f t="shared" si="1596"/>
        <v>GEO</v>
      </c>
      <c r="D1574" t="str">
        <f t="shared" si="1596"/>
        <v>City of Georgetown</v>
      </c>
      <c r="E1574" t="str">
        <f t="shared" si="1596"/>
        <v>30.647072</v>
      </c>
      <c r="F1574" t="str">
        <f t="shared" si="1596"/>
        <v>-97.672668</v>
      </c>
      <c r="G1574" t="str">
        <f t="shared" si="1596"/>
        <v>on</v>
      </c>
      <c r="H1574" s="2" t="str">
        <f t="shared" si="1596"/>
        <v/>
      </c>
      <c r="I1574" t="str">
        <f t="shared" si="1562"/>
        <v>7555</v>
      </c>
    </row>
    <row r="1575" spans="1:9">
      <c r="A1575" s="5" t="s">
        <v>1588</v>
      </c>
      <c r="B1575" t="str">
        <f t="shared" ref="B1575:H1575" si="1597">MID($A1575,FIND(B$2,$A1575)+B$1,(FIND(C$2,$A1575)-2)-(FIND(B$2,$A1575)+B$1))</f>
        <v>Road C @ Two Mile Creek</v>
      </c>
      <c r="C1575" t="str">
        <f t="shared" si="1597"/>
        <v>LEECO</v>
      </c>
      <c r="D1575" t="str">
        <f t="shared" si="1597"/>
        <v>Lee County</v>
      </c>
      <c r="E1575" t="str">
        <f t="shared" si="1597"/>
        <v>30.379416</v>
      </c>
      <c r="F1575" t="str">
        <f t="shared" si="1597"/>
        <v>-97.122643</v>
      </c>
      <c r="G1575" t="str">
        <f t="shared" si="1597"/>
        <v>on</v>
      </c>
      <c r="H1575" s="2" t="str">
        <f t="shared" si="1597"/>
        <v>PRCT 3</v>
      </c>
      <c r="I1575" t="str">
        <f t="shared" si="1562"/>
        <v>7540</v>
      </c>
    </row>
    <row r="1576" spans="1:9">
      <c r="A1576" s="5" t="s">
        <v>1589</v>
      </c>
      <c r="B1576" t="str">
        <f t="shared" ref="B1576:H1576" si="1598">MID($A1576,FIND(B$2,$A1576)+B$1,(FIND(C$2,$A1576)-2)-(FIND(B$2,$A1576)+B$1))</f>
        <v>CR 314 @ Cottonwood Creek</v>
      </c>
      <c r="C1576" t="str">
        <f t="shared" si="1598"/>
        <v>LEECO</v>
      </c>
      <c r="D1576" t="str">
        <f t="shared" si="1598"/>
        <v>Lee County</v>
      </c>
      <c r="E1576" t="str">
        <f t="shared" si="1598"/>
        <v>30.450672</v>
      </c>
      <c r="F1576" t="str">
        <f t="shared" si="1598"/>
        <v>-97.129578</v>
      </c>
      <c r="G1576" t="str">
        <f t="shared" si="1598"/>
        <v>on</v>
      </c>
      <c r="H1576" s="2" t="str">
        <f t="shared" si="1598"/>
        <v>PRCT 3</v>
      </c>
      <c r="I1576" t="str">
        <f t="shared" si="1562"/>
        <v>7495</v>
      </c>
    </row>
    <row r="1577" spans="1:9">
      <c r="A1577" s="5" t="s">
        <v>1590</v>
      </c>
      <c r="B1577" t="str">
        <f t="shared" ref="B1577:H1577" si="1599">MID($A1577,FIND(B$2,$A1577)+B$1,(FIND(C$2,$A1577)-2)-(FIND(B$2,$A1577)+B$1))</f>
        <v>CR 317 @ Brushy Creek</v>
      </c>
      <c r="C1577" t="str">
        <f t="shared" si="1599"/>
        <v>LEECO</v>
      </c>
      <c r="D1577" t="str">
        <f t="shared" si="1599"/>
        <v>Lee County</v>
      </c>
      <c r="E1577" t="str">
        <f t="shared" si="1599"/>
        <v>30.43795</v>
      </c>
      <c r="F1577" t="str">
        <f t="shared" si="1599"/>
        <v>-97.038086</v>
      </c>
      <c r="G1577" t="str">
        <f t="shared" si="1599"/>
        <v>on</v>
      </c>
      <c r="H1577" s="2" t="str">
        <f t="shared" si="1599"/>
        <v>PRCT 3</v>
      </c>
      <c r="I1577" t="str">
        <f t="shared" si="1562"/>
        <v>7500</v>
      </c>
    </row>
    <row r="1578" spans="1:9">
      <c r="A1578" s="5" t="s">
        <v>1591</v>
      </c>
      <c r="B1578" t="str">
        <f t="shared" ref="B1578:H1578" si="1600">MID($A1578,FIND(B$2,$A1578)+B$1,(FIND(C$2,$A1578)-2)-(FIND(B$2,$A1578)+B$1))</f>
        <v> Niederwald Strasse Rd @ Camino Real</v>
      </c>
      <c r="C1578" t="str">
        <f t="shared" si="1600"/>
        <v>HCO</v>
      </c>
      <c r="D1578" t="str">
        <f t="shared" si="1600"/>
        <v>Hays County </v>
      </c>
      <c r="E1578" t="str">
        <f t="shared" si="1600"/>
        <v>30.009392</v>
      </c>
      <c r="F1578" t="str">
        <f t="shared" si="1600"/>
        <v>-97.728111</v>
      </c>
      <c r="G1578" t="str">
        <f t="shared" si="1600"/>
        <v>on</v>
      </c>
      <c r="H1578" s="2" t="str">
        <f t="shared" si="1600"/>
        <v/>
      </c>
      <c r="I1578" t="str">
        <f t="shared" si="1562"/>
        <v>7550</v>
      </c>
    </row>
    <row r="1579" spans="1:9">
      <c r="A1579" s="5" t="s">
        <v>1592</v>
      </c>
      <c r="B1579" t="str">
        <f t="shared" ref="B1579:H1579" si="1601">MID($A1579,FIND(B$2,$A1579)+B$1,(FIND(C$2,$A1579)-2)-(FIND(B$2,$A1579)+B$1))</f>
        <v>CR 322 @ West Rocky Branch</v>
      </c>
      <c r="C1579" t="str">
        <f t="shared" si="1601"/>
        <v>LEECO</v>
      </c>
      <c r="D1579" t="str">
        <f t="shared" si="1601"/>
        <v>Lee County</v>
      </c>
      <c r="E1579" t="str">
        <f t="shared" si="1601"/>
        <v>30.360727</v>
      </c>
      <c r="F1579" t="str">
        <f t="shared" si="1601"/>
        <v>-97.08226</v>
      </c>
      <c r="G1579" t="str">
        <f t="shared" si="1601"/>
        <v>on</v>
      </c>
      <c r="H1579" s="2" t="str">
        <f t="shared" si="1601"/>
        <v>PRCT 3</v>
      </c>
      <c r="I1579" t="str">
        <f t="shared" si="1562"/>
        <v>7505</v>
      </c>
    </row>
    <row r="1580" spans="1:9">
      <c r="A1580" s="5" t="s">
        <v>1593</v>
      </c>
      <c r="B1580" t="str">
        <f t="shared" ref="B1580:H1580" si="1602">MID($A1580,FIND(B$2,$A1580)+B$1,(FIND(C$2,$A1580)-2)-(FIND(B$2,$A1580)+B$1))</f>
        <v>Paint Creek Bridge on Paint Creek Rd</v>
      </c>
      <c r="C1580" t="str">
        <f t="shared" si="1602"/>
        <v>BCO</v>
      </c>
      <c r="D1580" t="str">
        <f t="shared" si="1602"/>
        <v>Paint Creek Bridge on Paint Creek Rd</v>
      </c>
      <c r="E1580" t="str">
        <f t="shared" si="1602"/>
        <v>30.277124</v>
      </c>
      <c r="F1580" t="str">
        <f t="shared" si="1602"/>
        <v>-97.187004</v>
      </c>
      <c r="G1580" t="str">
        <f t="shared" si="1602"/>
        <v>on</v>
      </c>
      <c r="H1580" s="2" t="str">
        <f t="shared" si="1602"/>
        <v/>
      </c>
      <c r="I1580" t="str">
        <f t="shared" si="1562"/>
        <v>7595</v>
      </c>
    </row>
    <row r="1581" spans="1:9">
      <c r="A1581" s="5" t="s">
        <v>1594</v>
      </c>
      <c r="B1581" t="str">
        <f t="shared" ref="B1581:H1581" si="1603">MID($A1581,FIND(B$2,$A1581)+B$1,(FIND(C$2,$A1581)-2)-(FIND(B$2,$A1581)+B$1))</f>
        <v>Stueve Lane</v>
      </c>
      <c r="C1581" t="str">
        <f t="shared" si="1603"/>
        <v>CCO</v>
      </c>
      <c r="D1581" t="str">
        <f t="shared" si="1603"/>
        <v>City of Lockhart</v>
      </c>
      <c r="E1581" t="str">
        <f t="shared" si="1603"/>
        <v>29.891153</v>
      </c>
      <c r="F1581" t="str">
        <f t="shared" si="1603"/>
        <v>-97.690659</v>
      </c>
      <c r="G1581" t="str">
        <f t="shared" si="1603"/>
        <v>on</v>
      </c>
      <c r="H1581" s="2" t="str">
        <f t="shared" si="1603"/>
        <v>Roadway Open</v>
      </c>
      <c r="I1581" t="str">
        <f t="shared" si="1562"/>
        <v>7615</v>
      </c>
    </row>
    <row r="1582" spans="1:9">
      <c r="A1582" s="5" t="s">
        <v>1595</v>
      </c>
      <c r="B1582" t="str">
        <f t="shared" ref="B1582:H1582" si="1604">MID($A1582,FIND(B$2,$A1582)+B$1,(FIND(C$2,$A1582)-2)-(FIND(B$2,$A1582)+B$1))</f>
        <v>610 Shady Hollow Dr - SW side</v>
      </c>
      <c r="C1582" t="str">
        <f t="shared" si="1604"/>
        <v>GEO</v>
      </c>
      <c r="D1582" t="str">
        <f t="shared" si="1604"/>
        <v>Wilco</v>
      </c>
      <c r="E1582" t="str">
        <f t="shared" si="1604"/>
        <v>30.665737</v>
      </c>
      <c r="F1582" t="str">
        <f t="shared" si="1604"/>
        <v>-97.682587</v>
      </c>
      <c r="G1582" t="str">
        <f t="shared" si="1604"/>
        <v>on</v>
      </c>
      <c r="H1582" s="2" t="str">
        <f t="shared" si="1604"/>
        <v/>
      </c>
      <c r="I1582" t="str">
        <f t="shared" si="1562"/>
        <v>7560</v>
      </c>
    </row>
    <row r="1583" spans="1:9">
      <c r="A1583" s="5" t="s">
        <v>1596</v>
      </c>
      <c r="B1583" t="str">
        <f t="shared" ref="B1583:H1583" si="1605">MID($A1583,FIND(B$2,$A1583)+B$1,(FIND(C$2,$A1583)-2)-(FIND(B$2,$A1583)+B$1))</f>
        <v>CR 117 @ Turkey Creek</v>
      </c>
      <c r="C1583" t="str">
        <f t="shared" si="1605"/>
        <v>LEECO</v>
      </c>
      <c r="D1583" t="str">
        <f t="shared" si="1605"/>
        <v>Lee County</v>
      </c>
      <c r="E1583" t="str">
        <f t="shared" si="1605"/>
        <v>30.274912</v>
      </c>
      <c r="F1583" t="str">
        <f t="shared" si="1605"/>
        <v>-96.890755</v>
      </c>
      <c r="G1583" t="str">
        <f t="shared" si="1605"/>
        <v>on</v>
      </c>
      <c r="H1583" s="2" t="str">
        <f t="shared" si="1605"/>
        <v>PRCT 1</v>
      </c>
      <c r="I1583" t="str">
        <f t="shared" si="1562"/>
        <v>7450</v>
      </c>
    </row>
    <row r="1584" spans="1:9">
      <c r="A1584" s="5" t="s">
        <v>1597</v>
      </c>
      <c r="B1584" t="str">
        <f t="shared" ref="B1584:H1584" si="1606">MID($A1584,FIND(B$2,$A1584)+B$1,(FIND(C$2,$A1584)-2)-(FIND(B$2,$A1584)+B$1))</f>
        <v>FM 1291 @ Haw Creek</v>
      </c>
      <c r="C1584" t="str">
        <f t="shared" si="1606"/>
        <v>FCO</v>
      </c>
      <c r="D1584" t="str">
        <f t="shared" si="1606"/>
        <v>1291 @ Haw Creek</v>
      </c>
      <c r="E1584" t="str">
        <f t="shared" si="1606"/>
        <v>29.960443</v>
      </c>
      <c r="F1584" t="str">
        <f t="shared" si="1606"/>
        <v>-96.688789</v>
      </c>
      <c r="G1584" t="str">
        <f t="shared" si="1606"/>
        <v>on</v>
      </c>
      <c r="H1584" s="2" t="str">
        <f t="shared" si="1606"/>
        <v/>
      </c>
      <c r="I1584" t="str">
        <f t="shared" si="1562"/>
        <v>7600</v>
      </c>
    </row>
    <row r="1585" spans="1:9">
      <c r="A1585" s="5" t="s">
        <v>1598</v>
      </c>
      <c r="B1585" t="str">
        <f t="shared" ref="B1585:H1585" si="1607">MID($A1585,FIND(B$2,$A1585)+B$1,(FIND(C$2,$A1585)-2)-(FIND(B$2,$A1585)+B$1))</f>
        <v>P1028 KoleKole Ln</v>
      </c>
      <c r="C1585" t="str">
        <f t="shared" si="1607"/>
        <v>BCO</v>
      </c>
      <c r="D1585" t="str">
        <f t="shared" si="1607"/>
        <v>KoleKole Ln at low water crossing</v>
      </c>
      <c r="E1585" t="str">
        <f t="shared" si="1607"/>
        <v>30.074764</v>
      </c>
      <c r="F1585" t="str">
        <f t="shared" si="1607"/>
        <v>-97.298325</v>
      </c>
      <c r="G1585" t="str">
        <f t="shared" si="1607"/>
        <v>on</v>
      </c>
      <c r="H1585" s="2" t="str">
        <f t="shared" si="1607"/>
        <v/>
      </c>
      <c r="I1585" t="str">
        <f t="shared" si="1562"/>
        <v>7605</v>
      </c>
    </row>
    <row r="1586" spans="1:9">
      <c r="A1586" s="5" t="s">
        <v>1599</v>
      </c>
      <c r="B1586" t="str">
        <f t="shared" ref="B1586:H1586" si="1608">MID($A1586,FIND(B$2,$A1586)+B$1,(FIND(C$2,$A1586)-2)-(FIND(B$2,$A1586)+B$1))</f>
        <v>CR 127 @ Flat Rock Creek</v>
      </c>
      <c r="C1586" t="str">
        <f t="shared" si="1608"/>
        <v>LEECO</v>
      </c>
      <c r="D1586" t="str">
        <f t="shared" si="1608"/>
        <v>Lee County</v>
      </c>
      <c r="E1586" t="str">
        <f t="shared" si="1608"/>
        <v>30.179604</v>
      </c>
      <c r="F1586" t="str">
        <f t="shared" si="1608"/>
        <v>-96.805611</v>
      </c>
      <c r="G1586" t="str">
        <f t="shared" si="1608"/>
        <v>on</v>
      </c>
      <c r="H1586" s="2" t="str">
        <f t="shared" si="1608"/>
        <v>PRCT 1</v>
      </c>
      <c r="I1586" t="str">
        <f t="shared" si="1562"/>
        <v>7455</v>
      </c>
    </row>
    <row r="1587" spans="1:9">
      <c r="A1587" s="5" t="s">
        <v>1600</v>
      </c>
      <c r="B1587" t="str">
        <f t="shared" ref="B1587:H1587" si="1609">MID($A1587,FIND(B$2,$A1587)+B$1,(FIND(C$2,$A1587)-2)-(FIND(B$2,$A1587)+B$1))</f>
        <v>CR 216 @ Rabbs Creek</v>
      </c>
      <c r="C1587" t="str">
        <f t="shared" si="1609"/>
        <v>LEECO</v>
      </c>
      <c r="D1587" t="str">
        <f t="shared" si="1609"/>
        <v>Lee County</v>
      </c>
      <c r="E1587" t="str">
        <f t="shared" si="1609"/>
        <v>30.11805</v>
      </c>
      <c r="F1587" t="str">
        <f t="shared" si="1609"/>
        <v>-96.940231</v>
      </c>
      <c r="G1587" t="str">
        <f t="shared" si="1609"/>
        <v>on</v>
      </c>
      <c r="H1587" s="2" t="str">
        <f t="shared" si="1609"/>
        <v>PRCT 2</v>
      </c>
      <c r="I1587" t="str">
        <f t="shared" si="1562"/>
        <v>7475</v>
      </c>
    </row>
    <row r="1588" spans="1:9">
      <c r="A1588" s="5" t="s">
        <v>1601</v>
      </c>
      <c r="B1588" t="str">
        <f t="shared" ref="B1588:H1588" si="1610">MID($A1588,FIND(B$2,$A1588)+B$1,(FIND(C$2,$A1588)-2)-(FIND(B$2,$A1588)+B$1))</f>
        <v>120 Bert Brown St (San Marcos Treatment Center Entrance)</v>
      </c>
      <c r="C1588" t="str">
        <f t="shared" si="1610"/>
        <v>HCO</v>
      </c>
      <c r="D1588" t="str">
        <f t="shared" si="1610"/>
        <v>City of San Marcos </v>
      </c>
      <c r="E1588" t="str">
        <f t="shared" si="1610"/>
        <v>29.896421</v>
      </c>
      <c r="F1588" t="str">
        <f t="shared" si="1610"/>
        <v>-97.926392</v>
      </c>
      <c r="G1588" t="str">
        <f t="shared" si="1610"/>
        <v>on</v>
      </c>
      <c r="H1588" s="2" t="str">
        <f t="shared" si="1610"/>
        <v>Crossing is open</v>
      </c>
      <c r="I1588" t="str">
        <f t="shared" si="1562"/>
        <v>7625</v>
      </c>
    </row>
    <row r="1589" spans="1:9">
      <c r="A1589" s="5" t="s">
        <v>1602</v>
      </c>
      <c r="B1589" t="str">
        <f t="shared" ref="B1589:H1589" si="1611">MID($A1589,FIND(B$2,$A1589)+B$1,(FIND(C$2,$A1589)-2)-(FIND(B$2,$A1589)+B$1))</f>
        <v>Adamcik Rd</v>
      </c>
      <c r="C1589" t="str">
        <f t="shared" si="1611"/>
        <v>FCO</v>
      </c>
      <c r="D1589" t="str">
        <f t="shared" si="1611"/>
        <v>Adamcik off 1383</v>
      </c>
      <c r="E1589" t="str">
        <f t="shared" si="1611"/>
        <v>29.749142</v>
      </c>
      <c r="F1589" t="str">
        <f t="shared" si="1611"/>
        <v>-96.834785</v>
      </c>
      <c r="G1589" t="str">
        <f t="shared" si="1611"/>
        <v>on</v>
      </c>
      <c r="H1589" s="2" t="str">
        <f t="shared" si="1611"/>
        <v/>
      </c>
      <c r="I1589" t="str">
        <f t="shared" si="1562"/>
        <v>7630</v>
      </c>
    </row>
    <row r="1590" spans="1:9">
      <c r="A1590" s="5" t="s">
        <v>1603</v>
      </c>
      <c r="B1590" t="str">
        <f t="shared" ref="B1590:H1590" si="1612">MID($A1590,FIND(B$2,$A1590)+B$1,(FIND(C$2,$A1590)-2)-(FIND(B$2,$A1590)+B$1))</f>
        <v>Trinity Street near Hackberry</v>
      </c>
      <c r="C1590" t="str">
        <f t="shared" si="1612"/>
        <v>CCO</v>
      </c>
      <c r="D1590" t="str">
        <f t="shared" si="1612"/>
        <v>1140 Hackberry, Luling</v>
      </c>
      <c r="E1590" t="str">
        <f t="shared" si="1612"/>
        <v>29.690315</v>
      </c>
      <c r="F1590" t="str">
        <f t="shared" si="1612"/>
        <v>-97.652695</v>
      </c>
      <c r="G1590" t="str">
        <f t="shared" si="1612"/>
        <v>on</v>
      </c>
      <c r="H1590" s="2" t="str">
        <f t="shared" si="1612"/>
        <v/>
      </c>
      <c r="I1590" t="str">
        <f t="shared" si="1562"/>
        <v>7640</v>
      </c>
    </row>
    <row r="1591" spans="1:9">
      <c r="A1591" s="5" t="s">
        <v>1604</v>
      </c>
      <c r="B1591" t="str">
        <f t="shared" ref="B1591:H1591" si="1613">MID($A1591,FIND(B$2,$A1591)+B$1,(FIND(C$2,$A1591)-2)-(FIND(B$2,$A1591)+B$1))</f>
        <v>Davis at Mimosa St, Luling</v>
      </c>
      <c r="C1591" t="str">
        <f t="shared" si="1613"/>
        <v>CCO</v>
      </c>
      <c r="D1591" t="str">
        <f t="shared" si="1613"/>
        <v>Luling</v>
      </c>
      <c r="E1591" t="str">
        <f t="shared" si="1613"/>
        <v>29.682615</v>
      </c>
      <c r="F1591" t="str">
        <f t="shared" si="1613"/>
        <v>-97.662674</v>
      </c>
      <c r="G1591" t="str">
        <f t="shared" si="1613"/>
        <v>on</v>
      </c>
      <c r="H1591" s="2" t="str">
        <f t="shared" si="1613"/>
        <v/>
      </c>
      <c r="I1591" t="str">
        <f t="shared" si="1562"/>
        <v>7645</v>
      </c>
    </row>
    <row r="1592" spans="1:9">
      <c r="A1592" s="5" t="s">
        <v>1605</v>
      </c>
      <c r="B1592" t="str">
        <f t="shared" ref="B1592:H1592" si="1614">MID($A1592,FIND(B$2,$A1592)+B$1,(FIND(C$2,$A1592)-2)-(FIND(B$2,$A1592)+B$1))</f>
        <v>500 Bk Southern Way, Luling</v>
      </c>
      <c r="C1592" t="str">
        <f t="shared" si="1614"/>
        <v>CCO</v>
      </c>
      <c r="D1592" t="str">
        <f t="shared" si="1614"/>
        <v>Luling</v>
      </c>
      <c r="E1592" t="str">
        <f t="shared" si="1614"/>
        <v>29.653362</v>
      </c>
      <c r="F1592" t="str">
        <f t="shared" si="1614"/>
        <v>-97.604286</v>
      </c>
      <c r="G1592" t="str">
        <f t="shared" si="1614"/>
        <v>on</v>
      </c>
      <c r="H1592" s="2" t="str">
        <f t="shared" si="1614"/>
        <v/>
      </c>
      <c r="I1592" t="str">
        <f t="shared" si="1562"/>
        <v>7650</v>
      </c>
    </row>
    <row r="1593" spans="1:9">
      <c r="A1593" s="5" t="s">
        <v>1606</v>
      </c>
      <c r="B1593" t="str">
        <f t="shared" ref="B1593:H1593" si="1615">MID($A1593,FIND(B$2,$A1593)+B$1,(FIND(C$2,$A1593)-2)-(FIND(B$2,$A1593)+B$1))</f>
        <v>Lower Elgin Rd @ Wilbarger Creek (1000 Blk)</v>
      </c>
      <c r="C1593" t="str">
        <f t="shared" si="1615"/>
        <v>BCO</v>
      </c>
      <c r="D1593" t="str">
        <f t="shared" si="1615"/>
        <v>Bastrop County, TX</v>
      </c>
      <c r="E1593" t="str">
        <f t="shared" si="1615"/>
        <v>30.222834</v>
      </c>
      <c r="F1593" t="str">
        <f t="shared" si="1615"/>
        <v>-97.409477</v>
      </c>
      <c r="G1593" t="str">
        <f t="shared" si="1615"/>
        <v>on</v>
      </c>
      <c r="H1593" s="2" t="str">
        <f t="shared" si="1615"/>
        <v/>
      </c>
      <c r="I1593" t="str">
        <f t="shared" si="1562"/>
        <v>7580</v>
      </c>
    </row>
    <row r="1594" spans="1:9">
      <c r="A1594" s="5" t="s">
        <v>1607</v>
      </c>
      <c r="B1594" t="str">
        <f t="shared" ref="B1594:H1594" si="1616">MID($A1594,FIND(B$2,$A1594)+B$1,(FIND(C$2,$A1594)-2)-(FIND(B$2,$A1594)+B$1))</f>
        <v>CR 205 @ Knobbs Creek</v>
      </c>
      <c r="C1594" t="str">
        <f t="shared" si="1616"/>
        <v>LEECO</v>
      </c>
      <c r="D1594" t="str">
        <f t="shared" si="1616"/>
        <v>Lee County</v>
      </c>
      <c r="E1594" t="str">
        <f t="shared" si="1616"/>
        <v>30.142265</v>
      </c>
      <c r="F1594" t="str">
        <f t="shared" si="1616"/>
        <v>-97.038078</v>
      </c>
      <c r="G1594" t="str">
        <f t="shared" si="1616"/>
        <v>on</v>
      </c>
      <c r="H1594" s="2" t="str">
        <f t="shared" si="1616"/>
        <v>PRCT 2</v>
      </c>
      <c r="I1594" t="str">
        <f t="shared" si="1562"/>
        <v>7465</v>
      </c>
    </row>
    <row r="1595" spans="1:9">
      <c r="A1595" s="5" t="s">
        <v>1608</v>
      </c>
      <c r="B1595" t="str">
        <f t="shared" ref="B1595:H1595" si="1617">MID($A1595,FIND(B$2,$A1595)+B$1,(FIND(C$2,$A1595)-2)-(FIND(B$2,$A1595)+B$1))</f>
        <v>CR 306 @ Middle Yegua Creek (North)</v>
      </c>
      <c r="C1595" t="str">
        <f t="shared" si="1617"/>
        <v>LEECO</v>
      </c>
      <c r="D1595" t="str">
        <f t="shared" si="1617"/>
        <v>Lee County</v>
      </c>
      <c r="E1595" t="str">
        <f t="shared" si="1617"/>
        <v>30.413513</v>
      </c>
      <c r="F1595" t="str">
        <f t="shared" si="1617"/>
        <v>-97.222565</v>
      </c>
      <c r="G1595" t="str">
        <f t="shared" si="1617"/>
        <v>on</v>
      </c>
      <c r="H1595" s="2" t="str">
        <f t="shared" si="1617"/>
        <v>PRCT 3</v>
      </c>
      <c r="I1595" t="str">
        <f t="shared" si="1562"/>
        <v>7490</v>
      </c>
    </row>
    <row r="1596" spans="1:9">
      <c r="A1596" s="5" t="s">
        <v>1609</v>
      </c>
      <c r="B1596" t="str">
        <f t="shared" ref="B1596:H1596" si="1618">MID($A1596,FIND(B$2,$A1596)+B$1,(FIND(C$2,$A1596)-2)-(FIND(B$2,$A1596)+B$1))</f>
        <v>CR 221 @ Pin Oak Creek</v>
      </c>
      <c r="C1596" t="str">
        <f t="shared" si="1618"/>
        <v>LEECO</v>
      </c>
      <c r="D1596" t="str">
        <f t="shared" si="1618"/>
        <v>Lee County</v>
      </c>
      <c r="E1596" t="str">
        <f t="shared" si="1618"/>
        <v>30.121639</v>
      </c>
      <c r="F1596" t="str">
        <f t="shared" si="1618"/>
        <v>-96.910652</v>
      </c>
      <c r="G1596" t="str">
        <f t="shared" si="1618"/>
        <v>on</v>
      </c>
      <c r="H1596" s="2" t="str">
        <f t="shared" si="1618"/>
        <v>PRCT 2</v>
      </c>
      <c r="I1596" t="str">
        <f t="shared" si="1562"/>
        <v>7480</v>
      </c>
    </row>
    <row r="1597" spans="1:9">
      <c r="A1597" s="5" t="s">
        <v>1610</v>
      </c>
      <c r="B1597" t="str">
        <f t="shared" ref="B1597:H1597" si="1619">MID($A1597,FIND(B$2,$A1597)+B$1,(FIND(C$2,$A1597)-2)-(FIND(B$2,$A1597)+B$1))</f>
        <v>CR 309 @ Pin Oak</v>
      </c>
      <c r="C1597" t="str">
        <f t="shared" si="1619"/>
        <v>LEECO</v>
      </c>
      <c r="D1597" t="str">
        <f t="shared" si="1619"/>
        <v>Lee County</v>
      </c>
      <c r="E1597" t="str">
        <f t="shared" si="1619"/>
        <v>30.385496</v>
      </c>
      <c r="F1597" t="str">
        <f t="shared" si="1619"/>
        <v>-97.137146</v>
      </c>
      <c r="G1597" t="str">
        <f t="shared" si="1619"/>
        <v>on</v>
      </c>
      <c r="H1597" s="2" t="str">
        <f t="shared" si="1619"/>
        <v>PRCT 3</v>
      </c>
      <c r="I1597" t="str">
        <f t="shared" si="1562"/>
        <v>7565</v>
      </c>
    </row>
    <row r="1598" spans="1:9">
      <c r="A1598" s="5" t="s">
        <v>1611</v>
      </c>
      <c r="B1598" t="str">
        <f t="shared" ref="B1598:H1598" si="1620">MID($A1598,FIND(B$2,$A1598)+B$1,(FIND(C$2,$A1598)-2)-(FIND(B$2,$A1598)+B$1))</f>
        <v>CR 401 @ Tributary to East Yegua Creek</v>
      </c>
      <c r="C1598" t="str">
        <f t="shared" si="1620"/>
        <v>LEECO</v>
      </c>
      <c r="D1598" t="str">
        <f t="shared" si="1620"/>
        <v>Lee County</v>
      </c>
      <c r="E1598" t="str">
        <f t="shared" si="1620"/>
        <v>30.418373</v>
      </c>
      <c r="F1598" t="str">
        <f t="shared" si="1620"/>
        <v>-96.8918</v>
      </c>
      <c r="G1598" t="str">
        <f t="shared" si="1620"/>
        <v>on</v>
      </c>
      <c r="H1598" s="2" t="str">
        <f t="shared" si="1620"/>
        <v>PRCT 4</v>
      </c>
      <c r="I1598" t="str">
        <f t="shared" si="1562"/>
        <v>7620</v>
      </c>
    </row>
    <row r="1599" spans="1:9">
      <c r="A1599" s="5" t="s">
        <v>1612</v>
      </c>
      <c r="B1599" t="str">
        <f t="shared" ref="B1599:H1599" si="1621">MID($A1599,FIND(B$2,$A1599)+B$1,(FIND(C$2,$A1599)-2)-(FIND(B$2,$A1599)+B$1))</f>
        <v>CR 424 @ Brushy Creek (North)</v>
      </c>
      <c r="C1599" t="str">
        <f t="shared" si="1621"/>
        <v>LEECO</v>
      </c>
      <c r="D1599" t="str">
        <f t="shared" si="1621"/>
        <v>Lee County</v>
      </c>
      <c r="E1599" t="str">
        <f t="shared" si="1621"/>
        <v>30.3708</v>
      </c>
      <c r="F1599" t="str">
        <f t="shared" si="1621"/>
        <v>-96.809837</v>
      </c>
      <c r="G1599" t="str">
        <f t="shared" si="1621"/>
        <v>on</v>
      </c>
      <c r="H1599" s="2" t="str">
        <f t="shared" si="1621"/>
        <v>PRCT 4</v>
      </c>
      <c r="I1599" t="str">
        <f t="shared" si="1562"/>
        <v>7524</v>
      </c>
    </row>
    <row r="1600" spans="1:9">
      <c r="A1600" s="5" t="s">
        <v>1613</v>
      </c>
      <c r="B1600" t="str">
        <f t="shared" ref="B1600:H1600" si="1622">MID($A1600,FIND(B$2,$A1600)+B$1,(FIND(C$2,$A1600)-2)-(FIND(B$2,$A1600)+B$1))</f>
        <v>CR 424 @ Brushy Creek (South)</v>
      </c>
      <c r="C1600" t="str">
        <f t="shared" si="1622"/>
        <v>LEECO</v>
      </c>
      <c r="D1600" t="str">
        <f t="shared" si="1622"/>
        <v>Lee County</v>
      </c>
      <c r="E1600" t="str">
        <f t="shared" si="1622"/>
        <v>30.346251</v>
      </c>
      <c r="F1600" t="str">
        <f t="shared" si="1622"/>
        <v>-96.834259</v>
      </c>
      <c r="G1600" t="str">
        <f t="shared" si="1622"/>
        <v>on</v>
      </c>
      <c r="H1600" s="2" t="str">
        <f t="shared" si="1622"/>
        <v>PRCT 4</v>
      </c>
      <c r="I1600" t="str">
        <f t="shared" si="1562"/>
        <v>7525</v>
      </c>
    </row>
    <row r="1601" spans="1:9">
      <c r="A1601" s="5" t="s">
        <v>1614</v>
      </c>
      <c r="B1601" t="str">
        <f t="shared" ref="B1601:H1601" si="1623">MID($A1601,FIND(B$2,$A1601)+B$1,(FIND(C$2,$A1601)-2)-(FIND(B$2,$A1601)+B$1))</f>
        <v>CR 418 @ Spring Branch</v>
      </c>
      <c r="C1601" t="str">
        <f t="shared" si="1623"/>
        <v>LEECO</v>
      </c>
      <c r="D1601" t="str">
        <f t="shared" si="1623"/>
        <v>Lee County</v>
      </c>
      <c r="E1601" t="str">
        <f t="shared" si="1623"/>
        <v>30.510744</v>
      </c>
      <c r="F1601" t="str">
        <f t="shared" si="1623"/>
        <v>-96.993858</v>
      </c>
      <c r="G1601" t="str">
        <f t="shared" si="1623"/>
        <v>on</v>
      </c>
      <c r="H1601" s="2" t="str">
        <f t="shared" si="1623"/>
        <v>PRCT 3</v>
      </c>
      <c r="I1601" t="str">
        <f t="shared" si="1562"/>
        <v>7523</v>
      </c>
    </row>
    <row r="1602" spans="1:9">
      <c r="A1602" s="5" t="s">
        <v>1615</v>
      </c>
      <c r="B1602" t="str">
        <f t="shared" ref="B1602:H1602" si="1624">MID($A1602,FIND(B$2,$A1602)+B$1,(FIND(C$2,$A1602)-2)-(FIND(B$2,$A1602)+B$1))</f>
        <v>Post Oak Dr. @ Tributary to Middle Yegua Creek</v>
      </c>
      <c r="C1602" t="str">
        <f t="shared" si="1624"/>
        <v>LEECO</v>
      </c>
      <c r="D1602" t="str">
        <f t="shared" si="1624"/>
        <v>Lee County</v>
      </c>
      <c r="E1602" t="str">
        <f t="shared" si="1624"/>
        <v>30.430269</v>
      </c>
      <c r="F1602" t="str">
        <f t="shared" si="1624"/>
        <v>-97.226562</v>
      </c>
      <c r="G1602" t="str">
        <f t="shared" si="1624"/>
        <v>on</v>
      </c>
      <c r="H1602" s="2" t="str">
        <f t="shared" si="1624"/>
        <v>PRCT 3</v>
      </c>
      <c r="I1602" t="str">
        <f t="shared" si="1562"/>
        <v>7538</v>
      </c>
    </row>
    <row r="1603" spans="1:9">
      <c r="A1603" s="5" t="s">
        <v>1616</v>
      </c>
      <c r="B1603" t="str">
        <f t="shared" ref="B1603:H1603" si="1625">MID($A1603,FIND(B$2,$A1603)+B$1,(FIND(C$2,$A1603)-2)-(FIND(B$2,$A1603)+B$1))</f>
        <v>CR 428 @ Boggy Branch</v>
      </c>
      <c r="C1603" t="str">
        <f t="shared" si="1625"/>
        <v>LEECO</v>
      </c>
      <c r="D1603" t="str">
        <f t="shared" si="1625"/>
        <v>Lee County</v>
      </c>
      <c r="E1603" t="str">
        <f t="shared" si="1625"/>
        <v>30.355844</v>
      </c>
      <c r="F1603" t="str">
        <f t="shared" si="1625"/>
        <v>-96.855919</v>
      </c>
      <c r="G1603" t="str">
        <f t="shared" si="1625"/>
        <v>on</v>
      </c>
      <c r="H1603" s="2" t="str">
        <f t="shared" si="1625"/>
        <v>PRCT 4</v>
      </c>
      <c r="I1603" t="str">
        <f t="shared" si="1562"/>
        <v>7528</v>
      </c>
    </row>
    <row r="1604" spans="1:9">
      <c r="A1604" s="5" t="s">
        <v>1617</v>
      </c>
      <c r="B1604" t="str">
        <f t="shared" ref="B1604:H1604" si="1626">MID($A1604,FIND(B$2,$A1604)+B$1,(FIND(C$2,$A1604)-2)-(FIND(B$2,$A1604)+B$1))</f>
        <v>CR 315 @ Camp Branch</v>
      </c>
      <c r="C1604" t="str">
        <f t="shared" si="1626"/>
        <v>LEECO</v>
      </c>
      <c r="D1604" t="str">
        <f t="shared" si="1626"/>
        <v>Lee County</v>
      </c>
      <c r="E1604" t="str">
        <f t="shared" si="1626"/>
        <v>30.464424</v>
      </c>
      <c r="F1604" t="str">
        <f t="shared" si="1626"/>
        <v>-97.093811</v>
      </c>
      <c r="G1604" t="str">
        <f t="shared" si="1626"/>
        <v>on</v>
      </c>
      <c r="H1604" s="2" t="str">
        <f t="shared" si="1626"/>
        <v>PRCT 3</v>
      </c>
      <c r="I1604" t="str">
        <f t="shared" ref="I1604:I1667" si="1627">MID($A1604,FIND(I$2,$A1604)+I$1,4)</f>
        <v>7498</v>
      </c>
    </row>
    <row r="1605" spans="1:9">
      <c r="A1605" s="5" t="s">
        <v>1618</v>
      </c>
      <c r="B1605" t="str">
        <f t="shared" ref="B1605:H1605" si="1628">MID($A1605,FIND(B$2,$A1605)+B$1,(FIND(C$2,$A1605)-2)-(FIND(B$2,$A1605)+B$1))</f>
        <v>CR 343 @ Coupland Branch</v>
      </c>
      <c r="C1605" t="str">
        <f t="shared" si="1628"/>
        <v>LEECO</v>
      </c>
      <c r="D1605" t="str">
        <f t="shared" si="1628"/>
        <v>Lee County</v>
      </c>
      <c r="E1605" t="str">
        <f t="shared" si="1628"/>
        <v>30.354233</v>
      </c>
      <c r="F1605" t="str">
        <f t="shared" si="1628"/>
        <v>-97.102318</v>
      </c>
      <c r="G1605" t="str">
        <f t="shared" si="1628"/>
        <v>on</v>
      </c>
      <c r="H1605" s="2" t="str">
        <f t="shared" si="1628"/>
        <v>PRCT 3</v>
      </c>
      <c r="I1605" t="str">
        <f t="shared" si="1627"/>
        <v>7513</v>
      </c>
    </row>
    <row r="1606" spans="1:9">
      <c r="A1606" s="5" t="s">
        <v>1619</v>
      </c>
      <c r="B1606" t="str">
        <f t="shared" ref="B1606:H1606" si="1629">MID($A1606,FIND(B$2,$A1606)+B$1,(FIND(C$2,$A1606)-2)-(FIND(B$2,$A1606)+B$1))</f>
        <v>CR 304 @ Willow Creek</v>
      </c>
      <c r="C1606" t="str">
        <f t="shared" si="1629"/>
        <v>LEECO</v>
      </c>
      <c r="D1606" t="str">
        <f t="shared" si="1629"/>
        <v>Lee County</v>
      </c>
      <c r="E1606" t="str">
        <f t="shared" si="1629"/>
        <v>30.376293</v>
      </c>
      <c r="F1606" t="str">
        <f t="shared" si="1629"/>
        <v>-97.226395</v>
      </c>
      <c r="G1606" t="str">
        <f t="shared" si="1629"/>
        <v>on</v>
      </c>
      <c r="H1606" s="2" t="str">
        <f t="shared" si="1629"/>
        <v>PRCT 3</v>
      </c>
      <c r="I1606" t="str">
        <f t="shared" si="1627"/>
        <v>7488</v>
      </c>
    </row>
    <row r="1607" spans="1:9">
      <c r="A1607" s="5" t="s">
        <v>1620</v>
      </c>
      <c r="B1607" t="str">
        <f t="shared" ref="B1607:H1607" si="1630">MID($A1607,FIND(B$2,$A1607)+B$1,(FIND(C$2,$A1607)-2)-(FIND(B$2,$A1607)+B$1))</f>
        <v>CR 320 @ Pucker Springs Branch</v>
      </c>
      <c r="C1607" t="str">
        <f t="shared" si="1630"/>
        <v>LEECO</v>
      </c>
      <c r="D1607" t="str">
        <f t="shared" si="1630"/>
        <v>Lee County</v>
      </c>
      <c r="E1607" t="str">
        <f t="shared" si="1630"/>
        <v>30.475197</v>
      </c>
      <c r="F1607" t="str">
        <f t="shared" si="1630"/>
        <v>-97.037086</v>
      </c>
      <c r="G1607" t="str">
        <f t="shared" si="1630"/>
        <v>on</v>
      </c>
      <c r="H1607" s="2" t="str">
        <f t="shared" si="1630"/>
        <v>PRCT 3</v>
      </c>
      <c r="I1607" t="str">
        <f t="shared" si="1627"/>
        <v>7503</v>
      </c>
    </row>
    <row r="1608" spans="1:9">
      <c r="A1608" s="5" t="s">
        <v>1621</v>
      </c>
      <c r="B1608" t="str">
        <f t="shared" ref="B1608:H1608" si="1631">MID($A1608,FIND(B$2,$A1608)+B$1,(FIND(C$2,$A1608)-2)-(FIND(B$2,$A1608)+B$1))</f>
        <v>CR 326 @ Shaw Branch</v>
      </c>
      <c r="C1608" t="str">
        <f t="shared" si="1631"/>
        <v>LEECO</v>
      </c>
      <c r="D1608" t="str">
        <f t="shared" si="1631"/>
        <v>Lee County</v>
      </c>
      <c r="E1608" t="str">
        <f t="shared" si="1631"/>
        <v>30.395409</v>
      </c>
      <c r="F1608" t="str">
        <f t="shared" si="1631"/>
        <v>-97.012558</v>
      </c>
      <c r="G1608" t="str">
        <f t="shared" si="1631"/>
        <v>on</v>
      </c>
      <c r="H1608" s="2" t="str">
        <f t="shared" si="1631"/>
        <v>PRCT 3</v>
      </c>
      <c r="I1608" t="str">
        <f t="shared" si="1627"/>
        <v>7508</v>
      </c>
    </row>
    <row r="1609" spans="1:9">
      <c r="A1609" s="5" t="s">
        <v>1622</v>
      </c>
      <c r="B1609" t="str">
        <f t="shared" ref="B1609:H1609" si="1632">MID($A1609,FIND(B$2,$A1609)+B$1,(FIND(C$2,$A1609)-2)-(FIND(B$2,$A1609)+B$1))</f>
        <v>US 290 at Old McDade Rd</v>
      </c>
      <c r="C1609" t="str">
        <f t="shared" si="1632"/>
        <v>BCO</v>
      </c>
      <c r="D1609" t="str">
        <f t="shared" si="1632"/>
        <v/>
      </c>
      <c r="E1609" t="str">
        <f t="shared" si="1632"/>
        <v>30.296706</v>
      </c>
      <c r="F1609" t="str">
        <f t="shared" si="1632"/>
        <v>-97.27304</v>
      </c>
      <c r="G1609" t="str">
        <f t="shared" si="1632"/>
        <v>on</v>
      </c>
      <c r="H1609" s="2" t="str">
        <f t="shared" si="1632"/>
        <v/>
      </c>
      <c r="I1609" t="str">
        <f t="shared" si="1627"/>
        <v>8654</v>
      </c>
    </row>
    <row r="1610" spans="1:9">
      <c r="A1610" s="5" t="s">
        <v>1623</v>
      </c>
      <c r="B1610" t="str">
        <f t="shared" ref="B1610:H1610" si="1633">MID($A1610,FIND(B$2,$A1610)+B$1,(FIND(C$2,$A1610)-2)-(FIND(B$2,$A1610)+B$1))</f>
        <v>FM 1624 @ Middle Yegua Creek</v>
      </c>
      <c r="C1610" t="str">
        <f t="shared" si="1633"/>
        <v>LEECO</v>
      </c>
      <c r="D1610" t="str">
        <f t="shared" si="1633"/>
        <v>Lee County</v>
      </c>
      <c r="E1610" t="str">
        <f t="shared" si="1633"/>
        <v>30.388115</v>
      </c>
      <c r="F1610" t="str">
        <f t="shared" si="1633"/>
        <v>-97.064156</v>
      </c>
      <c r="G1610" t="str">
        <f t="shared" si="1633"/>
        <v>on</v>
      </c>
      <c r="H1610" s="2" t="str">
        <f t="shared" si="1633"/>
        <v>PRCT 3</v>
      </c>
      <c r="I1610" t="str">
        <f t="shared" si="1627"/>
        <v>7543</v>
      </c>
    </row>
    <row r="1611" spans="1:9">
      <c r="A1611" s="5" t="s">
        <v>1624</v>
      </c>
      <c r="B1611" t="str">
        <f t="shared" ref="B1611:H1611" si="1634">MID($A1611,FIND(B$2,$A1611)+B$1,(FIND(C$2,$A1611)-2)-(FIND(B$2,$A1611)+B$1))</f>
        <v>CR 311 @ Blue Branch</v>
      </c>
      <c r="C1611" t="str">
        <f t="shared" si="1634"/>
        <v>LEECO</v>
      </c>
      <c r="D1611" t="str">
        <f t="shared" si="1634"/>
        <v>Lee County</v>
      </c>
      <c r="E1611" t="str">
        <f t="shared" si="1634"/>
        <v>30.361956</v>
      </c>
      <c r="F1611" t="str">
        <f t="shared" si="1634"/>
        <v>-97.170204</v>
      </c>
      <c r="G1611" t="str">
        <f t="shared" si="1634"/>
        <v>on</v>
      </c>
      <c r="H1611" s="2" t="str">
        <f t="shared" si="1634"/>
        <v>PRCT 3</v>
      </c>
      <c r="I1611" t="str">
        <f t="shared" si="1627"/>
        <v>7493</v>
      </c>
    </row>
    <row r="1612" spans="1:9">
      <c r="A1612" s="5" t="s">
        <v>1625</v>
      </c>
      <c r="B1612" t="str">
        <f t="shared" ref="B1612:H1612" si="1635">MID($A1612,FIND(B$2,$A1612)+B$1,(FIND(C$2,$A1612)-2)-(FIND(B$2,$A1612)+B$1))</f>
        <v>Elm/Davis, Luling</v>
      </c>
      <c r="C1612" t="str">
        <f t="shared" si="1635"/>
        <v>CCO</v>
      </c>
      <c r="D1612" t="str">
        <f t="shared" si="1635"/>
        <v>Elm &amp; Davis St. Luling</v>
      </c>
      <c r="E1612" t="str">
        <f t="shared" si="1635"/>
        <v>29.679951</v>
      </c>
      <c r="F1612" t="str">
        <f t="shared" si="1635"/>
        <v>-97.639435</v>
      </c>
      <c r="G1612" t="str">
        <f t="shared" si="1635"/>
        <v>on</v>
      </c>
      <c r="H1612" s="2" t="str">
        <f t="shared" si="1635"/>
        <v/>
      </c>
      <c r="I1612" t="str">
        <f t="shared" si="1627"/>
        <v>7643</v>
      </c>
    </row>
    <row r="1613" spans="1:9">
      <c r="A1613" s="5" t="s">
        <v>1626</v>
      </c>
      <c r="B1613" t="str">
        <f t="shared" ref="B1613:H1613" si="1636">MID($A1613,FIND(B$2,$A1613)+B$1,(FIND(C$2,$A1613)-2)-(FIND(B$2,$A1613)+B$1))</f>
        <v>River Trail Bridge MM3.3</v>
      </c>
      <c r="C1613" t="str">
        <f t="shared" si="1636"/>
        <v>GEO</v>
      </c>
      <c r="D1613" t="str">
        <f t="shared" si="1636"/>
        <v>City of Georgetown</v>
      </c>
      <c r="E1613" t="str">
        <f t="shared" si="1636"/>
        <v>30.662779</v>
      </c>
      <c r="F1613" t="str">
        <f t="shared" si="1636"/>
        <v>-97.706497</v>
      </c>
      <c r="G1613" t="str">
        <f t="shared" si="1636"/>
        <v>on</v>
      </c>
      <c r="H1613" s="2" t="str">
        <f t="shared" si="1636"/>
        <v/>
      </c>
      <c r="I1613" t="str">
        <f t="shared" si="1627"/>
        <v>7553</v>
      </c>
    </row>
    <row r="1614" spans="1:9">
      <c r="A1614" s="5" t="s">
        <v>1627</v>
      </c>
      <c r="B1614" t="str">
        <f t="shared" ref="B1614:H1614" si="1637">MID($A1614,FIND(B$2,$A1614)+B$1,(FIND(C$2,$A1614)-2)-(FIND(B$2,$A1614)+B$1))</f>
        <v>CR 203 @ Rabbs Creek</v>
      </c>
      <c r="C1614" t="str">
        <f t="shared" si="1637"/>
        <v>LEECO</v>
      </c>
      <c r="D1614" t="str">
        <f t="shared" si="1637"/>
        <v>Lee County</v>
      </c>
      <c r="E1614" t="str">
        <f t="shared" si="1637"/>
        <v>30.179405</v>
      </c>
      <c r="F1614" t="str">
        <f t="shared" si="1637"/>
        <v>-97.050476</v>
      </c>
      <c r="G1614" t="str">
        <f t="shared" si="1637"/>
        <v>on</v>
      </c>
      <c r="H1614" s="2" t="str">
        <f t="shared" si="1637"/>
        <v>PRCT 2</v>
      </c>
      <c r="I1614" t="str">
        <f t="shared" si="1627"/>
        <v>7463</v>
      </c>
    </row>
    <row r="1615" spans="1:9">
      <c r="A1615" s="5" t="s">
        <v>1628</v>
      </c>
      <c r="B1615" t="str">
        <f t="shared" ref="B1615:H1615" si="1638">MID($A1615,FIND(B$2,$A1615)+B$1,(FIND(C$2,$A1615)-2)-(FIND(B$2,$A1615)+B$1))</f>
        <v>709 Golden Oaks Rd</v>
      </c>
      <c r="C1615" t="str">
        <f t="shared" si="1638"/>
        <v>GEO</v>
      </c>
      <c r="D1615" t="str">
        <f t="shared" si="1638"/>
        <v>Wilco</v>
      </c>
      <c r="E1615" t="str">
        <f t="shared" si="1638"/>
        <v>30.665386</v>
      </c>
      <c r="F1615" t="str">
        <f t="shared" si="1638"/>
        <v>-97.676056</v>
      </c>
      <c r="G1615" t="str">
        <f t="shared" si="1638"/>
        <v>on</v>
      </c>
      <c r="H1615" s="2" t="str">
        <f t="shared" si="1638"/>
        <v/>
      </c>
      <c r="I1615" t="str">
        <f t="shared" si="1627"/>
        <v>7563</v>
      </c>
    </row>
    <row r="1616" spans="1:9">
      <c r="A1616" s="5" t="s">
        <v>1629</v>
      </c>
      <c r="B1616" t="str">
        <f t="shared" ref="B1616:H1616" si="1639">MID($A1616,FIND(B$2,$A1616)+B$1,(FIND(C$2,$A1616)-2)-(FIND(B$2,$A1616)+B$1))</f>
        <v>FM 1826 @ Zyle Rd</v>
      </c>
      <c r="C1616" t="str">
        <f t="shared" si="1639"/>
        <v>TCO</v>
      </c>
      <c r="D1616" t="str">
        <f t="shared" si="1639"/>
        <v>Travis County, TX </v>
      </c>
      <c r="E1616" t="str">
        <f t="shared" si="1639"/>
        <v>30.198986</v>
      </c>
      <c r="F1616" t="str">
        <f t="shared" si="1639"/>
        <v>-97.92115</v>
      </c>
      <c r="G1616" t="str">
        <f t="shared" si="1639"/>
        <v>on</v>
      </c>
      <c r="H1616" s="2" t="str">
        <f t="shared" si="1639"/>
        <v>Roadway open</v>
      </c>
      <c r="I1616" t="str">
        <f t="shared" si="1627"/>
        <v>7568</v>
      </c>
    </row>
    <row r="1617" spans="1:9">
      <c r="A1617" s="5" t="s">
        <v>1630</v>
      </c>
      <c r="B1617" t="str">
        <f t="shared" ref="B1617:H1617" si="1640">MID($A1617,FIND(B$2,$A1617)+B$1,(FIND(C$2,$A1617)-2)-(FIND(B$2,$A1617)+B$1))</f>
        <v>Buck Branch</v>
      </c>
      <c r="C1617" t="str">
        <f t="shared" si="1640"/>
        <v>CCO</v>
      </c>
      <c r="D1617" t="str">
        <f t="shared" si="1640"/>
        <v>Caldwell County</v>
      </c>
      <c r="E1617" t="str">
        <f t="shared" si="1640"/>
        <v>29.756336</v>
      </c>
      <c r="F1617" t="str">
        <f t="shared" si="1640"/>
        <v>-97.406151</v>
      </c>
      <c r="G1617" t="str">
        <f t="shared" si="1640"/>
        <v>on</v>
      </c>
      <c r="H1617" s="2" t="str">
        <f t="shared" si="1640"/>
        <v>at Creek</v>
      </c>
      <c r="I1617" t="str">
        <f t="shared" si="1627"/>
        <v>7573</v>
      </c>
    </row>
    <row r="1618" spans="1:9">
      <c r="A1618" s="5" t="s">
        <v>1631</v>
      </c>
      <c r="B1618" t="str">
        <f t="shared" ref="B1618:H1618" si="1641">MID($A1618,FIND(B$2,$A1618)+B$1,(FIND(C$2,$A1618)-2)-(FIND(B$2,$A1618)+B$1))</f>
        <v>300 BLOCK CR 330 AT RAILROAD BRIDGE</v>
      </c>
      <c r="C1618" t="str">
        <f t="shared" si="1641"/>
        <v>BURCO</v>
      </c>
      <c r="D1618" t="str">
        <f t="shared" si="1641"/>
        <v/>
      </c>
      <c r="E1618" t="str">
        <f t="shared" si="1641"/>
        <v>30.7477459618</v>
      </c>
      <c r="F1618" t="str">
        <f t="shared" si="1641"/>
        <v>-98.2152392408</v>
      </c>
      <c r="G1618" t="str">
        <f t="shared" si="1641"/>
        <v>on</v>
      </c>
      <c r="H1618" s="2" t="str">
        <f t="shared" si="1641"/>
        <v/>
      </c>
      <c r="I1618" t="str">
        <f t="shared" si="1627"/>
        <v>8185</v>
      </c>
    </row>
    <row r="1619" spans="1:9">
      <c r="A1619" s="5" t="s">
        <v>1632</v>
      </c>
      <c r="B1619" t="str">
        <f t="shared" ref="B1619:H1619" si="1642">MID($A1619,FIND(B$2,$A1619)+B$1,(FIND(C$2,$A1619)-2)-(FIND(B$2,$A1619)+B$1))</f>
        <v>Mullins Prairie Loop @ Loehr Rd</v>
      </c>
      <c r="C1619" t="str">
        <f t="shared" si="1642"/>
        <v>FCO</v>
      </c>
      <c r="D1619" t="str">
        <f t="shared" si="1642"/>
        <v>Mullins Prairie Loop @ Loehr Rd</v>
      </c>
      <c r="E1619" t="str">
        <f t="shared" si="1642"/>
        <v>29.86422</v>
      </c>
      <c r="F1619" t="str">
        <f t="shared" si="1642"/>
        <v>-96.813881</v>
      </c>
      <c r="G1619" t="str">
        <f t="shared" si="1642"/>
        <v>on</v>
      </c>
      <c r="H1619" s="2" t="str">
        <f t="shared" si="1642"/>
        <v/>
      </c>
      <c r="I1619" t="str">
        <f t="shared" si="1627"/>
        <v>7603</v>
      </c>
    </row>
    <row r="1620" spans="1:9">
      <c r="A1620" s="5" t="s">
        <v>1633</v>
      </c>
      <c r="B1620" t="str">
        <f t="shared" ref="B1620:H1620" si="1643">MID($A1620,FIND(B$2,$A1620)+B$1,(FIND(C$2,$A1620)-2)-(FIND(B$2,$A1620)+B$1))</f>
        <v>200 Blk Roland Ln</v>
      </c>
      <c r="C1620" t="str">
        <f t="shared" si="1643"/>
        <v>HCO</v>
      </c>
      <c r="D1620" t="str">
        <f t="shared" si="1643"/>
        <v>City of Kyle </v>
      </c>
      <c r="E1620" t="str">
        <f t="shared" si="1643"/>
        <v>29.960945</v>
      </c>
      <c r="F1620" t="str">
        <f t="shared" si="1643"/>
        <v>-97.878647</v>
      </c>
      <c r="G1620" t="str">
        <f t="shared" si="1643"/>
        <v>on</v>
      </c>
      <c r="H1620" s="2" t="str">
        <f t="shared" si="1643"/>
        <v>Water over Roadway Roland/Ih 35</v>
      </c>
      <c r="I1620" t="str">
        <f t="shared" si="1627"/>
        <v>7593</v>
      </c>
    </row>
    <row r="1621" spans="1:9">
      <c r="A1621" s="5" t="s">
        <v>1634</v>
      </c>
      <c r="B1621" t="str">
        <f t="shared" ref="B1621:H1621" si="1644">MID($A1621,FIND(B$2,$A1621)+B$1,(FIND(C$2,$A1621)-2)-(FIND(B$2,$A1621)+B$1))</f>
        <v>1200 blk Roland Ln</v>
      </c>
      <c r="C1621" t="str">
        <f t="shared" si="1644"/>
        <v>HCO</v>
      </c>
      <c r="D1621" t="str">
        <f t="shared" si="1644"/>
        <v>City Of Kyle</v>
      </c>
      <c r="E1621" t="str">
        <f t="shared" si="1644"/>
        <v>29.968817</v>
      </c>
      <c r="F1621" t="str">
        <f t="shared" si="1644"/>
        <v>-97.888031</v>
      </c>
      <c r="G1621" t="str">
        <f t="shared" si="1644"/>
        <v>on</v>
      </c>
      <c r="H1621" s="2" t="str">
        <f t="shared" si="1644"/>
        <v>opened at 07:45am</v>
      </c>
      <c r="I1621" t="str">
        <f t="shared" si="1627"/>
        <v>7658</v>
      </c>
    </row>
    <row r="1622" spans="1:9">
      <c r="A1622" s="5" t="s">
        <v>1635</v>
      </c>
      <c r="B1622" t="str">
        <f t="shared" ref="B1622:H1622" si="1645">MID($A1622,FIND(B$2,$A1622)+B$1,(FIND(C$2,$A1622)-2)-(FIND(B$2,$A1622)+B$1))</f>
        <v>Rek Hill Rd</v>
      </c>
      <c r="C1622" t="str">
        <f t="shared" si="1645"/>
        <v>FCO</v>
      </c>
      <c r="D1622" t="str">
        <f t="shared" si="1645"/>
        <v>Rek Hill @ SH 159</v>
      </c>
      <c r="E1622" t="str">
        <f t="shared" si="1645"/>
        <v>29.934271</v>
      </c>
      <c r="F1622" t="str">
        <f t="shared" si="1645"/>
        <v>-96.639008</v>
      </c>
      <c r="G1622" t="str">
        <f t="shared" si="1645"/>
        <v>on</v>
      </c>
      <c r="H1622" s="2" t="str">
        <f t="shared" si="1645"/>
        <v/>
      </c>
      <c r="I1622" t="str">
        <f t="shared" si="1627"/>
        <v>7598</v>
      </c>
    </row>
    <row r="1623" spans="1:9">
      <c r="A1623" s="5" t="s">
        <v>1636</v>
      </c>
      <c r="B1623" t="str">
        <f t="shared" ref="B1623:H1623" si="1646">MID($A1623,FIND(B$2,$A1623)+B$1,(FIND(C$2,$A1623)-2)-(FIND(B$2,$A1623)+B$1))</f>
        <v>P1029 Koele Ct</v>
      </c>
      <c r="C1623" t="str">
        <f t="shared" si="1646"/>
        <v>BCO</v>
      </c>
      <c r="D1623" t="str">
        <f t="shared" si="1646"/>
        <v>100 Blk Koele Ct</v>
      </c>
      <c r="E1623" t="str">
        <f t="shared" si="1646"/>
        <v>30.087278</v>
      </c>
      <c r="F1623" t="str">
        <f t="shared" si="1646"/>
        <v>-97.322655</v>
      </c>
      <c r="G1623" t="str">
        <f t="shared" si="1646"/>
        <v>on</v>
      </c>
      <c r="H1623" s="2" t="str">
        <f t="shared" si="1646"/>
        <v/>
      </c>
      <c r="I1623" t="str">
        <f t="shared" si="1627"/>
        <v>7608</v>
      </c>
    </row>
    <row r="1624" spans="1:9">
      <c r="A1624" s="5" t="s">
        <v>1637</v>
      </c>
      <c r="B1624" t="str">
        <f t="shared" ref="B1624:H1624" si="1647">MID($A1624,FIND(B$2,$A1624)+B$1,(FIND(C$2,$A1624)-2)-(FIND(B$2,$A1624)+B$1))</f>
        <v>100 Blk Big Bow</v>
      </c>
      <c r="C1624" t="str">
        <f t="shared" si="1647"/>
        <v>BCO</v>
      </c>
      <c r="D1624" t="str">
        <f t="shared" si="1647"/>
        <v>100 Blk Big Bow</v>
      </c>
      <c r="E1624" t="str">
        <f t="shared" si="1647"/>
        <v>30.044622</v>
      </c>
      <c r="F1624" t="str">
        <f t="shared" si="1647"/>
        <v>-97.092758</v>
      </c>
      <c r="G1624" t="str">
        <f t="shared" si="1647"/>
        <v>on</v>
      </c>
      <c r="H1624" s="2" t="str">
        <f t="shared" si="1647"/>
        <v/>
      </c>
      <c r="I1624" t="str">
        <f t="shared" si="1627"/>
        <v>7613</v>
      </c>
    </row>
    <row r="1625" spans="1:9">
      <c r="A1625" s="5" t="s">
        <v>1638</v>
      </c>
      <c r="B1625" t="str">
        <f t="shared" ref="B1625:H1625" si="1648">MID($A1625,FIND(B$2,$A1625)+B$1,(FIND(C$2,$A1625)-2)-(FIND(B$2,$A1625)+B$1))</f>
        <v>North Pecos</v>
      </c>
      <c r="C1625" t="str">
        <f t="shared" si="1648"/>
        <v>CCO</v>
      </c>
      <c r="D1625" t="str">
        <f t="shared" si="1648"/>
        <v>City of Lockhart</v>
      </c>
      <c r="E1625" t="str">
        <f t="shared" si="1648"/>
        <v>29.891785</v>
      </c>
      <c r="F1625" t="str">
        <f t="shared" si="1648"/>
        <v>-97.679214</v>
      </c>
      <c r="G1625" t="str">
        <f t="shared" si="1648"/>
        <v>on</v>
      </c>
      <c r="H1625" s="2" t="str">
        <f t="shared" si="1648"/>
        <v>at Tank Street</v>
      </c>
      <c r="I1625" t="str">
        <f t="shared" si="1627"/>
        <v>7618</v>
      </c>
    </row>
    <row r="1626" spans="1:9">
      <c r="A1626" s="5" t="s">
        <v>1639</v>
      </c>
      <c r="B1626" t="str">
        <f t="shared" ref="B1626:H1626" si="1649">MID($A1626,FIND(B$2,$A1626)+B$1,(FIND(C$2,$A1626)-2)-(FIND(B$2,$A1626)+B$1))</f>
        <v>213 S. CM Allen Pkwy (Children</v>
      </c>
      <c r="C1626" t="str">
        <f t="shared" si="1649"/>
        <v>HCO</v>
      </c>
      <c r="D1626" t="str">
        <f t="shared" si="1649"/>
        <v>City of San Marcos </v>
      </c>
      <c r="E1626" t="str">
        <f t="shared" si="1649"/>
        <v>29.880699</v>
      </c>
      <c r="F1626" t="str">
        <f t="shared" si="1649"/>
        <v>-97.936417</v>
      </c>
      <c r="G1626" t="str">
        <f t="shared" si="1649"/>
        <v>on</v>
      </c>
      <c r="H1626" s="2" t="str">
        <f t="shared" si="1649"/>
        <v>Crossing is open</v>
      </c>
      <c r="I1626" t="str">
        <f t="shared" si="1627"/>
        <v>7623</v>
      </c>
    </row>
    <row r="1627" spans="1:9">
      <c r="A1627" s="5" t="s">
        <v>1640</v>
      </c>
      <c r="B1627" t="str">
        <f t="shared" ref="B1627:H1627" si="1650">MID($A1627,FIND(B$2,$A1627)+B$1,(FIND(C$2,$A1627)-2)-(FIND(B$2,$A1627)+B$1))</f>
        <v>Copperhead Rd</v>
      </c>
      <c r="C1627" t="str">
        <f t="shared" si="1650"/>
        <v>FCO</v>
      </c>
      <c r="D1627" t="str">
        <f t="shared" si="1650"/>
        <v>Copperhead @ Lee Co Line</v>
      </c>
      <c r="E1627" t="str">
        <f t="shared" si="1650"/>
        <v>30.040434</v>
      </c>
      <c r="F1627" t="str">
        <f t="shared" si="1650"/>
        <v>-97.024216</v>
      </c>
      <c r="G1627" t="str">
        <f t="shared" si="1650"/>
        <v>on</v>
      </c>
      <c r="H1627" s="2" t="str">
        <f t="shared" si="1650"/>
        <v/>
      </c>
      <c r="I1627" t="str">
        <f t="shared" si="1627"/>
        <v>7628</v>
      </c>
    </row>
    <row r="1628" spans="1:9">
      <c r="A1628" s="5" t="s">
        <v>1641</v>
      </c>
      <c r="B1628" t="str">
        <f t="shared" ref="B1628:H1628" si="1651">MID($A1628,FIND(B$2,$A1628)+B$1,(FIND(C$2,$A1628)-2)-(FIND(B$2,$A1628)+B$1))</f>
        <v>CR 430 @ East Yegua Creek</v>
      </c>
      <c r="C1628" t="str">
        <f t="shared" si="1651"/>
        <v>LEECO</v>
      </c>
      <c r="D1628" t="str">
        <f t="shared" si="1651"/>
        <v>Lee County</v>
      </c>
      <c r="E1628" t="str">
        <f t="shared" si="1651"/>
        <v>30.344315</v>
      </c>
      <c r="F1628" t="str">
        <f t="shared" si="1651"/>
        <v>-96.761047</v>
      </c>
      <c r="G1628" t="str">
        <f t="shared" si="1651"/>
        <v>on</v>
      </c>
      <c r="H1628" s="2" t="str">
        <f t="shared" si="1651"/>
        <v>PRCT 4</v>
      </c>
      <c r="I1628" t="str">
        <f t="shared" si="1627"/>
        <v>7530</v>
      </c>
    </row>
    <row r="1629" spans="1:9">
      <c r="A1629" s="5" t="s">
        <v>1642</v>
      </c>
      <c r="B1629" t="str">
        <f t="shared" ref="B1629:H1629" si="1652">MID($A1629,FIND(B$2,$A1629)+B$1,(FIND(C$2,$A1629)-2)-(FIND(B$2,$A1629)+B$1))</f>
        <v>Agget Rd</v>
      </c>
      <c r="C1629" t="str">
        <f t="shared" si="1652"/>
        <v>BCO</v>
      </c>
      <c r="D1629" t="str">
        <f t="shared" si="1652"/>
        <v>Agget Rd</v>
      </c>
      <c r="E1629" t="str">
        <f t="shared" si="1652"/>
        <v>30.078941</v>
      </c>
      <c r="F1629" t="str">
        <f t="shared" si="1652"/>
        <v>-97.177376</v>
      </c>
      <c r="G1629" t="str">
        <f t="shared" si="1652"/>
        <v>on</v>
      </c>
      <c r="H1629" s="2" t="str">
        <f t="shared" si="1652"/>
        <v/>
      </c>
      <c r="I1629" t="str">
        <f t="shared" si="1627"/>
        <v>7638</v>
      </c>
    </row>
    <row r="1630" spans="1:9">
      <c r="A1630" s="5" t="s">
        <v>1643</v>
      </c>
      <c r="B1630" t="str">
        <f t="shared" ref="B1630:H1630" si="1653">MID($A1630,FIND(B$2,$A1630)+B$1,(FIND(C$2,$A1630)-2)-(FIND(B$2,$A1630)+B$1))</f>
        <v>CR 105 near Hwy 90, Luling</v>
      </c>
      <c r="C1630" t="str">
        <f t="shared" si="1653"/>
        <v>CCO</v>
      </c>
      <c r="D1630" t="str">
        <f t="shared" si="1653"/>
        <v>Luling</v>
      </c>
      <c r="E1630" t="str">
        <f t="shared" si="1653"/>
        <v>29.670853</v>
      </c>
      <c r="F1630" t="str">
        <f t="shared" si="1653"/>
        <v>-97.698509</v>
      </c>
      <c r="G1630" t="str">
        <f t="shared" si="1653"/>
        <v>on</v>
      </c>
      <c r="H1630" s="2" t="str">
        <f t="shared" si="1653"/>
        <v/>
      </c>
      <c r="I1630" t="str">
        <f t="shared" si="1627"/>
        <v>7648</v>
      </c>
    </row>
    <row r="1631" spans="1:9">
      <c r="A1631" s="5" t="s">
        <v>1644</v>
      </c>
      <c r="B1631" t="str">
        <f t="shared" ref="B1631:H1631" si="1654">MID($A1631,FIND(B$2,$A1631)+B$1,(FIND(C$2,$A1631)-2)-(FIND(B$2,$A1631)+B$1))</f>
        <v>HWY 183 at I-10, Luling</v>
      </c>
      <c r="C1631" t="str">
        <f t="shared" si="1654"/>
        <v>CCO</v>
      </c>
      <c r="D1631" t="str">
        <f t="shared" si="1654"/>
        <v>Luling</v>
      </c>
      <c r="E1631" t="str">
        <f t="shared" si="1654"/>
        <v>29.652784</v>
      </c>
      <c r="F1631" t="str">
        <f t="shared" si="1654"/>
        <v>-97.593147</v>
      </c>
      <c r="G1631" t="str">
        <f t="shared" si="1654"/>
        <v>on</v>
      </c>
      <c r="H1631" s="2" t="str">
        <f t="shared" si="1654"/>
        <v/>
      </c>
      <c r="I1631" t="str">
        <f t="shared" si="1627"/>
        <v>7653</v>
      </c>
    </row>
    <row r="1632" spans="1:9">
      <c r="A1632" s="5" t="s">
        <v>1645</v>
      </c>
      <c r="B1632" t="str">
        <f t="shared" ref="B1632:H1632" si="1655">MID($A1632,FIND(B$2,$A1632)+B$1,(FIND(C$2,$A1632)-2)-(FIND(B$2,$A1632)+B$1))</f>
        <v>Navarro Creek Rd @ SH 71</v>
      </c>
      <c r="C1632" t="str">
        <f t="shared" si="1655"/>
        <v>TCO</v>
      </c>
      <c r="D1632" t="str">
        <f t="shared" si="1655"/>
        <v>Travis County, TX</v>
      </c>
      <c r="E1632" t="str">
        <f t="shared" si="1655"/>
        <v>30.189955</v>
      </c>
      <c r="F1632" t="str">
        <f t="shared" si="1655"/>
        <v>-97.58287</v>
      </c>
      <c r="G1632" t="str">
        <f t="shared" si="1655"/>
        <v>on</v>
      </c>
      <c r="H1632" s="2" t="str">
        <f t="shared" si="1655"/>
        <v>Roadway open</v>
      </c>
      <c r="I1632" t="str">
        <f t="shared" si="1627"/>
        <v>7663</v>
      </c>
    </row>
    <row r="1633" spans="1:9">
      <c r="A1633" s="5" t="s">
        <v>1646</v>
      </c>
      <c r="B1633" t="str">
        <f t="shared" ref="B1633:H1633" si="1656">MID($A1633,FIND(B$2,$A1633)+B$1,(FIND(C$2,$A1633)-2)-(FIND(B$2,$A1633)+B$1))</f>
        <v>CR 208 @ Bullfrog Creek</v>
      </c>
      <c r="C1633" t="str">
        <f t="shared" si="1656"/>
        <v>LEECO</v>
      </c>
      <c r="D1633" t="str">
        <f t="shared" si="1656"/>
        <v>Lee County</v>
      </c>
      <c r="E1633" t="str">
        <f t="shared" si="1656"/>
        <v>30.1535</v>
      </c>
      <c r="F1633" t="str">
        <f t="shared" si="1656"/>
        <v>-96.972565</v>
      </c>
      <c r="G1633" t="str">
        <f t="shared" si="1656"/>
        <v>on</v>
      </c>
      <c r="H1633" s="2" t="str">
        <f t="shared" si="1656"/>
        <v>PRCT 2</v>
      </c>
      <c r="I1633" t="str">
        <f t="shared" si="1627"/>
        <v>7468</v>
      </c>
    </row>
    <row r="1634" spans="1:9">
      <c r="A1634" s="5" t="s">
        <v>1647</v>
      </c>
      <c r="B1634" t="str">
        <f t="shared" ref="B1634:H1634" si="1657">MID($A1634,FIND(B$2,$A1634)+B$1,(FIND(C$2,$A1634)-2)-(FIND(B$2,$A1634)+B$1))</f>
        <v>CR 213 @ Knobbs Creek</v>
      </c>
      <c r="C1634" t="str">
        <f t="shared" si="1657"/>
        <v>LEECO</v>
      </c>
      <c r="D1634" t="str">
        <f t="shared" si="1657"/>
        <v>Lee County</v>
      </c>
      <c r="E1634" t="str">
        <f t="shared" si="1657"/>
        <v>30.066362</v>
      </c>
      <c r="F1634" t="str">
        <f t="shared" si="1657"/>
        <v>-97.006798</v>
      </c>
      <c r="G1634" t="str">
        <f t="shared" si="1657"/>
        <v>on</v>
      </c>
      <c r="H1634" s="2" t="str">
        <f t="shared" si="1657"/>
        <v>PRCT 2</v>
      </c>
      <c r="I1634" t="str">
        <f t="shared" si="1627"/>
        <v>7473</v>
      </c>
    </row>
    <row r="1635" spans="1:9">
      <c r="A1635" s="5" t="s">
        <v>1648</v>
      </c>
      <c r="B1635" t="str">
        <f t="shared" ref="B1635:H1635" si="1658">MID($A1635,FIND(B$2,$A1635)+B$1,(FIND(C$2,$A1635)-2)-(FIND(B$2,$A1635)+B$1))</f>
        <v>CR 217 @ Sandy Creek</v>
      </c>
      <c r="C1635" t="str">
        <f t="shared" si="1658"/>
        <v>LEECO</v>
      </c>
      <c r="D1635" t="str">
        <f t="shared" si="1658"/>
        <v>Lee County</v>
      </c>
      <c r="E1635" t="str">
        <f t="shared" si="1658"/>
        <v>30.137663</v>
      </c>
      <c r="F1635" t="str">
        <f t="shared" si="1658"/>
        <v>-96.939537</v>
      </c>
      <c r="G1635" t="str">
        <f t="shared" si="1658"/>
        <v>on</v>
      </c>
      <c r="H1635" s="2" t="str">
        <f t="shared" si="1658"/>
        <v>PRCT 2</v>
      </c>
      <c r="I1635" t="str">
        <f t="shared" si="1627"/>
        <v>7478</v>
      </c>
    </row>
    <row r="1636" spans="1:9">
      <c r="A1636" s="5" t="s">
        <v>1649</v>
      </c>
      <c r="B1636" t="str">
        <f t="shared" ref="B1636:H1636" si="1659">MID($A1636,FIND(B$2,$A1636)+B$1,(FIND(C$2,$A1636)-2)-(FIND(B$2,$A1636)+B$1))</f>
        <v>CR 223 @ Small Greens Creek</v>
      </c>
      <c r="C1636" t="str">
        <f t="shared" si="1659"/>
        <v>LEECO</v>
      </c>
      <c r="D1636" t="str">
        <f t="shared" si="1659"/>
        <v>Lee County</v>
      </c>
      <c r="E1636" t="str">
        <f t="shared" si="1659"/>
        <v>30.124683</v>
      </c>
      <c r="F1636" t="str">
        <f t="shared" si="1659"/>
        <v>-96.888893</v>
      </c>
      <c r="G1636" t="str">
        <f t="shared" si="1659"/>
        <v>on</v>
      </c>
      <c r="H1636" s="2" t="str">
        <f t="shared" si="1659"/>
        <v>PRCT 2</v>
      </c>
      <c r="I1636" t="str">
        <f t="shared" si="1627"/>
        <v>7483</v>
      </c>
    </row>
    <row r="1637" spans="1:9">
      <c r="A1637" s="5" t="s">
        <v>1650</v>
      </c>
      <c r="B1637" t="str">
        <f t="shared" ref="B1637:H1637" si="1660">MID($A1637,FIND(B$2,$A1637)+B$1,(FIND(C$2,$A1637)-2)-(FIND(B$2,$A1637)+B$1))</f>
        <v>Lower Elgin Rd (500 Blk)</v>
      </c>
      <c r="C1637" t="str">
        <f t="shared" si="1660"/>
        <v>BCO</v>
      </c>
      <c r="D1637" t="str">
        <f t="shared" si="1660"/>
        <v>Bastrop County, TX</v>
      </c>
      <c r="E1637" t="str">
        <f t="shared" si="1660"/>
        <v>30.277292</v>
      </c>
      <c r="F1637" t="str">
        <f t="shared" si="1660"/>
        <v>-97.398445</v>
      </c>
      <c r="G1637" t="str">
        <f t="shared" si="1660"/>
        <v>on</v>
      </c>
      <c r="H1637" s="2" t="str">
        <f t="shared" si="1660"/>
        <v/>
      </c>
      <c r="I1637" t="str">
        <f t="shared" si="1627"/>
        <v>7583</v>
      </c>
    </row>
    <row r="1638" spans="1:9">
      <c r="A1638" s="5" t="s">
        <v>1651</v>
      </c>
      <c r="B1638" t="str">
        <f t="shared" ref="B1638:H1638" si="1661">MID($A1638,FIND(B$2,$A1638)+B$1,(FIND(C$2,$A1638)-2)-(FIND(B$2,$A1638)+B$1))</f>
        <v>800 Blk Stockade Ranch Rd</v>
      </c>
      <c r="C1638" t="str">
        <f t="shared" si="1661"/>
        <v>BCO</v>
      </c>
      <c r="D1638" t="str">
        <f t="shared" si="1661"/>
        <v>800 Blk Stockade Ranch Rd</v>
      </c>
      <c r="E1638" t="str">
        <f t="shared" si="1661"/>
        <v>30.26141</v>
      </c>
      <c r="F1638" t="str">
        <f t="shared" si="1661"/>
        <v>-97.147392</v>
      </c>
      <c r="G1638" t="str">
        <f t="shared" si="1661"/>
        <v>on</v>
      </c>
      <c r="H1638" s="2" t="str">
        <f t="shared" si="1661"/>
        <v/>
      </c>
      <c r="I1638" t="str">
        <f t="shared" si="1627"/>
        <v>7588</v>
      </c>
    </row>
    <row r="1639" spans="1:9">
      <c r="A1639" s="5" t="s">
        <v>1652</v>
      </c>
      <c r="B1639" t="str">
        <f t="shared" ref="B1639:H1639" si="1662">MID($A1639,FIND(B$2,$A1639)+B$1,(FIND(C$2,$A1639)-2)-(FIND(B$2,$A1639)+B$1))</f>
        <v>Kitchen Lane </v>
      </c>
      <c r="C1639" t="str">
        <f t="shared" si="1662"/>
        <v>FCO</v>
      </c>
      <c r="D1639" t="str">
        <f t="shared" si="1662"/>
        <v>Kitchen Lane @ Hwy 71</v>
      </c>
      <c r="E1639" t="str">
        <f t="shared" si="1662"/>
        <v>29.862785</v>
      </c>
      <c r="F1639" t="str">
        <f t="shared" si="1662"/>
        <v>-96.741486</v>
      </c>
      <c r="G1639" t="str">
        <f t="shared" si="1662"/>
        <v>on</v>
      </c>
      <c r="H1639" s="2" t="str">
        <f t="shared" si="1662"/>
        <v/>
      </c>
      <c r="I1639" t="str">
        <f t="shared" si="1627"/>
        <v>7606</v>
      </c>
    </row>
    <row r="1640" spans="1:9">
      <c r="A1640" s="5" t="s">
        <v>1653</v>
      </c>
      <c r="B1640" t="str">
        <f t="shared" ref="B1640:H1640" si="1663">MID($A1640,FIND(B$2,$A1640)+B$1,(FIND(C$2,$A1640)-2)-(FIND(B$2,$A1640)+B$1))</f>
        <v>P1030 Kamakoa Ln </v>
      </c>
      <c r="C1640" t="str">
        <f t="shared" si="1663"/>
        <v>BCO</v>
      </c>
      <c r="D1640" t="str">
        <f t="shared" si="1663"/>
        <v>174 Kamakoa Ln</v>
      </c>
      <c r="E1640" t="str">
        <f t="shared" si="1663"/>
        <v>30.093925</v>
      </c>
      <c r="F1640" t="str">
        <f t="shared" si="1663"/>
        <v>-97.293259</v>
      </c>
      <c r="G1640" t="str">
        <f t="shared" si="1663"/>
        <v>on</v>
      </c>
      <c r="H1640" s="2" t="str">
        <f t="shared" si="1663"/>
        <v/>
      </c>
      <c r="I1640" t="str">
        <f t="shared" si="1627"/>
        <v>7611</v>
      </c>
    </row>
    <row r="1641" spans="1:9">
      <c r="A1641" s="5" t="s">
        <v>1654</v>
      </c>
      <c r="B1641" t="str">
        <f t="shared" ref="B1641:H1641" si="1664">MID($A1641,FIND(B$2,$A1641)+B$1,(FIND(C$2,$A1641)-2)-(FIND(B$2,$A1641)+B$1))</f>
        <v>Witter Road</v>
      </c>
      <c r="C1641" t="str">
        <f t="shared" si="1664"/>
        <v>CCO</v>
      </c>
      <c r="D1641" t="str">
        <f t="shared" si="1664"/>
        <v>Caldwell County</v>
      </c>
      <c r="E1641" t="str">
        <f t="shared" si="1664"/>
        <v>29.902445</v>
      </c>
      <c r="F1641" t="str">
        <f t="shared" si="1664"/>
        <v>-97.623901</v>
      </c>
      <c r="G1641" t="str">
        <f t="shared" si="1664"/>
        <v>on</v>
      </c>
      <c r="H1641" s="2" t="str">
        <f t="shared" si="1664"/>
        <v>Roadway Open</v>
      </c>
      <c r="I1641" t="str">
        <f t="shared" si="1627"/>
        <v>7616</v>
      </c>
    </row>
    <row r="1642" spans="1:9">
      <c r="A1642" s="5" t="s">
        <v>1655</v>
      </c>
      <c r="B1642" t="str">
        <f t="shared" ref="B1642:H1642" si="1665">MID($A1642,FIND(B$2,$A1642)+B$1,(FIND(C$2,$A1642)-2)-(FIND(B$2,$A1642)+B$1))</f>
        <v>13340-blk Old Kimbro Rd</v>
      </c>
      <c r="C1642" t="str">
        <f t="shared" si="1665"/>
        <v>TCO</v>
      </c>
      <c r="D1642" t="str">
        <f t="shared" si="1665"/>
        <v>Travis County, TX </v>
      </c>
      <c r="E1642" t="str">
        <f t="shared" si="1665"/>
        <v>30.353769</v>
      </c>
      <c r="F1642" t="str">
        <f t="shared" si="1665"/>
        <v>-97.498825</v>
      </c>
      <c r="G1642" t="str">
        <f t="shared" si="1665"/>
        <v>on</v>
      </c>
      <c r="H1642" s="2" t="str">
        <f t="shared" si="1665"/>
        <v>Roadway open</v>
      </c>
      <c r="I1642" t="str">
        <f t="shared" si="1627"/>
        <v>7796</v>
      </c>
    </row>
    <row r="1643" spans="1:9">
      <c r="A1643" s="5" t="s">
        <v>1656</v>
      </c>
      <c r="B1643" t="str">
        <f t="shared" ref="B1643:H1643" si="1666">MID($A1643,FIND(B$2,$A1643)+B$1,(FIND(C$2,$A1643)-2)-(FIND(B$2,$A1643)+B$1))</f>
        <v>Bee Creek Rd @ Ridge Pole Ln </v>
      </c>
      <c r="C1643" t="str">
        <f t="shared" si="1666"/>
        <v>TCO</v>
      </c>
      <c r="D1643" t="str">
        <f t="shared" si="1666"/>
        <v>Travis County, TX </v>
      </c>
      <c r="E1643" t="str">
        <f t="shared" si="1666"/>
        <v>30.35696</v>
      </c>
      <c r="F1643" t="str">
        <f t="shared" si="1666"/>
        <v>-98.04052</v>
      </c>
      <c r="G1643" t="str">
        <f t="shared" si="1666"/>
        <v>on</v>
      </c>
      <c r="H1643" s="2" t="str">
        <f t="shared" si="1666"/>
        <v>Roadway open</v>
      </c>
      <c r="I1643" t="str">
        <f t="shared" si="1627"/>
        <v>7786</v>
      </c>
    </row>
    <row r="1644" spans="1:9">
      <c r="A1644" s="5" t="s">
        <v>1657</v>
      </c>
      <c r="B1644" t="str">
        <f t="shared" ref="B1644:H1644" si="1667">MID($A1644,FIND(B$2,$A1644)+B$1,(FIND(C$2,$A1644)-2)-(FIND(B$2,$A1644)+B$1))</f>
        <v>Longhorn Dr Culvert</v>
      </c>
      <c r="C1644" t="str">
        <f t="shared" si="1667"/>
        <v>BCO</v>
      </c>
      <c r="D1644" t="str">
        <f t="shared" si="1667"/>
        <v>Longhorn Dr Culvert</v>
      </c>
      <c r="E1644" t="str">
        <f t="shared" si="1667"/>
        <v>30.156879</v>
      </c>
      <c r="F1644" t="str">
        <f t="shared" si="1667"/>
        <v>-97.226059</v>
      </c>
      <c r="G1644" t="str">
        <f t="shared" si="1667"/>
        <v>on</v>
      </c>
      <c r="H1644" s="2" t="str">
        <f t="shared" si="1667"/>
        <v/>
      </c>
      <c r="I1644" t="str">
        <f t="shared" si="1627"/>
        <v>7636</v>
      </c>
    </row>
    <row r="1645" spans="1:9">
      <c r="A1645" s="5" t="s">
        <v>1658</v>
      </c>
      <c r="B1645" t="str">
        <f t="shared" ref="B1645:H1645" si="1668">MID($A1645,FIND(B$2,$A1645)+B$1,(FIND(C$2,$A1645)-2)-(FIND(B$2,$A1645)+B$1))</f>
        <v>Star Road</v>
      </c>
      <c r="C1645" t="str">
        <f t="shared" si="1668"/>
        <v>CCO</v>
      </c>
      <c r="D1645" t="str">
        <f t="shared" si="1668"/>
        <v>Caldwell County</v>
      </c>
      <c r="E1645" t="str">
        <f t="shared" si="1668"/>
        <v>29.864157</v>
      </c>
      <c r="F1645" t="str">
        <f t="shared" si="1668"/>
        <v>-97.60038</v>
      </c>
      <c r="G1645" t="str">
        <f t="shared" si="1668"/>
        <v>on</v>
      </c>
      <c r="H1645" s="2" t="str">
        <f t="shared" si="1668"/>
        <v>between Plum Creek and Old McMahan</v>
      </c>
      <c r="I1645" t="str">
        <f t="shared" si="1627"/>
        <v>7776</v>
      </c>
    </row>
    <row r="1646" spans="1:9">
      <c r="A1646" s="5" t="s">
        <v>1659</v>
      </c>
      <c r="B1646" t="str">
        <f t="shared" ref="B1646:H1646" si="1669">MID($A1646,FIND(B$2,$A1646)+B$1,(FIND(C$2,$A1646)-2)-(FIND(B$2,$A1646)+B$1))</f>
        <v>Laurel Street at Zedler Mill, Luling</v>
      </c>
      <c r="C1646" t="str">
        <f t="shared" si="1669"/>
        <v>CCO</v>
      </c>
      <c r="D1646" t="str">
        <f t="shared" si="1669"/>
        <v>Luling</v>
      </c>
      <c r="E1646" t="str">
        <f t="shared" si="1669"/>
        <v>29.667702</v>
      </c>
      <c r="F1646" t="str">
        <f t="shared" si="1669"/>
        <v>-97.65094</v>
      </c>
      <c r="G1646" t="str">
        <f t="shared" si="1669"/>
        <v>on</v>
      </c>
      <c r="H1646" s="2" t="str">
        <f t="shared" si="1669"/>
        <v/>
      </c>
      <c r="I1646" t="str">
        <f t="shared" si="1627"/>
        <v>7646</v>
      </c>
    </row>
    <row r="1647" spans="1:9">
      <c r="A1647" s="5" t="s">
        <v>1660</v>
      </c>
      <c r="B1647" t="str">
        <f t="shared" ref="B1647:H1647" si="1670">MID($A1647,FIND(B$2,$A1647)+B$1,(FIND(C$2,$A1647)-2)-(FIND(B$2,$A1647)+B$1))</f>
        <v>Trinity Street and Laurel, Luling</v>
      </c>
      <c r="C1647" t="str">
        <f t="shared" si="1670"/>
        <v>CCO</v>
      </c>
      <c r="D1647" t="str">
        <f t="shared" si="1670"/>
        <v>Luling</v>
      </c>
      <c r="E1647" t="str">
        <f t="shared" si="1670"/>
        <v>29.688078</v>
      </c>
      <c r="F1647" t="str">
        <f t="shared" si="1670"/>
        <v>-97.648315</v>
      </c>
      <c r="G1647" t="str">
        <f t="shared" si="1670"/>
        <v>on</v>
      </c>
      <c r="H1647" s="2" t="str">
        <f t="shared" si="1670"/>
        <v/>
      </c>
      <c r="I1647" t="str">
        <f t="shared" si="1627"/>
        <v>7651</v>
      </c>
    </row>
    <row r="1648" spans="1:9">
      <c r="A1648" s="5" t="s">
        <v>1661</v>
      </c>
      <c r="B1648" t="str">
        <f t="shared" ref="B1648:H1648" si="1671">MID($A1648,FIND(B$2,$A1648)+B$1,(FIND(C$2,$A1648)-2)-(FIND(B$2,$A1648)+B$1))</f>
        <v>Hackberry Street (700 bk)</v>
      </c>
      <c r="C1648" t="str">
        <f t="shared" si="1671"/>
        <v>CCO</v>
      </c>
      <c r="D1648" t="str">
        <f t="shared" si="1671"/>
        <v>Hackberry St. Luling</v>
      </c>
      <c r="E1648" t="str">
        <f t="shared" si="1671"/>
        <v>29.687967</v>
      </c>
      <c r="F1648" t="str">
        <f t="shared" si="1671"/>
        <v>-97.653038</v>
      </c>
      <c r="G1648" t="str">
        <f t="shared" si="1671"/>
        <v>on</v>
      </c>
      <c r="H1648" s="2" t="str">
        <f t="shared" si="1671"/>
        <v/>
      </c>
      <c r="I1648" t="str">
        <f t="shared" si="1627"/>
        <v>7641</v>
      </c>
    </row>
    <row r="1649" spans="1:9">
      <c r="A1649" s="5" t="s">
        <v>1662</v>
      </c>
      <c r="B1649" t="str">
        <f t="shared" ref="B1649:H1649" si="1672">MID($A1649,FIND(B$2,$A1649)+B$1,(FIND(C$2,$A1649)-2)-(FIND(B$2,$A1649)+B$1))</f>
        <v>2200BLK RIVER</v>
      </c>
      <c r="C1649" t="str">
        <f t="shared" si="1672"/>
        <v>HCO</v>
      </c>
      <c r="D1649" t="str">
        <f t="shared" si="1672"/>
        <v>City of San Marcos </v>
      </c>
      <c r="E1649" t="str">
        <f t="shared" si="1672"/>
        <v>29.888996</v>
      </c>
      <c r="F1649" t="str">
        <f t="shared" si="1672"/>
        <v>-97.903717</v>
      </c>
      <c r="G1649" t="str">
        <f t="shared" si="1672"/>
        <v>on</v>
      </c>
      <c r="H1649" s="2" t="str">
        <f t="shared" si="1672"/>
        <v>Crossing is open</v>
      </c>
      <c r="I1649" t="str">
        <f t="shared" si="1627"/>
        <v>7666</v>
      </c>
    </row>
    <row r="1650" spans="1:9">
      <c r="A1650" s="5" t="s">
        <v>1663</v>
      </c>
      <c r="B1650" t="str">
        <f t="shared" ref="B1650:H1650" si="1673">MID($A1650,FIND(B$2,$A1650)+B$1,(FIND(C$2,$A1650)-2)-(FIND(B$2,$A1650)+B$1))</f>
        <v>Medina Street</v>
      </c>
      <c r="C1650" t="str">
        <f t="shared" si="1673"/>
        <v>CCO</v>
      </c>
      <c r="D1650" t="str">
        <f t="shared" si="1673"/>
        <v>Lockhart</v>
      </c>
      <c r="E1650" t="str">
        <f t="shared" si="1673"/>
        <v>29.871357</v>
      </c>
      <c r="F1650" t="str">
        <f t="shared" si="1673"/>
        <v>-97.678406</v>
      </c>
      <c r="G1650" t="str">
        <f t="shared" si="1673"/>
        <v>on</v>
      </c>
      <c r="H1650" s="2" t="str">
        <f t="shared" si="1673"/>
        <v>Between Bowie and State Park Road</v>
      </c>
      <c r="I1650" t="str">
        <f t="shared" si="1627"/>
        <v>7656</v>
      </c>
    </row>
    <row r="1651" spans="1:9">
      <c r="A1651" s="5" t="s">
        <v>1664</v>
      </c>
      <c r="B1651" t="str">
        <f t="shared" ref="B1651:H1651" si="1674">MID($A1651,FIND(B$2,$A1651)+B$1,(FIND(C$2,$A1651)-2)-(FIND(B$2,$A1651)+B$1))</f>
        <v>Middle Creek Rd</v>
      </c>
      <c r="C1651" t="str">
        <f t="shared" si="1674"/>
        <v>FCO</v>
      </c>
      <c r="D1651" t="str">
        <f t="shared" si="1674"/>
        <v>Middle Creek Rd N Schulenburg</v>
      </c>
      <c r="E1651" t="str">
        <f t="shared" si="1674"/>
        <v>29.759178</v>
      </c>
      <c r="F1651" t="str">
        <f t="shared" si="1674"/>
        <v>-96.885162</v>
      </c>
      <c r="G1651" t="str">
        <f t="shared" si="1674"/>
        <v>on</v>
      </c>
      <c r="H1651" s="2" t="str">
        <f t="shared" si="1674"/>
        <v/>
      </c>
      <c r="I1651" t="str">
        <f t="shared" si="1627"/>
        <v>7631</v>
      </c>
    </row>
    <row r="1652" spans="1:9">
      <c r="A1652" s="5" t="s">
        <v>1665</v>
      </c>
      <c r="B1652" t="str">
        <f t="shared" ref="B1652:H1652" si="1675">MID($A1652,FIND(B$2,$A1652)+B$1,(FIND(C$2,$A1652)-2)-(FIND(B$2,$A1652)+B$1))</f>
        <v>Dixieland RV Park </v>
      </c>
      <c r="C1652" t="str">
        <f t="shared" si="1675"/>
        <v>FCO</v>
      </c>
      <c r="D1652" t="str">
        <f t="shared" si="1675"/>
        <v>Dixieland RV Park at Spur 458</v>
      </c>
      <c r="E1652" t="str">
        <f t="shared" si="1675"/>
        <v>30.14493</v>
      </c>
      <c r="F1652" t="str">
        <f t="shared" si="1675"/>
        <v>-96.683205</v>
      </c>
      <c r="G1652" t="str">
        <f t="shared" si="1675"/>
        <v>on</v>
      </c>
      <c r="H1652" s="2" t="str">
        <f t="shared" si="1675"/>
        <v/>
      </c>
      <c r="I1652" t="str">
        <f t="shared" si="1627"/>
        <v>7681</v>
      </c>
    </row>
    <row r="1653" spans="1:9">
      <c r="A1653" s="5" t="s">
        <v>1666</v>
      </c>
      <c r="B1653" t="str">
        <f t="shared" ref="B1653:H1653" si="1676">MID($A1653,FIND(B$2,$A1653)+B$1,(FIND(C$2,$A1653)-2)-(FIND(B$2,$A1653)+B$1))</f>
        <v>US 183 @ South Dry Creek</v>
      </c>
      <c r="C1653" t="str">
        <f t="shared" si="1676"/>
        <v>TCO</v>
      </c>
      <c r="D1653" t="str">
        <f t="shared" si="1676"/>
        <v>Travis County, TX</v>
      </c>
      <c r="E1653" t="str">
        <f t="shared" si="1676"/>
        <v>30.131126</v>
      </c>
      <c r="F1653" t="str">
        <f t="shared" si="1676"/>
        <v>-97.695877</v>
      </c>
      <c r="G1653" t="str">
        <f t="shared" si="1676"/>
        <v>on</v>
      </c>
      <c r="H1653" s="2" t="str">
        <f t="shared" si="1676"/>
        <v>Roadway open</v>
      </c>
      <c r="I1653" t="str">
        <f t="shared" si="1627"/>
        <v>7686</v>
      </c>
    </row>
    <row r="1654" spans="1:9">
      <c r="A1654" s="5" t="s">
        <v>1667</v>
      </c>
      <c r="B1654" t="str">
        <f t="shared" ref="B1654:H1654" si="1677">MID($A1654,FIND(B$2,$A1654)+B$1,(FIND(C$2,$A1654)-2)-(FIND(B$2,$A1654)+B$1))</f>
        <v> Elroy Rd @ McAngus Rd </v>
      </c>
      <c r="C1654" t="str">
        <f t="shared" si="1677"/>
        <v>TCO</v>
      </c>
      <c r="D1654" t="str">
        <f t="shared" si="1677"/>
        <v>Travis County, TX</v>
      </c>
      <c r="E1654" t="str">
        <f t="shared" si="1677"/>
        <v>30.167299</v>
      </c>
      <c r="F1654" t="str">
        <f t="shared" si="1677"/>
        <v>-97.659248</v>
      </c>
      <c r="G1654" t="str">
        <f t="shared" si="1677"/>
        <v>on</v>
      </c>
      <c r="H1654" s="2" t="str">
        <f t="shared" si="1677"/>
        <v>Roadway Open</v>
      </c>
      <c r="I1654" t="str">
        <f t="shared" si="1627"/>
        <v>7691</v>
      </c>
    </row>
    <row r="1655" spans="1:9">
      <c r="A1655" s="5" t="s">
        <v>1668</v>
      </c>
      <c r="B1655" t="str">
        <f t="shared" ref="B1655:H1655" si="1678">MID($A1655,FIND(B$2,$A1655)+B$1,(FIND(C$2,$A1655)-2)-(FIND(B$2,$A1655)+B$1))</f>
        <v>Maha Rd @ Schriber Rd</v>
      </c>
      <c r="C1655" t="str">
        <f t="shared" si="1678"/>
        <v>TCO</v>
      </c>
      <c r="D1655" t="str">
        <f t="shared" si="1678"/>
        <v>Travis County, TX</v>
      </c>
      <c r="E1655" t="str">
        <f t="shared" si="1678"/>
        <v>30.082067</v>
      </c>
      <c r="F1655" t="str">
        <f t="shared" si="1678"/>
        <v>-97.666214</v>
      </c>
      <c r="G1655" t="str">
        <f t="shared" si="1678"/>
        <v>on</v>
      </c>
      <c r="H1655" s="2" t="str">
        <f t="shared" si="1678"/>
        <v>Roadway open</v>
      </c>
      <c r="I1655" t="str">
        <f t="shared" si="1627"/>
        <v>7696</v>
      </c>
    </row>
    <row r="1656" spans="1:9">
      <c r="A1656" s="5" t="s">
        <v>1669</v>
      </c>
      <c r="B1656" t="str">
        <f t="shared" ref="B1656:H1656" si="1679">MID($A1656,FIND(B$2,$A1656)+B$1,(FIND(C$2,$A1656)-2)-(FIND(B$2,$A1656)+B$1))</f>
        <v>CR 143 @ Tributary to West Yegua Creek</v>
      </c>
      <c r="C1656" t="str">
        <f t="shared" si="1679"/>
        <v>LEECO</v>
      </c>
      <c r="D1656" t="str">
        <f t="shared" si="1679"/>
        <v>Lee County</v>
      </c>
      <c r="E1656" t="str">
        <f t="shared" si="1679"/>
        <v>30.285662</v>
      </c>
      <c r="F1656" t="str">
        <f t="shared" si="1679"/>
        <v>-96.903221</v>
      </c>
      <c r="G1656" t="str">
        <f t="shared" si="1679"/>
        <v>on</v>
      </c>
      <c r="H1656" s="2" t="str">
        <f t="shared" si="1679"/>
        <v>PRCT 1</v>
      </c>
      <c r="I1656" t="str">
        <f t="shared" si="1627"/>
        <v>7716</v>
      </c>
    </row>
    <row r="1657" spans="1:9">
      <c r="A1657" s="5" t="s">
        <v>1670</v>
      </c>
      <c r="B1657" t="str">
        <f t="shared" ref="B1657:H1657" si="1680">MID($A1657,FIND(B$2,$A1657)+B$1,(FIND(C$2,$A1657)-2)-(FIND(B$2,$A1657)+B$1))</f>
        <v>Ralph Ritchie Rd @ Low Water Xing</v>
      </c>
      <c r="C1657" t="str">
        <f t="shared" si="1680"/>
        <v>TCO</v>
      </c>
      <c r="D1657" t="str">
        <f t="shared" si="1680"/>
        <v>Travis County, TX</v>
      </c>
      <c r="E1657" t="str">
        <f t="shared" si="1680"/>
        <v>30.361917</v>
      </c>
      <c r="F1657" t="str">
        <f t="shared" si="1680"/>
        <v>-97.530006</v>
      </c>
      <c r="G1657" t="str">
        <f t="shared" si="1680"/>
        <v>on</v>
      </c>
      <c r="H1657" s="2" t="str">
        <f t="shared" si="1680"/>
        <v>Road Open</v>
      </c>
      <c r="I1657" t="str">
        <f t="shared" si="1627"/>
        <v>7661</v>
      </c>
    </row>
    <row r="1658" spans="1:9">
      <c r="A1658" s="5" t="s">
        <v>1671</v>
      </c>
      <c r="B1658" t="str">
        <f t="shared" ref="B1658:H1658" si="1681">MID($A1658,FIND(B$2,$A1658)+B$1,(FIND(C$2,$A1658)-2)-(FIND(B$2,$A1658)+B$1))</f>
        <v>Coulver Rd @ Coulver Cove Crt</v>
      </c>
      <c r="C1658" t="str">
        <f t="shared" si="1681"/>
        <v>TCO</v>
      </c>
      <c r="D1658" t="str">
        <f t="shared" si="1681"/>
        <v>Travis County, TX</v>
      </c>
      <c r="E1658" t="str">
        <f t="shared" si="1681"/>
        <v>30.117739</v>
      </c>
      <c r="F1658" t="str">
        <f t="shared" si="1681"/>
        <v>-97.727333</v>
      </c>
      <c r="G1658" t="str">
        <f t="shared" si="1681"/>
        <v>on</v>
      </c>
      <c r="H1658" s="2" t="str">
        <f t="shared" si="1681"/>
        <v>Roadway open</v>
      </c>
      <c r="I1658" t="str">
        <f t="shared" si="1627"/>
        <v>7711</v>
      </c>
    </row>
    <row r="1659" spans="1:9">
      <c r="A1659" s="5" t="s">
        <v>1672</v>
      </c>
      <c r="B1659" t="str">
        <f t="shared" ref="B1659:H1659" si="1682">MID($A1659,FIND(B$2,$A1659)+B$1,(FIND(C$2,$A1659)-2)-(FIND(B$2,$A1659)+B$1))</f>
        <v>160 Lakeside Drive </v>
      </c>
      <c r="C1659" t="str">
        <f t="shared" si="1682"/>
        <v>BCO</v>
      </c>
      <c r="D1659" t="str">
        <f t="shared" si="1682"/>
        <v>160 Lakeside Drive </v>
      </c>
      <c r="E1659" t="str">
        <f t="shared" si="1682"/>
        <v>30.082396</v>
      </c>
      <c r="F1659" t="str">
        <f t="shared" si="1682"/>
        <v>-97.260963</v>
      </c>
      <c r="G1659" t="str">
        <f t="shared" si="1682"/>
        <v>on</v>
      </c>
      <c r="H1659" s="2" t="str">
        <f t="shared" si="1682"/>
        <v/>
      </c>
      <c r="I1659" t="str">
        <f t="shared" si="1627"/>
        <v>7726</v>
      </c>
    </row>
    <row r="1660" spans="1:9">
      <c r="A1660" s="5" t="s">
        <v>1673</v>
      </c>
      <c r="B1660" t="str">
        <f t="shared" ref="B1660:H1660" si="1683">MID($A1660,FIND(B$2,$A1660)+B$1,(FIND(C$2,$A1660)-2)-(FIND(B$2,$A1660)+B$1))</f>
        <v>Race Track Road</v>
      </c>
      <c r="C1660" t="str">
        <f t="shared" si="1683"/>
        <v>FCO</v>
      </c>
      <c r="D1660" t="str">
        <f t="shared" si="1683"/>
        <v>Race Track Rd @ Cedar Creek</v>
      </c>
      <c r="E1660" t="str">
        <f t="shared" si="1683"/>
        <v>30.009747</v>
      </c>
      <c r="F1660" t="str">
        <f t="shared" si="1683"/>
        <v>-96.881798</v>
      </c>
      <c r="G1660" t="str">
        <f t="shared" si="1683"/>
        <v>on</v>
      </c>
      <c r="H1660" s="2" t="str">
        <f t="shared" si="1683"/>
        <v/>
      </c>
      <c r="I1660" t="str">
        <f t="shared" si="1627"/>
        <v>7721</v>
      </c>
    </row>
    <row r="1661" spans="1:9">
      <c r="A1661" s="5" t="s">
        <v>1674</v>
      </c>
      <c r="B1661" t="str">
        <f t="shared" ref="B1661:H1661" si="1684">MID($A1661,FIND(B$2,$A1661)+B$1,(FIND(C$2,$A1661)-2)-(FIND(B$2,$A1661)+B$1))</f>
        <v>Riverside just East of Keanehalululu Ln</v>
      </c>
      <c r="C1661" t="str">
        <f t="shared" si="1684"/>
        <v>BCO</v>
      </c>
      <c r="D1661" t="str">
        <f t="shared" si="1684"/>
        <v>Riverside just East of Keanehalululu Ln</v>
      </c>
      <c r="E1661" t="str">
        <f t="shared" si="1684"/>
        <v>30.082581</v>
      </c>
      <c r="F1661" t="str">
        <f t="shared" si="1684"/>
        <v>-97.327705</v>
      </c>
      <c r="G1661" t="str">
        <f t="shared" si="1684"/>
        <v>on</v>
      </c>
      <c r="H1661" s="2" t="str">
        <f t="shared" si="1684"/>
        <v>Road is closed due to washout</v>
      </c>
      <c r="I1661" t="str">
        <f t="shared" si="1627"/>
        <v>7741</v>
      </c>
    </row>
    <row r="1662" spans="1:9">
      <c r="A1662" s="5" t="s">
        <v>1675</v>
      </c>
      <c r="B1662" t="str">
        <f t="shared" ref="B1662:H1662" si="1685">MID($A1662,FIND(B$2,$A1662)+B$1,(FIND(C$2,$A1662)-2)-(FIND(B$2,$A1662)+B$1))</f>
        <v>FM 1826 North of Kemp Hills Dr </v>
      </c>
      <c r="C1662" t="str">
        <f t="shared" si="1685"/>
        <v>HCO</v>
      </c>
      <c r="D1662" t="str">
        <f t="shared" si="1685"/>
        <v>Hays County</v>
      </c>
      <c r="E1662" t="str">
        <f t="shared" si="1685"/>
        <v>30.16815</v>
      </c>
      <c r="F1662" t="str">
        <f t="shared" si="1685"/>
        <v>-97.941093</v>
      </c>
      <c r="G1662" t="str">
        <f t="shared" si="1685"/>
        <v>on</v>
      </c>
      <c r="H1662" s="2" t="str">
        <f t="shared" si="1685"/>
        <v>Crossing is open</v>
      </c>
      <c r="I1662" t="str">
        <f t="shared" si="1627"/>
        <v>7746</v>
      </c>
    </row>
    <row r="1663" spans="1:9">
      <c r="A1663" s="5" t="s">
        <v>1676</v>
      </c>
      <c r="B1663" t="str">
        <f t="shared" ref="B1663:H1663" si="1686">MID($A1663,FIND(B$2,$A1663)+B$1,(FIND(C$2,$A1663)-2)-(FIND(B$2,$A1663)+B$1))</f>
        <v>CR 436 @ Copperas Creek</v>
      </c>
      <c r="C1663" t="str">
        <f t="shared" si="1686"/>
        <v>LEECO</v>
      </c>
      <c r="D1663" t="str">
        <f t="shared" si="1686"/>
        <v>Lee County</v>
      </c>
      <c r="E1663" t="str">
        <f t="shared" si="1686"/>
        <v>30.389839</v>
      </c>
      <c r="F1663" t="str">
        <f t="shared" si="1686"/>
        <v>-96.909355</v>
      </c>
      <c r="G1663" t="str">
        <f t="shared" si="1686"/>
        <v>on</v>
      </c>
      <c r="H1663" s="2" t="str">
        <f t="shared" si="1686"/>
        <v>PRCT 4</v>
      </c>
      <c r="I1663" t="str">
        <f t="shared" si="1627"/>
        <v>7533</v>
      </c>
    </row>
    <row r="1664" spans="1:9">
      <c r="A1664" s="5" t="s">
        <v>1677</v>
      </c>
      <c r="B1664" t="str">
        <f t="shared" ref="B1664:H1664" si="1687">MID($A1664,FIND(B$2,$A1664)+B$1,(FIND(C$2,$A1664)-2)-(FIND(B$2,$A1664)+B$1))</f>
        <v>FM 3000 @ 800 Blk</v>
      </c>
      <c r="C1664" t="str">
        <f t="shared" si="1687"/>
        <v>BCO</v>
      </c>
      <c r="D1664" t="str">
        <f t="shared" si="1687"/>
        <v/>
      </c>
      <c r="E1664" t="str">
        <f t="shared" si="1687"/>
        <v>30.237547</v>
      </c>
      <c r="F1664" t="str">
        <f t="shared" si="1687"/>
        <v>-97.31954</v>
      </c>
      <c r="G1664" t="str">
        <f t="shared" si="1687"/>
        <v>on</v>
      </c>
      <c r="H1664" s="2" t="str">
        <f t="shared" si="1687"/>
        <v/>
      </c>
      <c r="I1664" t="str">
        <f t="shared" si="1627"/>
        <v>8655</v>
      </c>
    </row>
    <row r="1665" spans="1:9">
      <c r="A1665" s="5" t="s">
        <v>1678</v>
      </c>
      <c r="B1665" t="str">
        <f t="shared" ref="B1665:H1665" si="1688">MID($A1665,FIND(B$2,$A1665)+B$1,(FIND(C$2,$A1665)-2)-(FIND(B$2,$A1665)+B$1))</f>
        <v>P1023 Koae Ct</v>
      </c>
      <c r="C1665" t="str">
        <f t="shared" si="1688"/>
        <v>BCO</v>
      </c>
      <c r="D1665" t="str">
        <f t="shared" si="1688"/>
        <v>Koae Ct</v>
      </c>
      <c r="E1665" t="str">
        <f t="shared" si="1688"/>
        <v>30.083399</v>
      </c>
      <c r="F1665" t="str">
        <f t="shared" si="1688"/>
        <v>-97.292572</v>
      </c>
      <c r="G1665" t="str">
        <f t="shared" si="1688"/>
        <v>on</v>
      </c>
      <c r="H1665" s="2" t="str">
        <f t="shared" si="1688"/>
        <v/>
      </c>
      <c r="I1665" t="str">
        <f t="shared" si="1627"/>
        <v>7731</v>
      </c>
    </row>
    <row r="1666" spans="1:9">
      <c r="A1666" s="5" t="s">
        <v>1679</v>
      </c>
      <c r="B1666" t="str">
        <f t="shared" ref="B1666:H1666" si="1689">MID($A1666,FIND(B$2,$A1666)+B$1,(FIND(C$2,$A1666)-2)-(FIND(B$2,$A1666)+B$1))</f>
        <v>FM 713/FM 3158</v>
      </c>
      <c r="C1666" t="str">
        <f t="shared" si="1689"/>
        <v>CCO</v>
      </c>
      <c r="D1666" t="str">
        <f t="shared" si="1689"/>
        <v>FM 713/FM 3158</v>
      </c>
      <c r="E1666" t="str">
        <f t="shared" si="1689"/>
        <v>29.852539</v>
      </c>
      <c r="F1666" t="str">
        <f t="shared" si="1689"/>
        <v>-97.519432</v>
      </c>
      <c r="G1666" t="str">
        <f t="shared" si="1689"/>
        <v>on</v>
      </c>
      <c r="H1666" s="2" t="str">
        <f t="shared" si="1689"/>
        <v/>
      </c>
      <c r="I1666" t="str">
        <f t="shared" si="1627"/>
        <v>7766</v>
      </c>
    </row>
    <row r="1667" spans="1:9">
      <c r="A1667" s="5" t="s">
        <v>1680</v>
      </c>
      <c r="B1667" t="str">
        <f t="shared" ref="B1667:H1667" si="1690">MID($A1667,FIND(B$2,$A1667)+B$1,(FIND(C$2,$A1667)-2)-(FIND(B$2,$A1667)+B$1))</f>
        <v>Payne Lane/FM 2720</v>
      </c>
      <c r="C1667" t="str">
        <f t="shared" si="1690"/>
        <v>CCO</v>
      </c>
      <c r="D1667" t="str">
        <f t="shared" si="1690"/>
        <v>Payne Lane/FM 2720</v>
      </c>
      <c r="E1667" t="str">
        <f t="shared" si="1690"/>
        <v>29.899137</v>
      </c>
      <c r="F1667" t="str">
        <f t="shared" si="1690"/>
        <v>-97.727036</v>
      </c>
      <c r="G1667" t="str">
        <f t="shared" si="1690"/>
        <v>on</v>
      </c>
      <c r="H1667" s="2" t="str">
        <f t="shared" si="1690"/>
        <v/>
      </c>
      <c r="I1667" t="str">
        <f t="shared" si="1627"/>
        <v>7771</v>
      </c>
    </row>
    <row r="1668" spans="1:9">
      <c r="A1668" s="5" t="s">
        <v>1681</v>
      </c>
      <c r="B1668" t="str">
        <f t="shared" ref="B1668:H1668" si="1691">MID($A1668,FIND(B$2,$A1668)+B$1,(FIND(C$2,$A1668)-2)-(FIND(B$2,$A1668)+B$1))</f>
        <v>Forest Ln</v>
      </c>
      <c r="C1668" t="str">
        <f t="shared" si="1691"/>
        <v>BCO</v>
      </c>
      <c r="D1668" t="str">
        <f t="shared" si="1691"/>
        <v>Forest Ln</v>
      </c>
      <c r="E1668" t="str">
        <f t="shared" si="1691"/>
        <v>30.093979</v>
      </c>
      <c r="F1668" t="str">
        <f t="shared" si="1691"/>
        <v>-97.257881</v>
      </c>
      <c r="G1668" t="str">
        <f t="shared" si="1691"/>
        <v>on</v>
      </c>
      <c r="H1668" s="2" t="str">
        <f t="shared" si="1691"/>
        <v/>
      </c>
      <c r="I1668" t="str">
        <f t="shared" ref="I1668:I1731" si="1692">MID($A1668,FIND(I$2,$A1668)+I$1,4)</f>
        <v>7736</v>
      </c>
    </row>
    <row r="1669" spans="1:9">
      <c r="A1669" s="5" t="s">
        <v>1682</v>
      </c>
      <c r="B1669" t="str">
        <f t="shared" ref="B1669:H1669" si="1693">MID($A1669,FIND(B$2,$A1669)+B$1,(FIND(C$2,$A1669)-2)-(FIND(B$2,$A1669)+B$1))</f>
        <v>FM 150 E @ DRUE DR</v>
      </c>
      <c r="C1669" t="str">
        <f t="shared" si="1693"/>
        <v>HCO</v>
      </c>
      <c r="D1669" t="str">
        <f t="shared" si="1693"/>
        <v>Hays County</v>
      </c>
      <c r="E1669" t="str">
        <f t="shared" si="1693"/>
        <v>29.953373</v>
      </c>
      <c r="F1669" t="str">
        <f t="shared" si="1693"/>
        <v>-97.837845</v>
      </c>
      <c r="G1669" t="str">
        <f t="shared" si="1693"/>
        <v>on</v>
      </c>
      <c r="H1669" s="2" t="str">
        <f t="shared" si="1693"/>
        <v>Crossing is Open </v>
      </c>
      <c r="I1669" t="str">
        <f t="shared" si="1692"/>
        <v>7781</v>
      </c>
    </row>
    <row r="1670" spans="1:9">
      <c r="A1670" s="5" t="s">
        <v>1683</v>
      </c>
      <c r="B1670" t="str">
        <f t="shared" ref="B1670:H1670" si="1694">MID($A1670,FIND(B$2,$A1670)+B$1,(FIND(C$2,$A1670)-2)-(FIND(B$2,$A1670)+B$1))</f>
        <v>11500-blk FM 1826</v>
      </c>
      <c r="C1670" t="str">
        <f t="shared" si="1694"/>
        <v>TCO</v>
      </c>
      <c r="D1670" t="str">
        <f t="shared" si="1694"/>
        <v>Travis County, TX</v>
      </c>
      <c r="E1670" t="str">
        <f t="shared" si="1694"/>
        <v>30.196056</v>
      </c>
      <c r="F1670" t="str">
        <f t="shared" si="1694"/>
        <v>-97.922485</v>
      </c>
      <c r="G1670" t="str">
        <f t="shared" si="1694"/>
        <v>on</v>
      </c>
      <c r="H1670" s="2" t="str">
        <f t="shared" si="1694"/>
        <v>roadway open</v>
      </c>
      <c r="I1670" t="str">
        <f t="shared" si="1692"/>
        <v>7791</v>
      </c>
    </row>
    <row r="1671" spans="1:9">
      <c r="A1671" s="5" t="s">
        <v>1684</v>
      </c>
      <c r="B1671" t="str">
        <f t="shared" ref="B1671:H1671" si="1695">MID($A1671,FIND(B$2,$A1671)+B$1,(FIND(C$2,$A1671)-2)-(FIND(B$2,$A1671)+B$1))</f>
        <v>Track Road</v>
      </c>
      <c r="C1671" t="str">
        <f t="shared" si="1695"/>
        <v>CCO</v>
      </c>
      <c r="D1671" t="str">
        <f t="shared" si="1695"/>
        <v>Track Road @ FM 20</v>
      </c>
      <c r="E1671" t="str">
        <f t="shared" si="1695"/>
        <v>29.928129</v>
      </c>
      <c r="F1671" t="str">
        <f t="shared" si="1695"/>
        <v>-97.524681</v>
      </c>
      <c r="G1671" t="str">
        <f t="shared" si="1695"/>
        <v>on</v>
      </c>
      <c r="H1671" s="2" t="str">
        <f t="shared" si="1695"/>
        <v/>
      </c>
      <c r="I1671" t="str">
        <f t="shared" si="1692"/>
        <v>7701</v>
      </c>
    </row>
    <row r="1672" spans="1:9">
      <c r="A1672" s="5" t="s">
        <v>1685</v>
      </c>
      <c r="B1672" t="str">
        <f t="shared" ref="B1672:H1672" si="1696">MID($A1672,FIND(B$2,$A1672)+B$1,(FIND(C$2,$A1672)-2)-(FIND(B$2,$A1672)+B$1))</f>
        <v>East Austin @ RR Tracks</v>
      </c>
      <c r="C1672" t="str">
        <f t="shared" si="1696"/>
        <v>BCO</v>
      </c>
      <c r="D1672" t="str">
        <f t="shared" si="1696"/>
        <v>East Austin @ RR Tracks</v>
      </c>
      <c r="E1672" t="str">
        <f t="shared" si="1696"/>
        <v>30.346672</v>
      </c>
      <c r="F1672" t="str">
        <f t="shared" si="1696"/>
        <v>-97.368919</v>
      </c>
      <c r="G1672" t="str">
        <f t="shared" si="1696"/>
        <v>on</v>
      </c>
      <c r="H1672" s="2" t="str">
        <f t="shared" si="1696"/>
        <v>Roadway may flood rapidly</v>
      </c>
      <c r="I1672" t="str">
        <f t="shared" si="1692"/>
        <v>7801</v>
      </c>
    </row>
    <row r="1673" spans="1:9">
      <c r="A1673" s="5" t="s">
        <v>1686</v>
      </c>
      <c r="B1673" t="str">
        <f t="shared" ref="B1673:H1673" si="1697">MID($A1673,FIND(B$2,$A1673)+B$1,(FIND(C$2,$A1673)-2)-(FIND(B$2,$A1673)+B$1))</f>
        <v>Wilbarger Creek Dr</v>
      </c>
      <c r="C1673" t="str">
        <f t="shared" si="1697"/>
        <v>BCO</v>
      </c>
      <c r="D1673" t="str">
        <f t="shared" si="1697"/>
        <v>Wilbarger Creek Dr</v>
      </c>
      <c r="E1673" t="str">
        <f t="shared" si="1697"/>
        <v>30.227524</v>
      </c>
      <c r="F1673" t="str">
        <f t="shared" si="1697"/>
        <v>-97.416107</v>
      </c>
      <c r="G1673" t="str">
        <f t="shared" si="1697"/>
        <v>on</v>
      </c>
      <c r="H1673" s="2" t="str">
        <f t="shared" si="1697"/>
        <v/>
      </c>
      <c r="I1673" t="str">
        <f t="shared" si="1692"/>
        <v>7627</v>
      </c>
    </row>
    <row r="1674" spans="1:9">
      <c r="A1674" s="5" t="s">
        <v>1687</v>
      </c>
      <c r="B1674" t="str">
        <f t="shared" ref="B1674:H1674" si="1698">MID($A1674,FIND(B$2,$A1674)+B$1,(FIND(C$2,$A1674)-2)-(FIND(B$2,$A1674)+B$1))</f>
        <v>Raven Rd</v>
      </c>
      <c r="C1674" t="str">
        <f t="shared" si="1698"/>
        <v>BCO</v>
      </c>
      <c r="D1674" t="str">
        <f t="shared" si="1698"/>
        <v>Raven Rd</v>
      </c>
      <c r="E1674" t="str">
        <f t="shared" si="1698"/>
        <v>30.074966</v>
      </c>
      <c r="F1674" t="str">
        <f t="shared" si="1698"/>
        <v>-97.182098</v>
      </c>
      <c r="G1674" t="str">
        <f t="shared" si="1698"/>
        <v>on</v>
      </c>
      <c r="H1674" s="2" t="str">
        <f t="shared" si="1698"/>
        <v/>
      </c>
      <c r="I1674" t="str">
        <f t="shared" si="1692"/>
        <v>7637</v>
      </c>
    </row>
    <row r="1675" spans="1:9">
      <c r="A1675" s="5" t="s">
        <v>1688</v>
      </c>
      <c r="B1675" t="str">
        <f t="shared" ref="B1675:H1675" si="1699">MID($A1675,FIND(B$2,$A1675)+B$1,(FIND(C$2,$A1675)-2)-(FIND(B$2,$A1675)+B$1))</f>
        <v>Goliad Street, Luling</v>
      </c>
      <c r="C1675" t="str">
        <f t="shared" si="1699"/>
        <v>CCO</v>
      </c>
      <c r="D1675" t="str">
        <f t="shared" si="1699"/>
        <v>500 Bk Goliad Street, Luling</v>
      </c>
      <c r="E1675" t="str">
        <f t="shared" si="1699"/>
        <v>29.685747</v>
      </c>
      <c r="F1675" t="str">
        <f t="shared" si="1699"/>
        <v>-97.648643</v>
      </c>
      <c r="G1675" t="str">
        <f t="shared" si="1699"/>
        <v>on</v>
      </c>
      <c r="H1675" s="2" t="str">
        <f t="shared" si="1699"/>
        <v/>
      </c>
      <c r="I1675" t="str">
        <f t="shared" si="1692"/>
        <v>7642</v>
      </c>
    </row>
    <row r="1676" spans="1:9">
      <c r="A1676" s="5" t="s">
        <v>1689</v>
      </c>
      <c r="B1676" t="str">
        <f t="shared" ref="B1676:H1676" si="1700">MID($A1676,FIND(B$2,$A1676)+B$1,(FIND(C$2,$A1676)-2)-(FIND(B$2,$A1676)+B$1))</f>
        <v>Club St at Bellaire St, Luling</v>
      </c>
      <c r="C1676" t="str">
        <f t="shared" si="1700"/>
        <v>CCO</v>
      </c>
      <c r="D1676" t="str">
        <f t="shared" si="1700"/>
        <v>Luling</v>
      </c>
      <c r="E1676" t="str">
        <f t="shared" si="1700"/>
        <v>29.666491</v>
      </c>
      <c r="F1676" t="str">
        <f t="shared" si="1700"/>
        <v>-97.647781</v>
      </c>
      <c r="G1676" t="str">
        <f t="shared" si="1700"/>
        <v>on</v>
      </c>
      <c r="H1676" s="2" t="str">
        <f t="shared" si="1700"/>
        <v/>
      </c>
      <c r="I1676" t="str">
        <f t="shared" si="1692"/>
        <v>7647</v>
      </c>
    </row>
    <row r="1677" spans="1:9">
      <c r="A1677" s="5" t="s">
        <v>1690</v>
      </c>
      <c r="B1677" t="str">
        <f t="shared" ref="B1677:H1677" si="1701">MID($A1677,FIND(B$2,$A1677)+B$1,(FIND(C$2,$A1677)-2)-(FIND(B$2,$A1677)+B$1))</f>
        <v>E Fannin near Poppy, Luling</v>
      </c>
      <c r="C1677" t="str">
        <f t="shared" si="1701"/>
        <v>CCO</v>
      </c>
      <c r="D1677" t="str">
        <f t="shared" si="1701"/>
        <v>Luling</v>
      </c>
      <c r="E1677" t="str">
        <f t="shared" si="1701"/>
        <v>29.681723</v>
      </c>
      <c r="F1677" t="str">
        <f t="shared" si="1701"/>
        <v>-97.64122</v>
      </c>
      <c r="G1677" t="str">
        <f t="shared" si="1701"/>
        <v>on</v>
      </c>
      <c r="H1677" s="2" t="str">
        <f t="shared" si="1701"/>
        <v/>
      </c>
      <c r="I1677" t="str">
        <f t="shared" si="1692"/>
        <v>7652</v>
      </c>
    </row>
    <row r="1678" spans="1:9">
      <c r="A1678" s="5" t="s">
        <v>1691</v>
      </c>
      <c r="B1678" t="str">
        <f t="shared" ref="B1678:H1678" si="1702">MID($A1678,FIND(B$2,$A1678)+B$1,(FIND(C$2,$A1678)-2)-(FIND(B$2,$A1678)+B$1))</f>
        <v>Dry Willow at Old Austin Trail</v>
      </c>
      <c r="C1678" t="str">
        <f t="shared" si="1702"/>
        <v>BCO</v>
      </c>
      <c r="D1678" t="str">
        <f t="shared" si="1702"/>
        <v>Dry Willow at Old Austin Trail</v>
      </c>
      <c r="E1678" t="str">
        <f t="shared" si="1702"/>
        <v>30.240887</v>
      </c>
      <c r="F1678" t="str">
        <f t="shared" si="1702"/>
        <v>-97.447853</v>
      </c>
      <c r="G1678" t="str">
        <f t="shared" si="1702"/>
        <v>on</v>
      </c>
      <c r="H1678" s="2" t="str">
        <f t="shared" si="1702"/>
        <v/>
      </c>
      <c r="I1678" t="str">
        <f t="shared" si="1692"/>
        <v>7717</v>
      </c>
    </row>
    <row r="1679" spans="1:9">
      <c r="A1679" s="5" t="s">
        <v>1692</v>
      </c>
      <c r="B1679" t="str">
        <f t="shared" ref="B1679:H1679" si="1703">MID($A1679,FIND(B$2,$A1679)+B$1,(FIND(C$2,$A1679)-2)-(FIND(B$2,$A1679)+B$1))</f>
        <v>Guadalupe Street</v>
      </c>
      <c r="C1679" t="str">
        <f t="shared" si="1703"/>
        <v>CCO</v>
      </c>
      <c r="D1679" t="str">
        <f t="shared" si="1703"/>
        <v>Lockhart</v>
      </c>
      <c r="E1679" t="str">
        <f t="shared" si="1703"/>
        <v>29.872948</v>
      </c>
      <c r="F1679" t="str">
        <f t="shared" si="1703"/>
        <v>-97.673073</v>
      </c>
      <c r="G1679" t="str">
        <f t="shared" si="1703"/>
        <v>on</v>
      </c>
      <c r="H1679" s="2" t="str">
        <f t="shared" si="1703"/>
        <v>between Ross Circle and State Park Road</v>
      </c>
      <c r="I1679" t="str">
        <f t="shared" si="1692"/>
        <v>7662</v>
      </c>
    </row>
    <row r="1680" spans="1:9">
      <c r="A1680" s="5" t="s">
        <v>1693</v>
      </c>
      <c r="B1680" t="str">
        <f t="shared" ref="B1680:H1680" si="1704">MID($A1680,FIND(B$2,$A1680)+B$1,(FIND(C$2,$A1680)-2)-(FIND(B$2,$A1680)+B$1))</f>
        <v>Hermis Rd</v>
      </c>
      <c r="C1680" t="str">
        <f t="shared" si="1704"/>
        <v>FCO</v>
      </c>
      <c r="D1680" t="str">
        <f t="shared" si="1704"/>
        <v>Hermis over Mulberry Creek</v>
      </c>
      <c r="E1680" t="str">
        <f t="shared" si="1704"/>
        <v>29.652189</v>
      </c>
      <c r="F1680" t="str">
        <f t="shared" si="1704"/>
        <v>-96.938766</v>
      </c>
      <c r="G1680" t="str">
        <f t="shared" si="1704"/>
        <v>on</v>
      </c>
      <c r="H1680" s="2" t="str">
        <f t="shared" si="1704"/>
        <v/>
      </c>
      <c r="I1680" t="str">
        <f t="shared" si="1692"/>
        <v>7632</v>
      </c>
    </row>
    <row r="1681" spans="1:9">
      <c r="A1681" s="5" t="s">
        <v>1694</v>
      </c>
      <c r="B1681" t="str">
        <f t="shared" ref="B1681:H1681" si="1705">MID($A1681,FIND(B$2,$A1681)+B$1,(FIND(C$2,$A1681)-2)-(FIND(B$2,$A1681)+B$1))</f>
        <v>P2063 - Mark Young Rd @ Tributary</v>
      </c>
      <c r="C1681" t="str">
        <f t="shared" si="1705"/>
        <v>BCO</v>
      </c>
      <c r="D1681" t="str">
        <f t="shared" si="1705"/>
        <v>100 Blk</v>
      </c>
      <c r="E1681" t="str">
        <f t="shared" si="1705"/>
        <v>29.959169</v>
      </c>
      <c r="F1681" t="str">
        <f t="shared" si="1705"/>
        <v>-97.159309</v>
      </c>
      <c r="G1681" t="str">
        <f t="shared" si="1705"/>
        <v>on</v>
      </c>
      <c r="H1681" s="2" t="str">
        <f t="shared" si="1705"/>
        <v/>
      </c>
      <c r="I1681" t="str">
        <f t="shared" si="1692"/>
        <v>7817</v>
      </c>
    </row>
    <row r="1682" spans="1:9">
      <c r="A1682" s="5" t="s">
        <v>1695</v>
      </c>
      <c r="B1682" t="str">
        <f t="shared" ref="B1682:H1682" si="1706">MID($A1682,FIND(B$2,$A1682)+B$1,(FIND(C$2,$A1682)-2)-(FIND(B$2,$A1682)+B$1))</f>
        <v>1060 FM 1441</v>
      </c>
      <c r="C1682" t="str">
        <f t="shared" si="1706"/>
        <v>BCO</v>
      </c>
      <c r="D1682" t="str">
        <f t="shared" si="1706"/>
        <v>1060 FM 1441</v>
      </c>
      <c r="E1682" t="str">
        <f t="shared" si="1706"/>
        <v>30.168653</v>
      </c>
      <c r="F1682" t="str">
        <f t="shared" si="1706"/>
        <v>-97.245819</v>
      </c>
      <c r="G1682" t="str">
        <f t="shared" si="1706"/>
        <v>on</v>
      </c>
      <c r="H1682" s="2" t="str">
        <f t="shared" si="1706"/>
        <v/>
      </c>
      <c r="I1682" t="str">
        <f t="shared" si="1692"/>
        <v>7712</v>
      </c>
    </row>
    <row r="1683" spans="1:9">
      <c r="A1683" s="5" t="s">
        <v>1696</v>
      </c>
      <c r="B1683" t="str">
        <f t="shared" ref="B1683:H1683" si="1707">MID($A1683,FIND(B$2,$A1683)+B$1,(FIND(C$2,$A1683)-2)-(FIND(B$2,$A1683)+B$1))</f>
        <v>Carmine Cemetery Rd</v>
      </c>
      <c r="C1683" t="str">
        <f t="shared" si="1707"/>
        <v>FCO</v>
      </c>
      <c r="D1683" t="str">
        <f t="shared" si="1707"/>
        <v>Carmine Cemetery Road at Hauptstrass</v>
      </c>
      <c r="E1683" t="str">
        <f t="shared" si="1707"/>
        <v>30.146284</v>
      </c>
      <c r="F1683" t="str">
        <f t="shared" si="1707"/>
        <v>-96.685997</v>
      </c>
      <c r="G1683" t="str">
        <f t="shared" si="1707"/>
        <v>on</v>
      </c>
      <c r="H1683" s="2" t="str">
        <f t="shared" si="1707"/>
        <v/>
      </c>
      <c r="I1683" t="str">
        <f t="shared" si="1692"/>
        <v>7682</v>
      </c>
    </row>
    <row r="1684" spans="1:9">
      <c r="A1684" s="5" t="s">
        <v>1697</v>
      </c>
      <c r="B1684" t="str">
        <f t="shared" ref="B1684:H1684" si="1708">MID($A1684,FIND(B$2,$A1684)+B$1,(FIND(C$2,$A1684)-2)-(FIND(B$2,$A1684)+B$1))</f>
        <v>13700 Camino Real (FM21)</v>
      </c>
      <c r="C1684" t="str">
        <f t="shared" si="1708"/>
        <v>CCO</v>
      </c>
      <c r="D1684" t="str">
        <f t="shared" si="1708"/>
        <v>13700 Camino Real (FM21)</v>
      </c>
      <c r="E1684" t="str">
        <f t="shared" si="1708"/>
        <v>30.007318</v>
      </c>
      <c r="F1684" t="str">
        <f t="shared" si="1708"/>
        <v>-97.730713</v>
      </c>
      <c r="G1684" t="str">
        <f t="shared" si="1708"/>
        <v>on</v>
      </c>
      <c r="H1684" s="2" t="str">
        <f t="shared" si="1708"/>
        <v/>
      </c>
      <c r="I1684" t="str">
        <f t="shared" si="1692"/>
        <v>7707</v>
      </c>
    </row>
    <row r="1685" spans="1:9">
      <c r="A1685" s="5" t="s">
        <v>1698</v>
      </c>
      <c r="B1685" t="str">
        <f t="shared" ref="B1685:H1685" si="1709">MID($A1685,FIND(B$2,$A1685)+B$1,(FIND(C$2,$A1685)-2)-(FIND(B$2,$A1685)+B$1))</f>
        <v>Pearce Ln @ Kellam Rd</v>
      </c>
      <c r="C1685" t="str">
        <f t="shared" si="1709"/>
        <v>TCO</v>
      </c>
      <c r="D1685" t="str">
        <f t="shared" si="1709"/>
        <v>Travis County, TX</v>
      </c>
      <c r="E1685" t="str">
        <f t="shared" si="1709"/>
        <v>30.1637</v>
      </c>
      <c r="F1685" t="str">
        <f t="shared" si="1709"/>
        <v>-97.61113</v>
      </c>
      <c r="G1685" t="str">
        <f t="shared" si="1709"/>
        <v>on</v>
      </c>
      <c r="H1685" s="2" t="str">
        <f t="shared" si="1709"/>
        <v>Roadway open</v>
      </c>
      <c r="I1685" t="str">
        <f t="shared" si="1692"/>
        <v>7692</v>
      </c>
    </row>
    <row r="1686" spans="1:9">
      <c r="A1686" s="5" t="s">
        <v>1699</v>
      </c>
      <c r="B1686" t="str">
        <f t="shared" ref="B1686:H1686" si="1710">MID($A1686,FIND(B$2,$A1686)+B$1,(FIND(C$2,$A1686)-2)-(FIND(B$2,$A1686)+B$1))</f>
        <v>Cattlemens between Shorthorn and Herford</v>
      </c>
      <c r="C1686" t="str">
        <f t="shared" si="1710"/>
        <v>BCO</v>
      </c>
      <c r="D1686" t="str">
        <f t="shared" si="1710"/>
        <v>Cattlemens between Shorthorn and Herford</v>
      </c>
      <c r="E1686" t="str">
        <f t="shared" si="1710"/>
        <v>30.163534</v>
      </c>
      <c r="F1686" t="str">
        <f t="shared" si="1710"/>
        <v>-97.232414</v>
      </c>
      <c r="G1686" t="str">
        <f t="shared" si="1710"/>
        <v>on</v>
      </c>
      <c r="H1686" s="2" t="str">
        <f t="shared" si="1710"/>
        <v/>
      </c>
      <c r="I1686" t="str">
        <f t="shared" si="1692"/>
        <v>7727</v>
      </c>
    </row>
    <row r="1687" spans="1:9">
      <c r="A1687" s="5" t="s">
        <v>1700</v>
      </c>
      <c r="B1687" t="str">
        <f t="shared" ref="B1687:H1687" si="1711">MID($A1687,FIND(B$2,$A1687)+B$1,(FIND(C$2,$A1687)-2)-(FIND(B$2,$A1687)+B$1))</f>
        <v>HWY 21 BRIDGE N OF ROHDE RD</v>
      </c>
      <c r="C1687" t="str">
        <f t="shared" si="1711"/>
        <v>HCO</v>
      </c>
      <c r="D1687" t="str">
        <f t="shared" si="1711"/>
        <v> Hays County </v>
      </c>
      <c r="E1687" t="str">
        <f t="shared" si="1711"/>
        <v>29.999559</v>
      </c>
      <c r="F1687" t="str">
        <f t="shared" si="1711"/>
        <v>-97.741821</v>
      </c>
      <c r="G1687" t="str">
        <f t="shared" si="1711"/>
        <v>on</v>
      </c>
      <c r="H1687" s="2" t="str">
        <f t="shared" si="1711"/>
        <v>Crossing is open</v>
      </c>
      <c r="I1687" t="str">
        <f t="shared" si="1692"/>
        <v>7702</v>
      </c>
    </row>
    <row r="1688" spans="1:9">
      <c r="A1688" s="5" t="s">
        <v>1701</v>
      </c>
      <c r="B1688" t="str">
        <f t="shared" ref="B1688:H1688" si="1712">MID($A1688,FIND(B$2,$A1688)+B$1,(FIND(C$2,$A1688)-2)-(FIND(B$2,$A1688)+B$1))</f>
        <v>Post Oak Dr. @ Tributary to Middle Yegua Creek</v>
      </c>
      <c r="C1688" t="str">
        <f t="shared" si="1712"/>
        <v>LEECO</v>
      </c>
      <c r="D1688" t="str">
        <f t="shared" si="1712"/>
        <v>Lee County</v>
      </c>
      <c r="E1688" t="str">
        <f t="shared" si="1712"/>
        <v>30.432079</v>
      </c>
      <c r="F1688" t="str">
        <f t="shared" si="1712"/>
        <v>-97.232536</v>
      </c>
      <c r="G1688" t="str">
        <f t="shared" si="1712"/>
        <v>on</v>
      </c>
      <c r="H1688" s="2" t="str">
        <f t="shared" si="1712"/>
        <v>PRCT 3</v>
      </c>
      <c r="I1688" t="str">
        <f t="shared" si="1692"/>
        <v>7537</v>
      </c>
    </row>
    <row r="1689" spans="1:9">
      <c r="A1689" s="5" t="s">
        <v>1702</v>
      </c>
      <c r="B1689" t="str">
        <f t="shared" ref="B1689:H1689" si="1713">MID($A1689,FIND(B$2,$A1689)+B$1,(FIND(C$2,$A1689)-2)-(FIND(B$2,$A1689)+B$1))</f>
        <v>Anchor Ranch Loop</v>
      </c>
      <c r="C1689" t="str">
        <f t="shared" si="1713"/>
        <v>FCO</v>
      </c>
      <c r="D1689" t="str">
        <f t="shared" si="1713"/>
        <v>Anchor Ranch Loop North</v>
      </c>
      <c r="E1689" t="str">
        <f t="shared" si="1713"/>
        <v>29.822645</v>
      </c>
      <c r="F1689" t="str">
        <f t="shared" si="1713"/>
        <v>-97.182938</v>
      </c>
      <c r="G1689" t="str">
        <f t="shared" si="1713"/>
        <v>on</v>
      </c>
      <c r="H1689" s="2" t="str">
        <f t="shared" si="1713"/>
        <v/>
      </c>
      <c r="I1689" t="str">
        <f t="shared" si="1692"/>
        <v>7722</v>
      </c>
    </row>
    <row r="1690" spans="1:9">
      <c r="A1690" s="5" t="s">
        <v>1703</v>
      </c>
      <c r="B1690" t="str">
        <f t="shared" ref="B1690:H1690" si="1714">MID($A1690,FIND(B$2,$A1690)+B$1,(FIND(C$2,$A1690)-2)-(FIND(B$2,$A1690)+B$1))</f>
        <v>P1024 Alele Dr</v>
      </c>
      <c r="C1690" t="str">
        <f t="shared" si="1714"/>
        <v>BCO</v>
      </c>
      <c r="D1690" t="str">
        <f t="shared" si="1714"/>
        <v>Alele Dr</v>
      </c>
      <c r="E1690" t="str">
        <f t="shared" si="1714"/>
        <v>30.087898</v>
      </c>
      <c r="F1690" t="str">
        <f t="shared" si="1714"/>
        <v>-97.280731</v>
      </c>
      <c r="G1690" t="str">
        <f t="shared" si="1714"/>
        <v>on</v>
      </c>
      <c r="H1690" s="2" t="str">
        <f t="shared" si="1714"/>
        <v>Road is closed due to washout</v>
      </c>
      <c r="I1690" t="str">
        <f t="shared" si="1692"/>
        <v>7732</v>
      </c>
    </row>
    <row r="1691" spans="1:9">
      <c r="A1691" s="5" t="s">
        <v>1704</v>
      </c>
      <c r="B1691" t="str">
        <f t="shared" ref="B1691:H1691" si="1715">MID($A1691,FIND(B$2,$A1691)+B$1,(FIND(C$2,$A1691)-2)-(FIND(B$2,$A1691)+B$1))</f>
        <v>Riverside West of Kaala</v>
      </c>
      <c r="C1691" t="str">
        <f t="shared" si="1715"/>
        <v>BCO</v>
      </c>
      <c r="D1691" t="str">
        <f t="shared" si="1715"/>
        <v>Riverside West of Kaala</v>
      </c>
      <c r="E1691" t="str">
        <f t="shared" si="1715"/>
        <v>30.076395</v>
      </c>
      <c r="F1691" t="str">
        <f t="shared" si="1715"/>
        <v>-97.312096</v>
      </c>
      <c r="G1691" t="str">
        <f t="shared" si="1715"/>
        <v>on</v>
      </c>
      <c r="H1691" s="2" t="str">
        <f t="shared" si="1715"/>
        <v>Road is completely washed out</v>
      </c>
      <c r="I1691" t="str">
        <f t="shared" si="1692"/>
        <v>7747</v>
      </c>
    </row>
    <row r="1692" spans="1:9">
      <c r="A1692" s="5" t="s">
        <v>1705</v>
      </c>
      <c r="B1692" t="str">
        <f t="shared" ref="B1692:H1692" si="1716">MID($A1692,FIND(B$2,$A1692)+B$1,(FIND(C$2,$A1692)-2)-(FIND(B$2,$A1692)+B$1))</f>
        <v>Briarcliff Dr @ Cargill Dr </v>
      </c>
      <c r="C1692" t="str">
        <f t="shared" si="1716"/>
        <v>TCO</v>
      </c>
      <c r="D1692" t="str">
        <f t="shared" si="1716"/>
        <v>Travis County, TX </v>
      </c>
      <c r="E1692" t="str">
        <f t="shared" si="1716"/>
        <v>30.404793</v>
      </c>
      <c r="F1692" t="str">
        <f t="shared" si="1716"/>
        <v>-98.054512</v>
      </c>
      <c r="G1692" t="str">
        <f t="shared" si="1716"/>
        <v>on</v>
      </c>
      <c r="H1692" s="2" t="str">
        <f t="shared" si="1716"/>
        <v>Roadway Open</v>
      </c>
      <c r="I1692" t="str">
        <f t="shared" si="1692"/>
        <v>7787</v>
      </c>
    </row>
    <row r="1693" spans="1:9">
      <c r="A1693" s="5" t="s">
        <v>1706</v>
      </c>
      <c r="B1693" t="str">
        <f t="shared" ref="B1693:H1693" si="1717">MID($A1693,FIND(B$2,$A1693)+B$1,(FIND(C$2,$A1693)-2)-(FIND(B$2,$A1693)+B$1))</f>
        <v>N OLD BASTROP HWY @ BLIND SALAMANDER TRL</v>
      </c>
      <c r="C1693" t="str">
        <f t="shared" si="1717"/>
        <v>HCO</v>
      </c>
      <c r="D1693" t="str">
        <f t="shared" si="1717"/>
        <v>Hays County</v>
      </c>
      <c r="E1693" t="str">
        <f t="shared" si="1717"/>
        <v>29.857264</v>
      </c>
      <c r="F1693" t="str">
        <f t="shared" si="1717"/>
        <v>-97.897003</v>
      </c>
      <c r="G1693" t="str">
        <f t="shared" si="1717"/>
        <v>on</v>
      </c>
      <c r="H1693" s="2" t="str">
        <f t="shared" si="1717"/>
        <v/>
      </c>
      <c r="I1693" t="str">
        <f t="shared" si="1692"/>
        <v>7752</v>
      </c>
    </row>
    <row r="1694" spans="1:9">
      <c r="A1694" s="5" t="s">
        <v>1707</v>
      </c>
      <c r="B1694" t="str">
        <f t="shared" ref="B1694:H1694" si="1718">MID($A1694,FIND(B$2,$A1694)+B$1,(FIND(C$2,$A1694)-2)-(FIND(B$2,$A1694)+B$1))</f>
        <v>HWY 304/Oriole Loop</v>
      </c>
      <c r="C1694" t="str">
        <f t="shared" si="1718"/>
        <v>CCO</v>
      </c>
      <c r="D1694" t="str">
        <f t="shared" si="1718"/>
        <v>HWY 304/Oriole Loop</v>
      </c>
      <c r="E1694" t="str">
        <f t="shared" si="1718"/>
        <v>29.800175</v>
      </c>
      <c r="F1694" t="str">
        <f t="shared" si="1718"/>
        <v>-97.402443</v>
      </c>
      <c r="G1694" t="str">
        <f t="shared" si="1718"/>
        <v>on</v>
      </c>
      <c r="H1694" s="2" t="str">
        <f t="shared" si="1718"/>
        <v/>
      </c>
      <c r="I1694" t="str">
        <f t="shared" si="1692"/>
        <v>7767</v>
      </c>
    </row>
    <row r="1695" spans="1:9">
      <c r="A1695" s="5" t="s">
        <v>1708</v>
      </c>
      <c r="B1695" t="str">
        <f t="shared" ref="B1695:H1695" si="1719">MID($A1695,FIND(B$2,$A1695)+B$1,(FIND(C$2,$A1695)-2)-(FIND(B$2,$A1695)+B$1))</f>
        <v>FM1854 at Williamson Rd</v>
      </c>
      <c r="C1695" t="str">
        <f t="shared" si="1719"/>
        <v>CCO</v>
      </c>
      <c r="D1695" t="str">
        <f t="shared" si="1719"/>
        <v>Caldwell County</v>
      </c>
      <c r="E1695" t="str">
        <f t="shared" si="1719"/>
        <v>30.016268</v>
      </c>
      <c r="F1695" t="str">
        <f t="shared" si="1719"/>
        <v>-97.657799</v>
      </c>
      <c r="G1695" t="str">
        <f t="shared" si="1719"/>
        <v>on</v>
      </c>
      <c r="H1695" s="2" t="str">
        <f t="shared" si="1719"/>
        <v>Roadway Open</v>
      </c>
      <c r="I1695" t="str">
        <f t="shared" si="1692"/>
        <v>7687</v>
      </c>
    </row>
    <row r="1696" spans="1:9">
      <c r="A1696" s="5" t="s">
        <v>1709</v>
      </c>
      <c r="B1696" t="str">
        <f t="shared" ref="B1696:H1696" si="1720">MID($A1696,FIND(B$2,$A1696)+B$1,(FIND(C$2,$A1696)-2)-(FIND(B$2,$A1696)+B$1))</f>
        <v>Tenney Creek Road</v>
      </c>
      <c r="C1696" t="str">
        <f t="shared" si="1720"/>
        <v>CCO</v>
      </c>
      <c r="D1696" t="str">
        <f t="shared" si="1720"/>
        <v>Between Clear Creek Rd and Creekside Drive</v>
      </c>
      <c r="E1696" t="str">
        <f t="shared" si="1720"/>
        <v>29.800514</v>
      </c>
      <c r="F1696" t="str">
        <f t="shared" si="1720"/>
        <v>-97.561928</v>
      </c>
      <c r="G1696" t="str">
        <f t="shared" si="1720"/>
        <v>on</v>
      </c>
      <c r="H1696" s="2" t="str">
        <f t="shared" si="1720"/>
        <v/>
      </c>
      <c r="I1696" t="str">
        <f t="shared" si="1692"/>
        <v>7777</v>
      </c>
    </row>
    <row r="1697" spans="1:9">
      <c r="A1697" s="5" t="s">
        <v>1710</v>
      </c>
      <c r="B1697" t="str">
        <f t="shared" ref="B1697:H1697" si="1721">MID($A1697,FIND(B$2,$A1697)+B$1,(FIND(C$2,$A1697)-2)-(FIND(B$2,$A1697)+B$1))</f>
        <v>Bell Springs Rd @ Russell Ln </v>
      </c>
      <c r="C1697" t="str">
        <f t="shared" si="1721"/>
        <v>HCO</v>
      </c>
      <c r="D1697" t="str">
        <f t="shared" si="1721"/>
        <v>Hays County</v>
      </c>
      <c r="E1697" t="str">
        <f t="shared" si="1721"/>
        <v>30.208138</v>
      </c>
      <c r="F1697" t="str">
        <f t="shared" si="1721"/>
        <v>-98.11869</v>
      </c>
      <c r="G1697" t="str">
        <f t="shared" si="1721"/>
        <v>on</v>
      </c>
      <c r="H1697" s="2" t="str">
        <f t="shared" si="1721"/>
        <v>Crossing is open </v>
      </c>
      <c r="I1697" t="str">
        <f t="shared" si="1692"/>
        <v>7782</v>
      </c>
    </row>
    <row r="1698" spans="1:9">
      <c r="A1698" s="5" t="s">
        <v>1711</v>
      </c>
      <c r="B1698" t="str">
        <f t="shared" ref="B1698:H1698" si="1722">MID($A1698,FIND(B$2,$A1698)+B$1,(FIND(C$2,$A1698)-2)-(FIND(B$2,$A1698)+B$1))</f>
        <v>Pine Hill Loop</v>
      </c>
      <c r="C1698" t="str">
        <f t="shared" si="1722"/>
        <v>BCO</v>
      </c>
      <c r="D1698" t="str">
        <f t="shared" si="1722"/>
        <v>Pine Hill Loop</v>
      </c>
      <c r="E1698" t="str">
        <f t="shared" si="1722"/>
        <v>30.09848</v>
      </c>
      <c r="F1698" t="str">
        <f t="shared" si="1722"/>
        <v>-97.260101</v>
      </c>
      <c r="G1698" t="str">
        <f t="shared" si="1722"/>
        <v>on</v>
      </c>
      <c r="H1698" s="2" t="str">
        <f t="shared" si="1722"/>
        <v/>
      </c>
      <c r="I1698" t="str">
        <f t="shared" si="1692"/>
        <v>7737</v>
      </c>
    </row>
    <row r="1699" spans="1:9">
      <c r="A1699" s="5" t="s">
        <v>1712</v>
      </c>
      <c r="B1699" t="str">
        <f t="shared" ref="B1699:H1699" si="1723">MID($A1699,FIND(B$2,$A1699)+B$1,(FIND(C$2,$A1699)-2)-(FIND(B$2,$A1699)+B$1))</f>
        <v>12300-blk Hewitt Ln </v>
      </c>
      <c r="C1699" t="str">
        <f t="shared" si="1723"/>
        <v>TCO</v>
      </c>
      <c r="D1699" t="str">
        <f t="shared" si="1723"/>
        <v>Travis County, TX </v>
      </c>
      <c r="E1699" t="str">
        <f t="shared" si="1723"/>
        <v>30.143377</v>
      </c>
      <c r="F1699" t="str">
        <f t="shared" si="1723"/>
        <v>-97.846893</v>
      </c>
      <c r="G1699" t="str">
        <f t="shared" si="1723"/>
        <v>on</v>
      </c>
      <c r="H1699" s="2" t="str">
        <f t="shared" si="1723"/>
        <v>Roadway open</v>
      </c>
      <c r="I1699" t="str">
        <f t="shared" si="1692"/>
        <v>7792</v>
      </c>
    </row>
    <row r="1700" spans="1:9">
      <c r="A1700" s="5" t="s">
        <v>1713</v>
      </c>
      <c r="B1700" t="str">
        <f t="shared" ref="B1700:H1700" si="1724">MID($A1700,FIND(B$2,$A1700)+B$1,(FIND(C$2,$A1700)-2)-(FIND(B$2,$A1700)+B$1))</f>
        <v>Kaanapali at Tall Forest</v>
      </c>
      <c r="C1700" t="str">
        <f t="shared" si="1724"/>
        <v>BCO</v>
      </c>
      <c r="D1700" t="str">
        <f t="shared" si="1724"/>
        <v>Kaanapali at Tall Forest</v>
      </c>
      <c r="E1700" t="str">
        <f t="shared" si="1724"/>
        <v>30.086445</v>
      </c>
      <c r="F1700" t="str">
        <f t="shared" si="1724"/>
        <v>-97.270645</v>
      </c>
      <c r="G1700" t="str">
        <f t="shared" si="1724"/>
        <v>on</v>
      </c>
      <c r="H1700" s="2" t="str">
        <f t="shared" si="1724"/>
        <v/>
      </c>
      <c r="I1700" t="str">
        <f t="shared" si="1692"/>
        <v>7742</v>
      </c>
    </row>
    <row r="1701" spans="1:9">
      <c r="A1701" s="5" t="s">
        <v>1714</v>
      </c>
      <c r="B1701" t="str">
        <f t="shared" ref="B1701:H1701" si="1725">MID($A1701,FIND(B$2,$A1701)+B$1,(FIND(C$2,$A1701)-2)-(FIND(B$2,$A1701)+B$1))</f>
        <v>River Rd @ Leveritts Loop </v>
      </c>
      <c r="C1701" t="str">
        <f t="shared" si="1725"/>
        <v>HCO</v>
      </c>
      <c r="D1701" t="str">
        <f t="shared" si="1725"/>
        <v>Hays County </v>
      </c>
      <c r="E1701" t="str">
        <f t="shared" si="1725"/>
        <v>29.991392</v>
      </c>
      <c r="F1701" t="str">
        <f t="shared" si="1725"/>
        <v>-98.104233</v>
      </c>
      <c r="G1701" t="str">
        <f t="shared" si="1725"/>
        <v>on</v>
      </c>
      <c r="H1701" s="2" t="str">
        <f t="shared" si="1725"/>
        <v>Corssing is open</v>
      </c>
      <c r="I1701" t="str">
        <f t="shared" si="1692"/>
        <v>7802</v>
      </c>
    </row>
    <row r="1702" spans="1:9">
      <c r="A1702" s="5" t="s">
        <v>1715</v>
      </c>
      <c r="B1702" t="str">
        <f t="shared" ref="B1702:H1702" si="1726">MID($A1702,FIND(B$2,$A1702)+B$1,(FIND(C$2,$A1702)-2)-(FIND(B$2,$A1702)+B$1))</f>
        <v>Lower Elgin Rd @ Rolling Oak Dr</v>
      </c>
      <c r="C1702" t="str">
        <f t="shared" si="1726"/>
        <v>BCO</v>
      </c>
      <c r="D1702" t="str">
        <f t="shared" si="1726"/>
        <v>Bastrop County, TX</v>
      </c>
      <c r="E1702" t="str">
        <f t="shared" si="1726"/>
        <v>30.209526</v>
      </c>
      <c r="F1702" t="str">
        <f t="shared" si="1726"/>
        <v>-97.417665</v>
      </c>
      <c r="G1702" t="str">
        <f t="shared" si="1726"/>
        <v>on</v>
      </c>
      <c r="H1702" s="2" t="str">
        <f t="shared" si="1726"/>
        <v/>
      </c>
      <c r="I1702" t="str">
        <f t="shared" si="1692"/>
        <v>8656</v>
      </c>
    </row>
    <row r="1703" spans="1:9">
      <c r="A1703" s="5" t="s">
        <v>1716</v>
      </c>
      <c r="B1703" t="str">
        <f t="shared" ref="B1703:H1703" si="1727">MID($A1703,FIND(B$2,$A1703)+B$1,(FIND(C$2,$A1703)-2)-(FIND(B$2,$A1703)+B$1))</f>
        <v>Lehman @ Hallie Dr</v>
      </c>
      <c r="C1703" t="str">
        <f t="shared" si="1727"/>
        <v>HCO</v>
      </c>
      <c r="D1703" t="str">
        <f t="shared" si="1727"/>
        <v>City Of Kyle </v>
      </c>
      <c r="E1703" t="str">
        <f t="shared" si="1727"/>
        <v>29.99169</v>
      </c>
      <c r="F1703" t="str">
        <f t="shared" si="1727"/>
        <v>-97.857574</v>
      </c>
      <c r="G1703" t="str">
        <f t="shared" si="1727"/>
        <v>on</v>
      </c>
      <c r="H1703" s="2" t="str">
        <f t="shared" si="1727"/>
        <v>water over roadway</v>
      </c>
      <c r="I1703" t="str">
        <f t="shared" si="1692"/>
        <v>7657</v>
      </c>
    </row>
    <row r="1704" spans="1:9">
      <c r="A1704" s="5" t="s">
        <v>1717</v>
      </c>
      <c r="B1704" t="str">
        <f t="shared" ref="B1704:H1704" si="1728">MID($A1704,FIND(B$2,$A1704)+B$1,(FIND(C$2,$A1704)-2)-(FIND(B$2,$A1704)+B$1))</f>
        <v>FM 153@ KARISCH RD </v>
      </c>
      <c r="C1704" t="str">
        <f t="shared" si="1728"/>
        <v>BCO</v>
      </c>
      <c r="D1704" t="str">
        <f t="shared" si="1728"/>
        <v>FM 153@ KARISCH RD </v>
      </c>
      <c r="E1704" t="str">
        <f t="shared" si="1728"/>
        <v>30.028387</v>
      </c>
      <c r="F1704" t="str">
        <f t="shared" si="1728"/>
        <v>-97.071083</v>
      </c>
      <c r="G1704" t="str">
        <f t="shared" si="1728"/>
        <v>on</v>
      </c>
      <c r="H1704" s="2" t="str">
        <f t="shared" si="1728"/>
        <v/>
      </c>
      <c r="I1704" t="str">
        <f t="shared" si="1692"/>
        <v>7697</v>
      </c>
    </row>
    <row r="1705" spans="1:9">
      <c r="A1705" s="5" t="s">
        <v>1718</v>
      </c>
      <c r="B1705" t="str">
        <f t="shared" ref="B1705:H1705" si="1729">MID($A1705,FIND(B$2,$A1705)+B$1,(FIND(C$2,$A1705)-2)-(FIND(B$2,$A1705)+B$1))</f>
        <v>COG - Industrial Ave</v>
      </c>
      <c r="C1705" t="str">
        <f t="shared" si="1729"/>
        <v>GEO</v>
      </c>
      <c r="D1705" t="str">
        <f t="shared" si="1729"/>
        <v>300 Industrial Ave</v>
      </c>
      <c r="E1705" t="str">
        <f t="shared" si="1729"/>
        <v>30.62118</v>
      </c>
      <c r="F1705" t="str">
        <f t="shared" si="1729"/>
        <v>-97.677773</v>
      </c>
      <c r="G1705" t="str">
        <f t="shared" si="1729"/>
        <v>on</v>
      </c>
      <c r="H1705" s="2" t="str">
        <f t="shared" si="1729"/>
        <v/>
      </c>
      <c r="I1705" t="str">
        <f t="shared" si="1692"/>
        <v>7667</v>
      </c>
    </row>
    <row r="1706" spans="1:9">
      <c r="A1706" s="5" t="s">
        <v>1719</v>
      </c>
      <c r="B1706" t="str">
        <f t="shared" ref="B1706:H1706" si="1730">MID($A1706,FIND(B$2,$A1706)+B$1,(FIND(C$2,$A1706)-2)-(FIND(B$2,$A1706)+B$1))</f>
        <v>21200-blk Windmill Ranch Ave @ Steeds Xing</v>
      </c>
      <c r="C1706" t="str">
        <f t="shared" si="1730"/>
        <v>TCO</v>
      </c>
      <c r="D1706" t="str">
        <f t="shared" si="1730"/>
        <v>Travis County, TX</v>
      </c>
      <c r="E1706" t="str">
        <f t="shared" si="1730"/>
        <v>30.490625</v>
      </c>
      <c r="F1706" t="str">
        <f t="shared" si="1730"/>
        <v>-97.571884</v>
      </c>
      <c r="G1706" t="str">
        <f t="shared" si="1730"/>
        <v>on</v>
      </c>
      <c r="H1706" s="2" t="str">
        <f t="shared" si="1730"/>
        <v>Roadway open</v>
      </c>
      <c r="I1706" t="str">
        <f t="shared" si="1692"/>
        <v>7772</v>
      </c>
    </row>
    <row r="1707" spans="1:9">
      <c r="A1707" s="5" t="s">
        <v>1720</v>
      </c>
      <c r="B1707" t="str">
        <f t="shared" ref="B1707:H1707" si="1731">MID($A1707,FIND(B$2,$A1707)+B$1,(FIND(C$2,$A1707)-2)-(FIND(B$2,$A1707)+B$1))</f>
        <v>Whisper Street at Plum Creek</v>
      </c>
      <c r="C1707" t="str">
        <f t="shared" si="1731"/>
        <v>CCO</v>
      </c>
      <c r="D1707" t="str">
        <f t="shared" si="1731"/>
        <v>Luling</v>
      </c>
      <c r="E1707" t="str">
        <f t="shared" si="1731"/>
        <v>29.657335</v>
      </c>
      <c r="F1707" t="str">
        <f t="shared" si="1731"/>
        <v>-97.601845</v>
      </c>
      <c r="G1707" t="str">
        <f t="shared" si="1731"/>
        <v>on</v>
      </c>
      <c r="H1707" s="2" t="str">
        <f t="shared" si="1731"/>
        <v/>
      </c>
      <c r="I1707" t="str">
        <f t="shared" si="1692"/>
        <v>7649</v>
      </c>
    </row>
    <row r="1708" spans="1:9">
      <c r="A1708" s="5" t="s">
        <v>1721</v>
      </c>
      <c r="B1708" t="str">
        <f t="shared" ref="B1708:H1708" si="1732">MID($A1708,FIND(B$2,$A1708)+B$1,(FIND(C$2,$A1708)-2)-(FIND(B$2,$A1708)+B$1))</f>
        <v>Hertel Road</v>
      </c>
      <c r="C1708" t="str">
        <f t="shared" si="1732"/>
        <v>FCO</v>
      </c>
      <c r="D1708" t="str">
        <f t="shared" si="1732"/>
        <v>Hertel Road @ Foster</v>
      </c>
      <c r="E1708" t="str">
        <f t="shared" si="1732"/>
        <v>29.705248</v>
      </c>
      <c r="F1708" t="str">
        <f t="shared" si="1732"/>
        <v>-96.922974</v>
      </c>
      <c r="G1708" t="str">
        <f t="shared" si="1732"/>
        <v>on</v>
      </c>
      <c r="H1708" s="2" t="str">
        <f t="shared" si="1732"/>
        <v/>
      </c>
      <c r="I1708" t="str">
        <f t="shared" si="1692"/>
        <v>7654</v>
      </c>
    </row>
    <row r="1709" spans="1:9">
      <c r="A1709" s="5" t="s">
        <v>1722</v>
      </c>
      <c r="B1709" t="str">
        <f t="shared" ref="B1709:H1709" si="1733">MID($A1709,FIND(B$2,$A1709)+B$1,(FIND(C$2,$A1709)-2)-(FIND(B$2,$A1709)+B$1))</f>
        <v>Main St @ Campo Del Sol Parkway </v>
      </c>
      <c r="C1709" t="str">
        <f t="shared" si="1733"/>
        <v>HCO</v>
      </c>
      <c r="D1709" t="str">
        <f t="shared" si="1733"/>
        <v>City of Buda </v>
      </c>
      <c r="E1709" t="str">
        <f t="shared" si="1733"/>
        <v>30.088556</v>
      </c>
      <c r="F1709" t="str">
        <f t="shared" si="1733"/>
        <v>-97.806145</v>
      </c>
      <c r="G1709" t="str">
        <f t="shared" si="1733"/>
        <v>on</v>
      </c>
      <c r="H1709" s="2" t="str">
        <f t="shared" si="1733"/>
        <v/>
      </c>
      <c r="I1709" t="str">
        <f t="shared" si="1692"/>
        <v>7809</v>
      </c>
    </row>
    <row r="1710" spans="1:9">
      <c r="A1710" s="5" t="s">
        <v>1723</v>
      </c>
      <c r="B1710" t="str">
        <f t="shared" ref="B1710:H1710" si="1734">MID($A1710,FIND(B$2,$A1710)+B$1,(FIND(C$2,$A1710)-2)-(FIND(B$2,$A1710)+B$1))</f>
        <v>RR 150 W @ ONION CREEK</v>
      </c>
      <c r="C1710" t="str">
        <f t="shared" si="1734"/>
        <v>HCO</v>
      </c>
      <c r="D1710" t="str">
        <f t="shared" si="1734"/>
        <v>Hays County</v>
      </c>
      <c r="E1710" t="str">
        <f t="shared" si="1734"/>
        <v>30.14357</v>
      </c>
      <c r="F1710" t="str">
        <f t="shared" si="1734"/>
        <v>-98.04879</v>
      </c>
      <c r="G1710" t="str">
        <f t="shared" si="1734"/>
        <v>on</v>
      </c>
      <c r="H1710" s="2" t="str">
        <f t="shared" si="1734"/>
        <v/>
      </c>
      <c r="I1710" t="str">
        <f t="shared" si="1692"/>
        <v>7789</v>
      </c>
    </row>
    <row r="1711" spans="1:9">
      <c r="A1711" s="5" t="s">
        <v>1724</v>
      </c>
      <c r="B1711" t="str">
        <f t="shared" ref="B1711:H1711" si="1735">MID($A1711,FIND(B$2,$A1711)+B$1,(FIND(C$2,$A1711)-2)-(FIND(B$2,$A1711)+B$1))</f>
        <v>Von Quintus Rd @ Maha Loop Rd</v>
      </c>
      <c r="C1711" t="str">
        <f t="shared" si="1735"/>
        <v>TCO</v>
      </c>
      <c r="D1711" t="str">
        <f t="shared" si="1735"/>
        <v>Travis County, TX</v>
      </c>
      <c r="E1711" t="str">
        <f t="shared" si="1735"/>
        <v>30.097244</v>
      </c>
      <c r="F1711" t="str">
        <f t="shared" si="1735"/>
        <v>-97.684654</v>
      </c>
      <c r="G1711" t="str">
        <f t="shared" si="1735"/>
        <v>on</v>
      </c>
      <c r="H1711" s="2" t="str">
        <f t="shared" si="1735"/>
        <v>Roadway open</v>
      </c>
      <c r="I1711" t="str">
        <f t="shared" si="1692"/>
        <v>7694</v>
      </c>
    </row>
    <row r="1712" spans="1:9">
      <c r="A1712" s="5" t="s">
        <v>1725</v>
      </c>
      <c r="B1712" t="str">
        <f t="shared" ref="B1712:H1712" si="1736">MID($A1712,FIND(B$2,$A1712)+B$1,(FIND(C$2,$A1712)-2)-(FIND(B$2,$A1712)+B$1))</f>
        <v>Pancho/Blackjack</v>
      </c>
      <c r="C1712" t="str">
        <f t="shared" si="1736"/>
        <v>CCO</v>
      </c>
      <c r="D1712" t="str">
        <f t="shared" si="1736"/>
        <v>Pancho/Blackjack</v>
      </c>
      <c r="E1712" t="str">
        <f t="shared" si="1736"/>
        <v>29.87199</v>
      </c>
      <c r="F1712" t="str">
        <f t="shared" si="1736"/>
        <v>-97.661598</v>
      </c>
      <c r="G1712" t="str">
        <f t="shared" si="1736"/>
        <v>on</v>
      </c>
      <c r="H1712" s="2" t="str">
        <f t="shared" si="1736"/>
        <v/>
      </c>
      <c r="I1712" t="str">
        <f t="shared" si="1692"/>
        <v>7699</v>
      </c>
    </row>
    <row r="1713" spans="1:9">
      <c r="A1713" s="5" t="s">
        <v>1726</v>
      </c>
      <c r="B1713" t="str">
        <f t="shared" ref="B1713:H1713" si="1737">MID($A1713,FIND(B$2,$A1713)+B$1,(FIND(C$2,$A1713)-2)-(FIND(B$2,$A1713)+B$1))</f>
        <v>Sh 71 @ Wolf Ln</v>
      </c>
      <c r="C1713" t="str">
        <f t="shared" si="1737"/>
        <v>TCO</v>
      </c>
      <c r="D1713" t="str">
        <f t="shared" si="1737"/>
        <v>Travis County, TX </v>
      </c>
      <c r="E1713" t="str">
        <f t="shared" si="1737"/>
        <v>30.182739</v>
      </c>
      <c r="F1713" t="str">
        <f t="shared" si="1737"/>
        <v>-97.541183</v>
      </c>
      <c r="G1713" t="str">
        <f t="shared" si="1737"/>
        <v>on</v>
      </c>
      <c r="H1713" s="2" t="str">
        <f t="shared" si="1737"/>
        <v>Roadway open</v>
      </c>
      <c r="I1713" t="str">
        <f t="shared" si="1692"/>
        <v>7704</v>
      </c>
    </row>
    <row r="1714" spans="1:9">
      <c r="A1714" s="5" t="s">
        <v>1727</v>
      </c>
      <c r="B1714" t="str">
        <f t="shared" ref="B1714:H1714" si="1738">MID($A1714,FIND(B$2,$A1714)+B$1,(FIND(C$2,$A1714)-2)-(FIND(B$2,$A1714)+B$1))</f>
        <v>Coulver Rd @ FM 1625</v>
      </c>
      <c r="C1714" t="str">
        <f t="shared" si="1738"/>
        <v>TCO</v>
      </c>
      <c r="D1714" t="str">
        <f t="shared" si="1738"/>
        <v>Travis County, TX </v>
      </c>
      <c r="E1714" t="str">
        <f t="shared" si="1738"/>
        <v>30.114235</v>
      </c>
      <c r="F1714" t="str">
        <f t="shared" si="1738"/>
        <v>-97.711555</v>
      </c>
      <c r="G1714" t="str">
        <f t="shared" si="1738"/>
        <v>on</v>
      </c>
      <c r="H1714" s="2" t="str">
        <f t="shared" si="1738"/>
        <v>Roadway open</v>
      </c>
      <c r="I1714" t="str">
        <f t="shared" si="1692"/>
        <v>7709</v>
      </c>
    </row>
    <row r="1715" spans="1:9">
      <c r="A1715" s="5" t="s">
        <v>1728</v>
      </c>
      <c r="B1715" t="str">
        <f t="shared" ref="B1715:H1715" si="1739">MID($A1715,FIND(B$2,$A1715)+B$1,(FIND(C$2,$A1715)-2)-(FIND(B$2,$A1715)+B$1))</f>
        <v>Pine Shadows Rd</v>
      </c>
      <c r="C1715" t="str">
        <f t="shared" si="1739"/>
        <v>BCO</v>
      </c>
      <c r="D1715" t="str">
        <f t="shared" si="1739"/>
        <v>100-200</v>
      </c>
      <c r="E1715" t="str">
        <f t="shared" si="1739"/>
        <v>30.087967</v>
      </c>
      <c r="F1715" t="str">
        <f t="shared" si="1739"/>
        <v>-97.263367</v>
      </c>
      <c r="G1715" t="str">
        <f t="shared" si="1739"/>
        <v>on</v>
      </c>
      <c r="H1715" s="2" t="str">
        <f t="shared" si="1739"/>
        <v/>
      </c>
      <c r="I1715" t="str">
        <f t="shared" si="1692"/>
        <v>7719</v>
      </c>
    </row>
    <row r="1716" spans="1:9">
      <c r="A1716" s="5" t="s">
        <v>1729</v>
      </c>
      <c r="B1716" t="str">
        <f t="shared" ref="B1716:H1716" si="1740">MID($A1716,FIND(B$2,$A1716)+B$1,(FIND(C$2,$A1716)-2)-(FIND(B$2,$A1716)+B$1))</f>
        <v>Wallace Road</v>
      </c>
      <c r="C1716" t="str">
        <f t="shared" si="1740"/>
        <v>FCO</v>
      </c>
      <c r="D1716" t="str">
        <f t="shared" si="1740"/>
        <v>Wallace Rd</v>
      </c>
      <c r="E1716" t="str">
        <f t="shared" si="1740"/>
        <v>29.833212</v>
      </c>
      <c r="F1716" t="str">
        <f t="shared" si="1740"/>
        <v>-97.105148</v>
      </c>
      <c r="G1716" t="str">
        <f t="shared" si="1740"/>
        <v>on</v>
      </c>
      <c r="H1716" s="2" t="str">
        <f t="shared" si="1740"/>
        <v/>
      </c>
      <c r="I1716" t="str">
        <f t="shared" si="1692"/>
        <v>7724</v>
      </c>
    </row>
    <row r="1717" spans="1:9">
      <c r="A1717" s="5" t="s">
        <v>1730</v>
      </c>
      <c r="B1717" t="str">
        <f t="shared" ref="B1717:H1717" si="1741">MID($A1717,FIND(B$2,$A1717)+B$1,(FIND(C$2,$A1717)-2)-(FIND(B$2,$A1717)+B$1))</f>
        <v>P1026 East Keamuku Ct</v>
      </c>
      <c r="C1717" t="str">
        <f t="shared" si="1741"/>
        <v>BCO</v>
      </c>
      <c r="D1717" t="str">
        <f t="shared" si="1741"/>
        <v>East Keamuku Ct</v>
      </c>
      <c r="E1717" t="str">
        <f t="shared" si="1741"/>
        <v>30.092957</v>
      </c>
      <c r="F1717" t="str">
        <f t="shared" si="1741"/>
        <v>-97.28418</v>
      </c>
      <c r="G1717" t="str">
        <f t="shared" si="1741"/>
        <v>on</v>
      </c>
      <c r="H1717" s="2" t="str">
        <f t="shared" si="1741"/>
        <v>Road is closed due to washout</v>
      </c>
      <c r="I1717" t="str">
        <f t="shared" si="1692"/>
        <v>7734</v>
      </c>
    </row>
    <row r="1718" spans="1:9">
      <c r="A1718" s="5" t="s">
        <v>1731</v>
      </c>
      <c r="B1718" t="str">
        <f t="shared" ref="B1718:H1718" si="1742">MID($A1718,FIND(B$2,$A1718)+B$1,(FIND(C$2,$A1718)-2)-(FIND(B$2,$A1718)+B$1))</f>
        <v>Pin Oak Branch Rd</v>
      </c>
      <c r="C1718" t="str">
        <f t="shared" si="1742"/>
        <v>FCO</v>
      </c>
      <c r="D1718" t="str">
        <f t="shared" si="1742"/>
        <v>Pin Oak Branch Rd @ Pin Oak Branch Creek</v>
      </c>
      <c r="E1718" t="str">
        <f t="shared" si="1742"/>
        <v>30.069672</v>
      </c>
      <c r="F1718" t="str">
        <f t="shared" si="1742"/>
        <v>-96.922478</v>
      </c>
      <c r="G1718" t="str">
        <f t="shared" si="1742"/>
        <v>on</v>
      </c>
      <c r="H1718" s="2" t="str">
        <f t="shared" si="1742"/>
        <v/>
      </c>
      <c r="I1718" t="str">
        <f t="shared" si="1692"/>
        <v>7749</v>
      </c>
    </row>
    <row r="1719" spans="1:9">
      <c r="A1719" s="5" t="s">
        <v>1732</v>
      </c>
      <c r="B1719" t="str">
        <f t="shared" ref="B1719:H1719" si="1743">MID($A1719,FIND(B$2,$A1719)+B$1,(FIND(C$2,$A1719)-2)-(FIND(B$2,$A1719)+B$1))</f>
        <v>FM 713</v>
      </c>
      <c r="C1719" t="str">
        <f t="shared" si="1743"/>
        <v>CCO</v>
      </c>
      <c r="D1719" t="str">
        <f t="shared" si="1743"/>
        <v>FM 713 between Cattleman</v>
      </c>
      <c r="E1719" t="str">
        <f t="shared" si="1743"/>
        <v>29.856291</v>
      </c>
      <c r="F1719" t="str">
        <f t="shared" si="1743"/>
        <v>-97.574066</v>
      </c>
      <c r="G1719" t="str">
        <f t="shared" si="1743"/>
        <v>on</v>
      </c>
      <c r="H1719" s="2" t="str">
        <f t="shared" si="1743"/>
        <v/>
      </c>
      <c r="I1719" t="str">
        <f t="shared" si="1692"/>
        <v>7714</v>
      </c>
    </row>
    <row r="1720" spans="1:9">
      <c r="A1720" s="5" t="s">
        <v>1733</v>
      </c>
      <c r="B1720" t="str">
        <f t="shared" ref="B1720:H1720" si="1744">MID($A1720,FIND(B$2,$A1720)+B$1,(FIND(C$2,$A1720)-2)-(FIND(B$2,$A1720)+B$1))</f>
        <v>200 Block FM 2239</v>
      </c>
      <c r="C1720" t="str">
        <f t="shared" si="1744"/>
        <v>BCO</v>
      </c>
      <c r="D1720" t="str">
        <f t="shared" si="1744"/>
        <v>200 Block FM 2239</v>
      </c>
      <c r="E1720" t="str">
        <f t="shared" si="1744"/>
        <v>30.137945</v>
      </c>
      <c r="F1720" t="str">
        <f t="shared" si="1744"/>
        <v>-97.067429</v>
      </c>
      <c r="G1720" t="str">
        <f t="shared" si="1744"/>
        <v>on</v>
      </c>
      <c r="H1720" s="2" t="str">
        <f t="shared" si="1744"/>
        <v/>
      </c>
      <c r="I1720" t="str">
        <f t="shared" si="1692"/>
        <v>7684</v>
      </c>
    </row>
    <row r="1721" spans="1:9">
      <c r="A1721" s="5" t="s">
        <v>1734</v>
      </c>
      <c r="B1721" t="str">
        <f t="shared" ref="B1721:H1721" si="1745">MID($A1721,FIND(B$2,$A1721)+B$1,(FIND(C$2,$A1721)-2)-(FIND(B$2,$A1721)+B$1))</f>
        <v>15600-BLK FM 969 RD</v>
      </c>
      <c r="C1721" t="str">
        <f t="shared" si="1745"/>
        <v>TCO</v>
      </c>
      <c r="D1721" t="str">
        <f t="shared" si="1745"/>
        <v>Travis County, TX </v>
      </c>
      <c r="E1721" t="str">
        <f t="shared" si="1745"/>
        <v>30.249035</v>
      </c>
      <c r="F1721" t="str">
        <f t="shared" si="1745"/>
        <v>-97.571014</v>
      </c>
      <c r="G1721" t="str">
        <f t="shared" si="1745"/>
        <v>on</v>
      </c>
      <c r="H1721" s="2" t="str">
        <f t="shared" si="1745"/>
        <v/>
      </c>
      <c r="I1721" t="str">
        <f t="shared" si="1692"/>
        <v>7794</v>
      </c>
    </row>
    <row r="1722" spans="1:9">
      <c r="A1722" s="5" t="s">
        <v>1735</v>
      </c>
      <c r="B1722" t="str">
        <f t="shared" ref="B1722:H1722" si="1746">MID($A1722,FIND(B$2,$A1722)+B$1,(FIND(C$2,$A1722)-2)-(FIND(B$2,$A1722)+B$1))</f>
        <v>Flite Acres Rd @ Spoke Ln</v>
      </c>
      <c r="C1722" t="str">
        <f t="shared" si="1746"/>
        <v>HCO</v>
      </c>
      <c r="D1722" t="str">
        <f t="shared" si="1746"/>
        <v>Flite Acres Rd @ Spoke Ln</v>
      </c>
      <c r="E1722" t="str">
        <f t="shared" si="1746"/>
        <v>29.986467</v>
      </c>
      <c r="F1722" t="str">
        <f t="shared" si="1746"/>
        <v>-98.076477</v>
      </c>
      <c r="G1722" t="str">
        <f t="shared" si="1746"/>
        <v>on</v>
      </c>
      <c r="H1722" s="2" t="str">
        <f t="shared" si="1746"/>
        <v>Crossing is open</v>
      </c>
      <c r="I1722" t="str">
        <f t="shared" si="1692"/>
        <v>7799</v>
      </c>
    </row>
    <row r="1723" spans="1:9">
      <c r="A1723" s="5" t="s">
        <v>1736</v>
      </c>
      <c r="B1723" t="str">
        <f t="shared" ref="B1723:H1723" si="1747">MID($A1723,FIND(B$2,$A1723)+B$1,(FIND(C$2,$A1723)-2)-(FIND(B$2,$A1723)+B$1))</f>
        <v>P1021 Kahalulu Dr</v>
      </c>
      <c r="C1723" t="str">
        <f t="shared" si="1747"/>
        <v>BCO</v>
      </c>
      <c r="D1723" t="str">
        <f t="shared" si="1747"/>
        <v>Kahalulu Dr</v>
      </c>
      <c r="E1723" t="str">
        <f t="shared" si="1747"/>
        <v>30.079685</v>
      </c>
      <c r="F1723" t="str">
        <f t="shared" si="1747"/>
        <v>-97.276222</v>
      </c>
      <c r="G1723" t="str">
        <f t="shared" si="1747"/>
        <v>on</v>
      </c>
      <c r="H1723" s="2" t="str">
        <f t="shared" si="1747"/>
        <v/>
      </c>
      <c r="I1723" t="str">
        <f t="shared" si="1692"/>
        <v>7729</v>
      </c>
    </row>
    <row r="1724" spans="1:9">
      <c r="A1724" s="5" t="s">
        <v>1737</v>
      </c>
      <c r="B1724" t="str">
        <f t="shared" ref="B1724:H1724" si="1748">MID($A1724,FIND(B$2,$A1724)+B$1,(FIND(C$2,$A1724)-2)-(FIND(B$2,$A1724)+B$1))</f>
        <v>Roznov Rd, Fayette County</v>
      </c>
      <c r="C1724" t="str">
        <f t="shared" si="1748"/>
        <v>FCO</v>
      </c>
      <c r="D1724" t="str">
        <f t="shared" si="1748"/>
        <v>Roznov Rd @ Clear Creek</v>
      </c>
      <c r="E1724" t="str">
        <f t="shared" si="1748"/>
        <v>29.967999</v>
      </c>
      <c r="F1724" t="str">
        <f t="shared" si="1748"/>
        <v>-96.741402</v>
      </c>
      <c r="G1724" t="str">
        <f t="shared" si="1748"/>
        <v>on</v>
      </c>
      <c r="H1724" s="2" t="str">
        <f t="shared" si="1748"/>
        <v/>
      </c>
      <c r="I1724" t="str">
        <f t="shared" si="1692"/>
        <v>7814</v>
      </c>
    </row>
    <row r="1725" spans="1:9">
      <c r="A1725" s="5" t="s">
        <v>1738</v>
      </c>
      <c r="B1725" t="str">
        <f t="shared" ref="B1725:H1725" si="1749">MID($A1725,FIND(B$2,$A1725)+B$1,(FIND(C$2,$A1725)-2)-(FIND(B$2,$A1725)+B$1))</f>
        <v>FM 1441 Betw Daisy Ln and Old Firetower TD</v>
      </c>
      <c r="C1725" t="str">
        <f t="shared" si="1749"/>
        <v>BCO</v>
      </c>
      <c r="D1725" t="str">
        <f t="shared" si="1749"/>
        <v>FM 1441 @ Spicer Creek</v>
      </c>
      <c r="E1725" t="str">
        <f t="shared" si="1749"/>
        <v>30.174446</v>
      </c>
      <c r="F1725" t="str">
        <f t="shared" si="1749"/>
        <v>-97.260147</v>
      </c>
      <c r="G1725" t="str">
        <f t="shared" si="1749"/>
        <v>on</v>
      </c>
      <c r="H1725" s="2" t="str">
        <f t="shared" si="1749"/>
        <v/>
      </c>
      <c r="I1725" t="str">
        <f t="shared" si="1692"/>
        <v>7739</v>
      </c>
    </row>
    <row r="1726" spans="1:9">
      <c r="A1726" s="5" t="s">
        <v>1739</v>
      </c>
      <c r="B1726" t="str">
        <f t="shared" ref="B1726:H1726" si="1750">MID($A1726,FIND(B$2,$A1726)+B$1,(FIND(C$2,$A1726)-2)-(FIND(B$2,$A1726)+B$1))</f>
        <v>FM 1854/Highland Ranch Way</v>
      </c>
      <c r="C1726" t="str">
        <f t="shared" si="1750"/>
        <v>CCO</v>
      </c>
      <c r="D1726" t="str">
        <f t="shared" si="1750"/>
        <v>FM 1854/Highland Ranch Way</v>
      </c>
      <c r="E1726" t="str">
        <f t="shared" si="1750"/>
        <v>29.988958</v>
      </c>
      <c r="F1726" t="str">
        <f t="shared" si="1750"/>
        <v>-97.594673</v>
      </c>
      <c r="G1726" t="str">
        <f t="shared" si="1750"/>
        <v>on</v>
      </c>
      <c r="H1726" s="2" t="str">
        <f t="shared" si="1750"/>
        <v/>
      </c>
      <c r="I1726" t="str">
        <f t="shared" si="1692"/>
        <v>7829</v>
      </c>
    </row>
    <row r="1727" spans="1:9">
      <c r="A1727" s="5" t="s">
        <v>1740</v>
      </c>
      <c r="B1727" t="str">
        <f t="shared" ref="B1727:H1727" si="1751">MID($A1727,FIND(B$2,$A1727)+B$1,(FIND(C$2,$A1727)-2)-(FIND(B$2,$A1727)+B$1))</f>
        <v>Clearfork St (SH130)</v>
      </c>
      <c r="C1727" t="str">
        <f t="shared" si="1751"/>
        <v>CCO</v>
      </c>
      <c r="D1727" t="str">
        <f t="shared" si="1751"/>
        <v>Lockhart</v>
      </c>
      <c r="E1727" t="str">
        <f t="shared" si="1751"/>
        <v>29.867617</v>
      </c>
      <c r="F1727" t="str">
        <f t="shared" si="1751"/>
        <v>-97.699493</v>
      </c>
      <c r="G1727" t="str">
        <f t="shared" si="1751"/>
        <v>on</v>
      </c>
      <c r="H1727" s="2" t="str">
        <f t="shared" si="1751"/>
        <v/>
      </c>
      <c r="I1727" t="str">
        <f t="shared" si="1692"/>
        <v>7804</v>
      </c>
    </row>
    <row r="1728" spans="1:9">
      <c r="A1728" s="5" t="s">
        <v>1741</v>
      </c>
      <c r="B1728" t="str">
        <f t="shared" ref="B1728:H1728" si="1752">MID($A1728,FIND(B$2,$A1728)+B$1,(FIND(C$2,$A1728)-2)-(FIND(B$2,$A1728)+B$1))</f>
        <v>Main St @ Mesquite St, Fayette County</v>
      </c>
      <c r="C1728" t="str">
        <f t="shared" si="1752"/>
        <v>FCO</v>
      </c>
      <c r="D1728" t="str">
        <f t="shared" si="1752"/>
        <v>E North Main St @ S Mesquite St</v>
      </c>
      <c r="E1728" t="str">
        <f t="shared" si="1752"/>
        <v>29.687887</v>
      </c>
      <c r="F1728" t="str">
        <f t="shared" si="1752"/>
        <v>-97.100632</v>
      </c>
      <c r="G1728" t="str">
        <f t="shared" si="1752"/>
        <v>on</v>
      </c>
      <c r="H1728" s="2" t="str">
        <f t="shared" si="1752"/>
        <v/>
      </c>
      <c r="I1728" t="str">
        <f t="shared" si="1692"/>
        <v>7839</v>
      </c>
    </row>
    <row r="1729" spans="1:9">
      <c r="A1729" s="5" t="s">
        <v>1742</v>
      </c>
      <c r="B1729" t="str">
        <f t="shared" ref="B1729:H1729" si="1753">MID($A1729,FIND(B$2,$A1729)+B$1,(FIND(C$2,$A1729)-2)-(FIND(B$2,$A1729)+B$1))</f>
        <v>Old Sayers Rd @ 700 Blk</v>
      </c>
      <c r="C1729" t="str">
        <f t="shared" si="1753"/>
        <v>BCO</v>
      </c>
      <c r="D1729" t="str">
        <f t="shared" si="1753"/>
        <v/>
      </c>
      <c r="E1729" t="str">
        <f t="shared" si="1753"/>
        <v>30.285519</v>
      </c>
      <c r="F1729" t="str">
        <f t="shared" si="1753"/>
        <v>-97.36776</v>
      </c>
      <c r="G1729" t="str">
        <f t="shared" si="1753"/>
        <v>on</v>
      </c>
      <c r="H1729" s="2" t="str">
        <f t="shared" si="1753"/>
        <v>Bastrop County, Pct 4</v>
      </c>
      <c r="I1729" t="str">
        <f t="shared" si="1692"/>
        <v>7689</v>
      </c>
    </row>
    <row r="1730" spans="1:9">
      <c r="A1730" s="5" t="s">
        <v>1743</v>
      </c>
      <c r="B1730" t="str">
        <f t="shared" ref="B1730:H1730" si="1754">MID($A1730,FIND(B$2,$A1730)+B$1,(FIND(C$2,$A1730)-2)-(FIND(B$2,$A1730)+B$1))</f>
        <v>2920 Barth Rd</v>
      </c>
      <c r="C1730" t="str">
        <f t="shared" si="1754"/>
        <v>CCO</v>
      </c>
      <c r="D1730" t="str">
        <f t="shared" si="1754"/>
        <v>2920 Barth Rd</v>
      </c>
      <c r="E1730" t="str">
        <f t="shared" si="1754"/>
        <v>29.942057</v>
      </c>
      <c r="F1730" t="str">
        <f t="shared" si="1754"/>
        <v>-97.612572</v>
      </c>
      <c r="G1730" t="str">
        <f t="shared" si="1754"/>
        <v>on</v>
      </c>
      <c r="H1730" s="2" t="str">
        <f t="shared" si="1754"/>
        <v>Roadway Open</v>
      </c>
      <c r="I1730" t="str">
        <f t="shared" si="1692"/>
        <v>7834</v>
      </c>
    </row>
    <row r="1731" spans="1:9">
      <c r="A1731" s="5" t="s">
        <v>1744</v>
      </c>
      <c r="B1731" t="str">
        <f t="shared" ref="B1731:H1731" si="1755">MID($A1731,FIND(B$2,$A1731)+B$1,(FIND(C$2,$A1731)-2)-(FIND(B$2,$A1731)+B$1))</f>
        <v>US 290 at FM 2336</v>
      </c>
      <c r="C1731" t="str">
        <f t="shared" si="1755"/>
        <v>BCO</v>
      </c>
      <c r="D1731" t="str">
        <f t="shared" si="1755"/>
        <v>East bound lanes closed</v>
      </c>
      <c r="E1731" t="str">
        <f t="shared" si="1755"/>
        <v>30.279338</v>
      </c>
      <c r="F1731" t="str">
        <f t="shared" si="1755"/>
        <v>-97.242279</v>
      </c>
      <c r="G1731" t="str">
        <f t="shared" si="1755"/>
        <v>on</v>
      </c>
      <c r="H1731" s="2" t="str">
        <f t="shared" si="1755"/>
        <v/>
      </c>
      <c r="I1731" t="str">
        <f t="shared" si="1692"/>
        <v>8657</v>
      </c>
    </row>
    <row r="1732" spans="1:9">
      <c r="A1732" s="5" t="s">
        <v>1745</v>
      </c>
      <c r="B1732" t="str">
        <f t="shared" ref="B1732:H1732" si="1756">MID($A1732,FIND(B$2,$A1732)+B$1,(FIND(C$2,$A1732)-2)-(FIND(B$2,$A1732)+B$1))</f>
        <v>Colton Bluff Springs Rd @ S-curves</v>
      </c>
      <c r="C1732" t="str">
        <f t="shared" si="1756"/>
        <v>TCO</v>
      </c>
      <c r="D1732" t="str">
        <f t="shared" si="1756"/>
        <v>Travis County, TX </v>
      </c>
      <c r="E1732" t="str">
        <f t="shared" si="1756"/>
        <v>30.152683</v>
      </c>
      <c r="F1732" t="str">
        <f t="shared" si="1756"/>
        <v>-97.71347</v>
      </c>
      <c r="G1732" t="str">
        <f t="shared" si="1756"/>
        <v>on</v>
      </c>
      <c r="H1732" s="2" t="str">
        <f t="shared" si="1756"/>
        <v>Roadway open </v>
      </c>
      <c r="I1732" t="str">
        <f t="shared" ref="I1732:I1795" si="1757">MID($A1732,FIND(I$2,$A1732)+I$1,4)</f>
        <v>7784</v>
      </c>
    </row>
    <row r="1733" spans="1:9">
      <c r="A1733" s="5" t="s">
        <v>1746</v>
      </c>
      <c r="B1733" t="str">
        <f t="shared" ref="B1733:H1733" si="1758">MID($A1733,FIND(B$2,$A1733)+B$1,(FIND(C$2,$A1733)-2)-(FIND(B$2,$A1733)+B$1))</f>
        <v>LUCIANO FLORES BLVD @ CAPE RD </v>
      </c>
      <c r="C1733" t="str">
        <f t="shared" si="1758"/>
        <v>HCO</v>
      </c>
      <c r="D1733" t="str">
        <f t="shared" si="1758"/>
        <v>City of San Marcos </v>
      </c>
      <c r="E1733" t="str">
        <f t="shared" si="1758"/>
        <v>29.868261</v>
      </c>
      <c r="F1733" t="str">
        <f t="shared" si="1758"/>
        <v>-97.935715</v>
      </c>
      <c r="G1733" t="str">
        <f t="shared" si="1758"/>
        <v>on</v>
      </c>
      <c r="H1733" s="2" t="str">
        <f t="shared" si="1758"/>
        <v/>
      </c>
      <c r="I1733" t="str">
        <f t="shared" si="1757"/>
        <v>7664</v>
      </c>
    </row>
    <row r="1734" spans="1:9">
      <c r="A1734" s="5" t="s">
        <v>1747</v>
      </c>
      <c r="B1734" t="str">
        <f t="shared" ref="B1734:H1734" si="1759">MID($A1734,FIND(B$2,$A1734)+B$1,(FIND(C$2,$A1734)-2)-(FIND(B$2,$A1734)+B$1))</f>
        <v>260 Block of Joe Cole Ln</v>
      </c>
      <c r="C1734" t="str">
        <f t="shared" si="1759"/>
        <v>BCO</v>
      </c>
      <c r="D1734" t="str">
        <f t="shared" si="1759"/>
        <v>260 Block of Joe Cole Ln</v>
      </c>
      <c r="E1734" t="str">
        <f t="shared" si="1759"/>
        <v>29.964888</v>
      </c>
      <c r="F1734" t="str">
        <f t="shared" si="1759"/>
        <v>-97.145363</v>
      </c>
      <c r="G1734" t="str">
        <f t="shared" si="1759"/>
        <v>on</v>
      </c>
      <c r="H1734" s="2" t="str">
        <f t="shared" si="1759"/>
        <v/>
      </c>
      <c r="I1734" t="str">
        <f t="shared" si="1757"/>
        <v>7764</v>
      </c>
    </row>
    <row r="1735" spans="1:9">
      <c r="A1735" s="5" t="s">
        <v>1748</v>
      </c>
      <c r="B1735" t="str">
        <f t="shared" ref="B1735:H1735" si="1760">MID($A1735,FIND(B$2,$A1735)+B$1,(FIND(C$2,$A1735)-2)-(FIND(B$2,$A1735)+B$1))</f>
        <v>WINDY HILL RD @ MATHIAS LN</v>
      </c>
      <c r="C1735" t="str">
        <f t="shared" si="1760"/>
        <v>HCO</v>
      </c>
      <c r="D1735" t="str">
        <f t="shared" si="1760"/>
        <v>Hays County </v>
      </c>
      <c r="E1735" t="str">
        <f t="shared" si="1760"/>
        <v>30.036617</v>
      </c>
      <c r="F1735" t="str">
        <f t="shared" si="1760"/>
        <v>-97.805237</v>
      </c>
      <c r="G1735" t="str">
        <f t="shared" si="1760"/>
        <v>on</v>
      </c>
      <c r="H1735" s="2" t="str">
        <f t="shared" si="1760"/>
        <v/>
      </c>
      <c r="I1735" t="str">
        <f t="shared" si="1757"/>
        <v>7769</v>
      </c>
    </row>
    <row r="1736" spans="1:9">
      <c r="A1736" s="5" t="s">
        <v>1749</v>
      </c>
      <c r="B1736" t="str">
        <f t="shared" ref="B1736:H1736" si="1761">MID($A1736,FIND(B$2,$A1736)+B$1,(FIND(C$2,$A1736)-2)-(FIND(B$2,$A1736)+B$1))</f>
        <v>P2065 - Mark Young Rd</v>
      </c>
      <c r="C1736" t="str">
        <f t="shared" si="1761"/>
        <v>BCO</v>
      </c>
      <c r="D1736" t="str">
        <f t="shared" si="1761"/>
        <v>300 Blk</v>
      </c>
      <c r="E1736" t="str">
        <f t="shared" si="1761"/>
        <v>29.948175</v>
      </c>
      <c r="F1736" t="str">
        <f t="shared" si="1761"/>
        <v>-97.159027</v>
      </c>
      <c r="G1736" t="str">
        <f t="shared" si="1761"/>
        <v>on</v>
      </c>
      <c r="H1736" s="2" t="str">
        <f t="shared" si="1761"/>
        <v/>
      </c>
      <c r="I1736" t="str">
        <f t="shared" si="1757"/>
        <v>7819</v>
      </c>
    </row>
    <row r="1737" spans="1:9">
      <c r="A1737" s="5" t="s">
        <v>1750</v>
      </c>
      <c r="B1737" t="str">
        <f t="shared" ref="B1737:H1737" si="1762">MID($A1737,FIND(B$2,$A1737)+B$1,(FIND(C$2,$A1737)-2)-(FIND(B$2,$A1737)+B$1))</f>
        <v>P2068 - Crafts Prairie Rd @ Mesa Pinto Dr</v>
      </c>
      <c r="C1737" t="str">
        <f t="shared" si="1762"/>
        <v>BCO</v>
      </c>
      <c r="D1737" t="str">
        <f t="shared" si="1762"/>
        <v>250 Blk</v>
      </c>
      <c r="E1737" t="str">
        <f t="shared" si="1762"/>
        <v>30.052687</v>
      </c>
      <c r="F1737" t="str">
        <f t="shared" si="1762"/>
        <v>-97.250786</v>
      </c>
      <c r="G1737" t="str">
        <f t="shared" si="1762"/>
        <v>on</v>
      </c>
      <c r="H1737" s="2" t="str">
        <f t="shared" si="1762"/>
        <v/>
      </c>
      <c r="I1737" t="str">
        <f t="shared" si="1757"/>
        <v>7824</v>
      </c>
    </row>
    <row r="1738" spans="1:9">
      <c r="A1738" s="5" t="s">
        <v>1751</v>
      </c>
      <c r="B1738" t="str">
        <f t="shared" ref="B1738:H1738" si="1763">MID($A1738,FIND(B$2,$A1738)+B$1,(FIND(C$2,$A1738)-2)-(FIND(B$2,$A1738)+B$1))</f>
        <v>650 Sayers Rd</v>
      </c>
      <c r="C1738" t="str">
        <f t="shared" si="1763"/>
        <v>BCO</v>
      </c>
      <c r="D1738" t="str">
        <f t="shared" si="1763"/>
        <v/>
      </c>
      <c r="E1738" t="str">
        <f t="shared" si="1763"/>
        <v>30.168179</v>
      </c>
      <c r="F1738" t="str">
        <f t="shared" si="1763"/>
        <v>-97.348183</v>
      </c>
      <c r="G1738" t="str">
        <f t="shared" si="1763"/>
        <v>on</v>
      </c>
      <c r="H1738" s="2" t="str">
        <f t="shared" si="1763"/>
        <v/>
      </c>
      <c r="I1738" t="str">
        <f t="shared" si="1757"/>
        <v>7744</v>
      </c>
    </row>
    <row r="1739" spans="1:9">
      <c r="A1739" s="5" t="s">
        <v>1752</v>
      </c>
      <c r="B1739" t="str">
        <f t="shared" ref="B1739:H1739" si="1764">MID($A1739,FIND(B$2,$A1739)+B$1,(FIND(C$2,$A1739)-2)-(FIND(B$2,$A1739)+B$1))</f>
        <v>Sandholler Road (between Taylorsville Rd and Sandy Creek Rd</v>
      </c>
      <c r="C1739" t="str">
        <f t="shared" si="1764"/>
        <v>CCO</v>
      </c>
      <c r="D1739" t="str">
        <f t="shared" si="1764"/>
        <v>Caldwell County</v>
      </c>
      <c r="E1739" t="str">
        <f t="shared" si="1764"/>
        <v>29.929747</v>
      </c>
      <c r="F1739" t="str">
        <f t="shared" si="1764"/>
        <v>-97.558258</v>
      </c>
      <c r="G1739" t="str">
        <f t="shared" si="1764"/>
        <v>on</v>
      </c>
      <c r="H1739" s="2" t="str">
        <f t="shared" si="1764"/>
        <v>Roadway Open</v>
      </c>
      <c r="I1739" t="str">
        <f t="shared" si="1757"/>
        <v>7669</v>
      </c>
    </row>
    <row r="1740" spans="1:9">
      <c r="A1740" s="5" t="s">
        <v>1753</v>
      </c>
      <c r="B1740" t="str">
        <f t="shared" ref="B1740:H1740" si="1765">MID($A1740,FIND(B$2,$A1740)+B$1,(FIND(C$2,$A1740)-2)-(FIND(B$2,$A1740)+B$1))</f>
        <v>William Pettus Rd</v>
      </c>
      <c r="C1740" t="str">
        <f t="shared" si="1765"/>
        <v>CCO</v>
      </c>
      <c r="D1740" t="str">
        <f t="shared" si="1765"/>
        <v>William Pettus/FM 1984</v>
      </c>
      <c r="E1740" t="str">
        <f t="shared" si="1765"/>
        <v>29.889111</v>
      </c>
      <c r="F1740" t="str">
        <f t="shared" si="1765"/>
        <v>-97.836472</v>
      </c>
      <c r="G1740" t="str">
        <f t="shared" si="1765"/>
        <v>on</v>
      </c>
      <c r="H1740" s="2" t="str">
        <f t="shared" si="1765"/>
        <v/>
      </c>
      <c r="I1740" t="str">
        <f t="shared" si="1757"/>
        <v>7774</v>
      </c>
    </row>
    <row r="1741" spans="1:9">
      <c r="A1741" s="5" t="s">
        <v>1754</v>
      </c>
      <c r="B1741" t="str">
        <f t="shared" ref="B1741:H1741" si="1766">MID($A1741,FIND(B$2,$A1741)+B$1,(FIND(C$2,$A1741)-2)-(FIND(B$2,$A1741)+B$1))</f>
        <v>Bois D Arc Ln </v>
      </c>
      <c r="C1741" t="str">
        <f t="shared" si="1766"/>
        <v>TCO</v>
      </c>
      <c r="D1741" t="str">
        <f t="shared" si="1766"/>
        <v>Travis County, TX</v>
      </c>
      <c r="E1741" t="str">
        <f t="shared" si="1766"/>
        <v>30.380096</v>
      </c>
      <c r="F1741" t="str">
        <f t="shared" si="1766"/>
        <v>-97.487968</v>
      </c>
      <c r="G1741" t="str">
        <f t="shared" si="1766"/>
        <v>on</v>
      </c>
      <c r="H1741" s="2" t="str">
        <f t="shared" si="1766"/>
        <v>Roadway Open</v>
      </c>
      <c r="I1741" t="str">
        <f t="shared" si="1757"/>
        <v>7674</v>
      </c>
    </row>
    <row r="1742" spans="1:9">
      <c r="A1742" s="5" t="s">
        <v>1755</v>
      </c>
      <c r="B1742" t="str">
        <f t="shared" ref="B1742:H1742" si="1767">MID($A1742,FIND(B$2,$A1742)+B$1,(FIND(C$2,$A1742)-2)-(FIND(B$2,$A1742)+B$1))</f>
        <v>17300-blk Carlson Ln</v>
      </c>
      <c r="C1742" t="str">
        <f t="shared" si="1767"/>
        <v>TCO</v>
      </c>
      <c r="D1742" t="str">
        <f t="shared" si="1767"/>
        <v>Travis County, TX</v>
      </c>
      <c r="E1742" t="str">
        <f t="shared" si="1767"/>
        <v>30.383812</v>
      </c>
      <c r="F1742" t="str">
        <f t="shared" si="1767"/>
        <v>-97.419281</v>
      </c>
      <c r="G1742" t="str">
        <f t="shared" si="1767"/>
        <v>on</v>
      </c>
      <c r="H1742" s="2" t="str">
        <f t="shared" si="1767"/>
        <v>Roadway open</v>
      </c>
      <c r="I1742" t="str">
        <f t="shared" si="1757"/>
        <v>7779</v>
      </c>
    </row>
    <row r="1743" spans="1:9">
      <c r="A1743" s="5" t="s">
        <v>1756</v>
      </c>
      <c r="B1743" t="str">
        <f t="shared" ref="B1743:H1743" si="1768">MID($A1743,FIND(B$2,$A1743)+B$1,(FIND(C$2,$A1743)-2)-(FIND(B$2,$A1743)+B$1))</f>
        <v>Medina Vista Ln @ Big Sandy Creek</v>
      </c>
      <c r="C1743" t="str">
        <f t="shared" si="1768"/>
        <v>TCO</v>
      </c>
      <c r="D1743" t="str">
        <f t="shared" si="1768"/>
        <v>Travis County, TX</v>
      </c>
      <c r="E1743" t="str">
        <f t="shared" si="1768"/>
        <v>30.504423</v>
      </c>
      <c r="F1743" t="str">
        <f t="shared" si="1768"/>
        <v>-97.911362</v>
      </c>
      <c r="G1743" t="str">
        <f t="shared" si="1768"/>
        <v>on</v>
      </c>
      <c r="H1743" s="2" t="str">
        <f t="shared" si="1768"/>
        <v>Roadway open</v>
      </c>
      <c r="I1743" t="str">
        <f t="shared" si="1757"/>
        <v>7655</v>
      </c>
    </row>
    <row r="1744" spans="1:9">
      <c r="A1744" s="5" t="s">
        <v>1757</v>
      </c>
      <c r="B1744" t="str">
        <f t="shared" ref="B1744:H1744" si="1769">MID($A1744,FIND(B$2,$A1744)+B$1,(FIND(C$2,$A1744)-2)-(FIND(B$2,$A1744)+B$1))</f>
        <v>St Andrews low area</v>
      </c>
      <c r="C1744" t="str">
        <f t="shared" si="1769"/>
        <v>GEO</v>
      </c>
      <c r="D1744" t="str">
        <f t="shared" si="1769"/>
        <v>30401 St. Andrews Dr.</v>
      </c>
      <c r="E1744" t="str">
        <f t="shared" si="1769"/>
        <v>30.714464</v>
      </c>
      <c r="F1744" t="str">
        <f t="shared" si="1769"/>
        <v>-97.668571</v>
      </c>
      <c r="G1744" t="str">
        <f t="shared" si="1769"/>
        <v>on</v>
      </c>
      <c r="H1744" s="2" t="str">
        <f t="shared" si="1769"/>
        <v/>
      </c>
      <c r="I1744" t="str">
        <f t="shared" si="1757"/>
        <v>7660</v>
      </c>
    </row>
    <row r="1745" spans="1:9">
      <c r="A1745" s="5" t="s">
        <v>1758</v>
      </c>
      <c r="B1745" t="str">
        <f t="shared" ref="B1745:H1745" si="1770">MID($A1745,FIND(B$2,$A1745)+B$1,(FIND(C$2,$A1745)-2)-(FIND(B$2,$A1745)+B$1))</f>
        <v>Sandholler Road </v>
      </c>
      <c r="C1745" t="str">
        <f t="shared" si="1770"/>
        <v>CCO</v>
      </c>
      <c r="D1745" t="str">
        <f t="shared" si="1770"/>
        <v>Sandholler Road at Sandy Creek Road</v>
      </c>
      <c r="E1745" t="str">
        <f t="shared" si="1770"/>
        <v>29.941694</v>
      </c>
      <c r="F1745" t="str">
        <f t="shared" si="1770"/>
        <v>-97.527969</v>
      </c>
      <c r="G1745" t="str">
        <f t="shared" si="1770"/>
        <v>on</v>
      </c>
      <c r="H1745" s="2" t="str">
        <f t="shared" si="1770"/>
        <v>Roadway Open</v>
      </c>
      <c r="I1745" t="str">
        <f t="shared" si="1757"/>
        <v>7845</v>
      </c>
    </row>
    <row r="1746" spans="1:9">
      <c r="A1746" s="5" t="s">
        <v>1759</v>
      </c>
      <c r="B1746" t="str">
        <f t="shared" ref="B1746:H1746" si="1771">MID($A1746,FIND(B$2,$A1746)+B$1,(FIND(C$2,$A1746)-2)-(FIND(B$2,$A1746)+B$1))</f>
        <v>FM 1826 @ W Slaughter Ln</v>
      </c>
      <c r="C1746" t="str">
        <f t="shared" si="1771"/>
        <v>TCO</v>
      </c>
      <c r="D1746" t="str">
        <f t="shared" si="1771"/>
        <v>Travis County, TX</v>
      </c>
      <c r="E1746" t="str">
        <f t="shared" si="1771"/>
        <v>30.218309</v>
      </c>
      <c r="F1746" t="str">
        <f t="shared" si="1771"/>
        <v>-97.894333</v>
      </c>
      <c r="G1746" t="str">
        <f t="shared" si="1771"/>
        <v>on</v>
      </c>
      <c r="H1746" s="2" t="str">
        <f t="shared" si="1771"/>
        <v/>
      </c>
      <c r="I1746" t="str">
        <f t="shared" si="1757"/>
        <v>7770</v>
      </c>
    </row>
    <row r="1747" spans="1:9">
      <c r="A1747" s="5" t="s">
        <v>1760</v>
      </c>
      <c r="B1747" t="str">
        <f t="shared" ref="B1747:H1747" si="1772">MID($A1747,FIND(B$2,$A1747)+B$1,(FIND(C$2,$A1747)-2)-(FIND(B$2,$A1747)+B$1))</f>
        <v>FM 1625 @ Maha Creek</v>
      </c>
      <c r="C1747" t="str">
        <f t="shared" si="1772"/>
        <v>TCO</v>
      </c>
      <c r="D1747" t="str">
        <f t="shared" si="1772"/>
        <v>Travis County, TX</v>
      </c>
      <c r="E1747" t="str">
        <f t="shared" si="1772"/>
        <v>30.085224</v>
      </c>
      <c r="F1747" t="str">
        <f t="shared" si="1772"/>
        <v>-97.735039</v>
      </c>
      <c r="G1747" t="str">
        <f t="shared" si="1772"/>
        <v>on</v>
      </c>
      <c r="H1747" s="2" t="str">
        <f t="shared" si="1772"/>
        <v>Roadway is closed </v>
      </c>
      <c r="I1747" t="str">
        <f t="shared" si="1757"/>
        <v>7685</v>
      </c>
    </row>
    <row r="1748" spans="1:9">
      <c r="A1748" s="5" t="s">
        <v>1761</v>
      </c>
      <c r="B1748" t="str">
        <f t="shared" ref="B1748:H1748" si="1773">MID($A1748,FIND(B$2,$A1748)+B$1,(FIND(C$2,$A1748)-2)-(FIND(B$2,$A1748)+B$1))</f>
        <v>Carter Road</v>
      </c>
      <c r="C1748" t="str">
        <f t="shared" si="1773"/>
        <v>CCO</v>
      </c>
      <c r="D1748" t="str">
        <f t="shared" si="1773"/>
        <v>Carter Road @ St Johns Road </v>
      </c>
      <c r="E1748" t="str">
        <f t="shared" si="1773"/>
        <v>29.972546</v>
      </c>
      <c r="F1748" t="str">
        <f t="shared" si="1773"/>
        <v>-97.559654</v>
      </c>
      <c r="G1748" t="str">
        <f t="shared" si="1773"/>
        <v>on</v>
      </c>
      <c r="H1748" s="2" t="str">
        <f t="shared" si="1773"/>
        <v/>
      </c>
      <c r="I1748" t="str">
        <f t="shared" si="1757"/>
        <v>7840</v>
      </c>
    </row>
    <row r="1749" spans="1:9">
      <c r="A1749" s="5" t="s">
        <v>1762</v>
      </c>
      <c r="B1749" t="str">
        <f t="shared" ref="B1749:H1749" si="1774">MID($A1749,FIND(B$2,$A1749)+B$1,(FIND(C$2,$A1749)-2)-(FIND(B$2,$A1749)+B$1))</f>
        <v>Tom Sassman Rd @ US 183</v>
      </c>
      <c r="C1749" t="str">
        <f t="shared" si="1774"/>
        <v>TCO</v>
      </c>
      <c r="D1749" t="str">
        <f t="shared" si="1774"/>
        <v>Travis County, TX</v>
      </c>
      <c r="E1749" t="str">
        <f t="shared" si="1774"/>
        <v>30.088797</v>
      </c>
      <c r="F1749" t="str">
        <f t="shared" si="1774"/>
        <v>-97.69381</v>
      </c>
      <c r="G1749" t="str">
        <f t="shared" si="1774"/>
        <v>on</v>
      </c>
      <c r="H1749" s="2" t="str">
        <f t="shared" si="1774"/>
        <v>Roadway open</v>
      </c>
      <c r="I1749" t="str">
        <f t="shared" si="1757"/>
        <v>7695</v>
      </c>
    </row>
    <row r="1750" spans="1:9">
      <c r="A1750" s="5" t="s">
        <v>1763</v>
      </c>
      <c r="B1750" t="str">
        <f t="shared" ref="B1750:H1750" si="1775">MID($A1750,FIND(B$2,$A1750)+B$1,(FIND(C$2,$A1750)-2)-(FIND(B$2,$A1750)+B$1))</f>
        <v>Burklund Farms Rd @ Moore RD</v>
      </c>
      <c r="C1750" t="str">
        <f t="shared" si="1775"/>
        <v>TCO</v>
      </c>
      <c r="D1750" t="str">
        <f t="shared" si="1775"/>
        <v>Travis County, TX </v>
      </c>
      <c r="E1750" t="str">
        <f t="shared" si="1775"/>
        <v>30.11388</v>
      </c>
      <c r="F1750" t="str">
        <f t="shared" si="1775"/>
        <v>-97.649673</v>
      </c>
      <c r="G1750" t="str">
        <f t="shared" si="1775"/>
        <v>on</v>
      </c>
      <c r="H1750" s="2" t="str">
        <f t="shared" si="1775"/>
        <v>Roadway open</v>
      </c>
      <c r="I1750" t="str">
        <f t="shared" si="1757"/>
        <v>7710</v>
      </c>
    </row>
    <row r="1751" spans="1:9">
      <c r="A1751" s="5" t="s">
        <v>1764</v>
      </c>
      <c r="B1751" t="str">
        <f t="shared" ref="B1751:H1751" si="1776">MID($A1751,FIND(B$2,$A1751)+B$1,(FIND(C$2,$A1751)-2)-(FIND(B$2,$A1751)+B$1))</f>
        <v>CR 310 @ Pin Oak</v>
      </c>
      <c r="C1751" t="str">
        <f t="shared" si="1776"/>
        <v>LEECO</v>
      </c>
      <c r="D1751" t="str">
        <f t="shared" si="1776"/>
        <v>Lee County</v>
      </c>
      <c r="E1751" t="str">
        <f t="shared" si="1776"/>
        <v>30.379391</v>
      </c>
      <c r="F1751" t="str">
        <f t="shared" si="1776"/>
        <v>-97.138046</v>
      </c>
      <c r="G1751" t="str">
        <f t="shared" si="1776"/>
        <v>on</v>
      </c>
      <c r="H1751" s="2" t="str">
        <f t="shared" si="1776"/>
        <v>PRCT 3</v>
      </c>
      <c r="I1751" t="str">
        <f t="shared" si="1757"/>
        <v>7715</v>
      </c>
    </row>
    <row r="1752" spans="1:9">
      <c r="A1752" s="5" t="s">
        <v>1765</v>
      </c>
      <c r="B1752" t="str">
        <f t="shared" ref="B1752:H1752" si="1777">MID($A1752,FIND(B$2,$A1752)+B$1,(FIND(C$2,$A1752)-2)-(FIND(B$2,$A1752)+B$1))</f>
        <v>Tienert Rd</v>
      </c>
      <c r="C1752" t="str">
        <f t="shared" si="1777"/>
        <v>FCO</v>
      </c>
      <c r="D1752" t="str">
        <f t="shared" si="1777"/>
        <v>Tienert Rd @ Rabbs Creek</v>
      </c>
      <c r="E1752" t="str">
        <f t="shared" si="1777"/>
        <v>30.069202</v>
      </c>
      <c r="F1752" t="str">
        <f t="shared" si="1777"/>
        <v>-96.893364</v>
      </c>
      <c r="G1752" t="str">
        <f t="shared" si="1777"/>
        <v>on</v>
      </c>
      <c r="H1752" s="2" t="str">
        <f t="shared" si="1777"/>
        <v/>
      </c>
      <c r="I1752" t="str">
        <f t="shared" si="1757"/>
        <v>7720</v>
      </c>
    </row>
    <row r="1753" spans="1:9">
      <c r="A1753" s="5" t="s">
        <v>1766</v>
      </c>
      <c r="B1753" t="str">
        <f t="shared" ref="B1753:H1753" si="1778">MID($A1753,FIND(B$2,$A1753)+B$1,(FIND(C$2,$A1753)-2)-(FIND(B$2,$A1753)+B$1))</f>
        <v>Boehnke Rd</v>
      </c>
      <c r="C1753" t="str">
        <f t="shared" si="1778"/>
        <v>FCO</v>
      </c>
      <c r="D1753" t="str">
        <f t="shared" si="1778"/>
        <v>Boehnke Rd</v>
      </c>
      <c r="E1753" t="str">
        <f t="shared" si="1778"/>
        <v>29.86062</v>
      </c>
      <c r="F1753" t="str">
        <f t="shared" si="1778"/>
        <v>-97.082748</v>
      </c>
      <c r="G1753" t="str">
        <f t="shared" si="1778"/>
        <v>on</v>
      </c>
      <c r="H1753" s="2" t="str">
        <f t="shared" si="1778"/>
        <v/>
      </c>
      <c r="I1753" t="str">
        <f t="shared" si="1757"/>
        <v>7725</v>
      </c>
    </row>
    <row r="1754" spans="1:9">
      <c r="A1754" s="5" t="s">
        <v>1767</v>
      </c>
      <c r="B1754" t="str">
        <f t="shared" ref="B1754:H1754" si="1779">MID($A1754,FIND(B$2,$A1754)+B$1,(FIND(C$2,$A1754)-2)-(FIND(B$2,$A1754)+B$1))</f>
        <v>P1022 Upolu Ct</v>
      </c>
      <c r="C1754" t="str">
        <f t="shared" si="1779"/>
        <v>BCO</v>
      </c>
      <c r="D1754" t="str">
        <f t="shared" si="1779"/>
        <v>Upolu Ct</v>
      </c>
      <c r="E1754" t="str">
        <f t="shared" si="1779"/>
        <v>30.090881</v>
      </c>
      <c r="F1754" t="str">
        <f t="shared" si="1779"/>
        <v>-97.282806</v>
      </c>
      <c r="G1754" t="str">
        <f t="shared" si="1779"/>
        <v>on</v>
      </c>
      <c r="H1754" s="2" t="str">
        <f t="shared" si="1779"/>
        <v>Closed due to damage</v>
      </c>
      <c r="I1754" t="str">
        <f t="shared" si="1757"/>
        <v>7730</v>
      </c>
    </row>
    <row r="1755" spans="1:9">
      <c r="A1755" s="5" t="s">
        <v>1768</v>
      </c>
      <c r="B1755" t="str">
        <f t="shared" ref="B1755:H1755" si="1780">MID($A1755,FIND(B$2,$A1755)+B$1,(FIND(C$2,$A1755)-2)-(FIND(B$2,$A1755)+B$1))</f>
        <v>P1027 Honopu Dr</v>
      </c>
      <c r="C1755" t="str">
        <f t="shared" si="1780"/>
        <v>BCO</v>
      </c>
      <c r="D1755" t="str">
        <f t="shared" si="1780"/>
        <v>Honopu Dr</v>
      </c>
      <c r="E1755" t="str">
        <f t="shared" si="1780"/>
        <v>30.095243</v>
      </c>
      <c r="F1755" t="str">
        <f t="shared" si="1780"/>
        <v>-97.279228</v>
      </c>
      <c r="G1755" t="str">
        <f t="shared" si="1780"/>
        <v>on</v>
      </c>
      <c r="H1755" s="2" t="str">
        <f t="shared" si="1780"/>
        <v>Road is closed due to washout</v>
      </c>
      <c r="I1755" t="str">
        <f t="shared" si="1757"/>
        <v>7735</v>
      </c>
    </row>
    <row r="1756" spans="1:9">
      <c r="A1756" s="5" t="s">
        <v>1769</v>
      </c>
      <c r="B1756" t="str">
        <f t="shared" ref="B1756:H1756" si="1781">MID($A1756,FIND(B$2,$A1756)+B$1,(FIND(C$2,$A1756)-2)-(FIND(B$2,$A1756)+B$1))</f>
        <v>MT GAINOR RD (CR 220) AT SOUTH ONION CREEK - .25 MI W OF GATLIN CREEK RD (CR 191</v>
      </c>
      <c r="C1756" t="str">
        <f t="shared" si="1781"/>
        <v>HCO</v>
      </c>
      <c r="D1756" t="str">
        <f t="shared" si="1781"/>
        <v>Hays County</v>
      </c>
      <c r="E1756" t="str">
        <f t="shared" si="1781"/>
        <v>30.143394</v>
      </c>
      <c r="F1756" t="str">
        <f t="shared" si="1781"/>
        <v>-98.140327</v>
      </c>
      <c r="G1756" t="str">
        <f t="shared" si="1781"/>
        <v>on</v>
      </c>
      <c r="H1756" s="2" t="str">
        <f t="shared" si="1781"/>
        <v>open 10/15/2021</v>
      </c>
      <c r="I1756" t="str">
        <f t="shared" si="1757"/>
        <v>6594</v>
      </c>
    </row>
    <row r="1757" spans="1:9">
      <c r="A1757" s="5" t="s">
        <v>1770</v>
      </c>
      <c r="B1757" t="str">
        <f t="shared" ref="B1757:H1757" si="1782">MID($A1757,FIND(B$2,$A1757)+B$1,(FIND(C$2,$A1757)-2)-(FIND(B$2,$A1757)+B$1))</f>
        <v>Old Fentress (Clear Fork)</v>
      </c>
      <c r="C1757" t="str">
        <f t="shared" si="1782"/>
        <v>CCO</v>
      </c>
      <c r="D1757" t="str">
        <f t="shared" si="1782"/>
        <v>Old Fentress/SH130</v>
      </c>
      <c r="E1757" t="str">
        <f t="shared" si="1782"/>
        <v>29.857735</v>
      </c>
      <c r="F1757" t="str">
        <f t="shared" si="1782"/>
        <v>-97.708794</v>
      </c>
      <c r="G1757" t="str">
        <f t="shared" si="1782"/>
        <v>on</v>
      </c>
      <c r="H1757" s="2" t="str">
        <f t="shared" si="1782"/>
        <v/>
      </c>
      <c r="I1757" t="str">
        <f t="shared" si="1757"/>
        <v>7750</v>
      </c>
    </row>
    <row r="1758" spans="1:9">
      <c r="A1758" s="5" t="s">
        <v>1771</v>
      </c>
      <c r="B1758" t="str">
        <f t="shared" ref="B1758:H1758" si="1783">MID($A1758,FIND(B$2,$A1758)+B$1,(FIND(C$2,$A1758)-2)-(FIND(B$2,$A1758)+B$1))</f>
        <v>Pecos Street</v>
      </c>
      <c r="C1758" t="str">
        <f t="shared" si="1783"/>
        <v>CCO</v>
      </c>
      <c r="D1758" t="str">
        <f t="shared" si="1783"/>
        <v>Lockhart</v>
      </c>
      <c r="E1758" t="str">
        <f t="shared" si="1783"/>
        <v>29.891338</v>
      </c>
      <c r="F1758" t="str">
        <f t="shared" si="1783"/>
        <v>-97.679153</v>
      </c>
      <c r="G1758" t="str">
        <f t="shared" si="1783"/>
        <v>on</v>
      </c>
      <c r="H1758" s="2" t="str">
        <f t="shared" si="1783"/>
        <v>Roadway Open</v>
      </c>
      <c r="I1758" t="str">
        <f t="shared" si="1757"/>
        <v>7665</v>
      </c>
    </row>
    <row r="1759" spans="1:9">
      <c r="A1759" s="5" t="s">
        <v>1772</v>
      </c>
      <c r="B1759" t="str">
        <f t="shared" ref="B1759:H1759" si="1784">MID($A1759,FIND(B$2,$A1759)+B$1,(FIND(C$2,$A1759)-2)-(FIND(B$2,$A1759)+B$1))</f>
        <v>1100-blk Crawfish Ln</v>
      </c>
      <c r="C1759" t="str">
        <f t="shared" si="1784"/>
        <v>TCO</v>
      </c>
      <c r="D1759" t="str">
        <f t="shared" si="1784"/>
        <v>Travis County, TX</v>
      </c>
      <c r="E1759" t="str">
        <f t="shared" si="1784"/>
        <v>30.40275</v>
      </c>
      <c r="F1759" t="str">
        <f t="shared" si="1784"/>
        <v>-98.00019</v>
      </c>
      <c r="G1759" t="str">
        <f t="shared" si="1784"/>
        <v>on</v>
      </c>
      <c r="H1759" s="2" t="str">
        <f t="shared" si="1784"/>
        <v>Roadway Open </v>
      </c>
      <c r="I1759" t="str">
        <f t="shared" si="1757"/>
        <v>8395</v>
      </c>
    </row>
    <row r="1760" spans="1:9">
      <c r="A1760" s="5" t="s">
        <v>1773</v>
      </c>
      <c r="B1760" t="str">
        <f t="shared" ref="B1760:H1760" si="1785">MID($A1760,FIND(B$2,$A1760)+B$1,(FIND(C$2,$A1760)-2)-(FIND(B$2,$A1760)+B$1))</f>
        <v>FM 2001 @ GRAEF RD</v>
      </c>
      <c r="C1760" t="str">
        <f t="shared" si="1785"/>
        <v>HCO</v>
      </c>
      <c r="D1760" t="str">
        <f t="shared" si="1785"/>
        <v>Hays County </v>
      </c>
      <c r="E1760" t="str">
        <f t="shared" si="1785"/>
        <v>30.026011</v>
      </c>
      <c r="F1760" t="str">
        <f t="shared" si="1785"/>
        <v>-97.76001</v>
      </c>
      <c r="G1760" t="str">
        <f t="shared" si="1785"/>
        <v>on</v>
      </c>
      <c r="H1760" s="2" t="str">
        <f t="shared" si="1785"/>
        <v>Crossing is open</v>
      </c>
      <c r="I1760" t="str">
        <f t="shared" si="1757"/>
        <v>7765</v>
      </c>
    </row>
    <row r="1761" spans="1:9">
      <c r="A1761" s="5" t="s">
        <v>1774</v>
      </c>
      <c r="B1761" t="str">
        <f t="shared" ref="B1761:H1761" si="1786">MID($A1761,FIND(B$2,$A1761)+B$1,(FIND(C$2,$A1761)-2)-(FIND(B$2,$A1761)+B$1))</f>
        <v>CR 313 @ Cross Creek</v>
      </c>
      <c r="C1761" t="str">
        <f t="shared" si="1786"/>
        <v>LEECO</v>
      </c>
      <c r="D1761" t="str">
        <f t="shared" si="1786"/>
        <v>Lee County</v>
      </c>
      <c r="E1761" t="str">
        <f t="shared" si="1786"/>
        <v>30.458855</v>
      </c>
      <c r="F1761" t="str">
        <f t="shared" si="1786"/>
        <v>-97.153099</v>
      </c>
      <c r="G1761" t="str">
        <f t="shared" si="1786"/>
        <v>on</v>
      </c>
      <c r="H1761" s="2" t="str">
        <f t="shared" si="1786"/>
        <v>PRCT 3</v>
      </c>
      <c r="I1761" t="str">
        <f t="shared" si="1757"/>
        <v>7680</v>
      </c>
    </row>
    <row r="1762" spans="1:9">
      <c r="A1762" s="5" t="s">
        <v>1775</v>
      </c>
      <c r="B1762" t="str">
        <f t="shared" ref="B1762:H1762" si="1787">MID($A1762,FIND(B$2,$A1762)+B$1,(FIND(C$2,$A1762)-2)-(FIND(B$2,$A1762)+B$1))</f>
        <v>William Pettus</v>
      </c>
      <c r="C1762" t="str">
        <f t="shared" si="1787"/>
        <v>CCO</v>
      </c>
      <c r="D1762" t="str">
        <f t="shared" si="1787"/>
        <v>William Pettus/HWY 20</v>
      </c>
      <c r="E1762" t="str">
        <f t="shared" si="1787"/>
        <v>29.910315</v>
      </c>
      <c r="F1762" t="str">
        <f t="shared" si="1787"/>
        <v>-97.857544</v>
      </c>
      <c r="G1762" t="str">
        <f t="shared" si="1787"/>
        <v>on</v>
      </c>
      <c r="H1762" s="2" t="str">
        <f t="shared" si="1787"/>
        <v>From HWY 20 to FM 1984</v>
      </c>
      <c r="I1762" t="str">
        <f t="shared" si="1757"/>
        <v>7775</v>
      </c>
    </row>
    <row r="1763" spans="1:9">
      <c r="A1763" s="5" t="s">
        <v>1776</v>
      </c>
      <c r="B1763" t="str">
        <f t="shared" ref="B1763:H1763" si="1788">MID($A1763,FIND(B$2,$A1763)+B$1,(FIND(C$2,$A1763)-2)-(FIND(B$2,$A1763)+B$1))</f>
        <v>7600-blk Colton-Bluff Springs Rd</v>
      </c>
      <c r="C1763" t="str">
        <f t="shared" si="1788"/>
        <v>TCO</v>
      </c>
      <c r="D1763" t="str">
        <f t="shared" si="1788"/>
        <v>Travis County, TX</v>
      </c>
      <c r="E1763" t="str">
        <f t="shared" si="1788"/>
        <v>30.155169</v>
      </c>
      <c r="F1763" t="str">
        <f t="shared" si="1788"/>
        <v>-97.720787</v>
      </c>
      <c r="G1763" t="str">
        <f t="shared" si="1788"/>
        <v>on</v>
      </c>
      <c r="H1763" s="2" t="str">
        <f t="shared" si="1788"/>
        <v>Roadway open</v>
      </c>
      <c r="I1763" t="str">
        <f t="shared" si="1757"/>
        <v>7780</v>
      </c>
    </row>
    <row r="1764" spans="1:9">
      <c r="A1764" s="5" t="s">
        <v>1777</v>
      </c>
      <c r="B1764" t="str">
        <f t="shared" ref="B1764:H1764" si="1789">MID($A1764,FIND(B$2,$A1764)+B$1,(FIND(C$2,$A1764)-2)-(FIND(B$2,$A1764)+B$1))</f>
        <v>W FITZHUGH RD (CR 101) - BETWEEN BOTH LEGS OF BELL SPRINGS RD (CR 169) 1 MI E OF</v>
      </c>
      <c r="C1764" t="str">
        <f t="shared" si="1789"/>
        <v>HCO</v>
      </c>
      <c r="D1764" t="str">
        <f t="shared" si="1789"/>
        <v>Hays County</v>
      </c>
      <c r="E1764" t="str">
        <f t="shared" si="1789"/>
        <v>30.255873</v>
      </c>
      <c r="F1764" t="str">
        <f t="shared" si="1789"/>
        <v>-98.131348</v>
      </c>
      <c r="G1764" t="str">
        <f t="shared" si="1789"/>
        <v>on</v>
      </c>
      <c r="H1764" s="2" t="str">
        <f t="shared" si="1789"/>
        <v>Crossing is open</v>
      </c>
      <c r="I1764" t="str">
        <f t="shared" si="1757"/>
        <v>6645</v>
      </c>
    </row>
    <row r="1765" spans="1:9">
      <c r="A1765" s="5" t="s">
        <v>1778</v>
      </c>
      <c r="B1765" t="str">
        <f t="shared" ref="B1765:H1765" si="1790">MID($A1765,FIND(B$2,$A1765)+B$1,(FIND(C$2,$A1765)-2)-(FIND(B$2,$A1765)+B$1))</f>
        <v>9700-blk FM 969 </v>
      </c>
      <c r="C1765" t="str">
        <f t="shared" si="1790"/>
        <v>TCO</v>
      </c>
      <c r="D1765" t="str">
        <f t="shared" si="1790"/>
        <v>Travis County, TX </v>
      </c>
      <c r="E1765" t="str">
        <f t="shared" si="1790"/>
        <v>30.267378</v>
      </c>
      <c r="F1765" t="str">
        <f t="shared" si="1790"/>
        <v>-97.625854</v>
      </c>
      <c r="G1765" t="str">
        <f t="shared" si="1790"/>
        <v>on</v>
      </c>
      <c r="H1765" s="2" t="str">
        <f t="shared" si="1790"/>
        <v>Roadway open</v>
      </c>
      <c r="I1765" t="str">
        <f t="shared" si="1757"/>
        <v>7795</v>
      </c>
    </row>
    <row r="1766" spans="1:9">
      <c r="A1766" s="5" t="s">
        <v>1779</v>
      </c>
      <c r="B1766" t="str">
        <f t="shared" ref="B1766:H1766" si="1791">MID($A1766,FIND(B$2,$A1766)+B$1,(FIND(C$2,$A1766)-2)-(FIND(B$2,$A1766)+B$1))</f>
        <v>Goforth Rd @ Bebee Rd</v>
      </c>
      <c r="C1766" t="str">
        <f t="shared" si="1791"/>
        <v>HCO</v>
      </c>
      <c r="D1766" t="str">
        <f t="shared" si="1791"/>
        <v>Hays County </v>
      </c>
      <c r="E1766" t="str">
        <f t="shared" si="1791"/>
        <v>30.00532</v>
      </c>
      <c r="F1766" t="str">
        <f t="shared" si="1791"/>
        <v>-97.827393</v>
      </c>
      <c r="G1766" t="str">
        <f t="shared" si="1791"/>
        <v>on</v>
      </c>
      <c r="H1766" s="2" t="str">
        <f t="shared" si="1791"/>
        <v/>
      </c>
      <c r="I1766" t="str">
        <f t="shared" si="1757"/>
        <v>7745</v>
      </c>
    </row>
    <row r="1767" spans="1:9">
      <c r="A1767" s="5" t="s">
        <v>1780</v>
      </c>
      <c r="B1767" t="str">
        <f t="shared" ref="B1767:H1767" si="1792">MID($A1767,FIND(B$2,$A1767)+B$1,(FIND(C$2,$A1767)-2)-(FIND(B$2,$A1767)+B$1))</f>
        <v>Birch St/Pecos St</v>
      </c>
      <c r="C1767" t="str">
        <f t="shared" si="1792"/>
        <v>CCO</v>
      </c>
      <c r="D1767" t="str">
        <f t="shared" si="1792"/>
        <v>Birch St/Pecos St</v>
      </c>
      <c r="E1767" t="str">
        <f t="shared" si="1792"/>
        <v>29.891497</v>
      </c>
      <c r="F1767" t="str">
        <f t="shared" si="1792"/>
        <v>-97.679192</v>
      </c>
      <c r="G1767" t="str">
        <f t="shared" si="1792"/>
        <v>on</v>
      </c>
      <c r="H1767" s="2" t="str">
        <f t="shared" si="1792"/>
        <v/>
      </c>
      <c r="I1767" t="str">
        <f t="shared" si="1757"/>
        <v>7835</v>
      </c>
    </row>
    <row r="1768" spans="1:9">
      <c r="A1768" s="5" t="s">
        <v>1781</v>
      </c>
      <c r="B1768" t="str">
        <f t="shared" ref="B1768:H1768" si="1793">MID($A1768,FIND(B$2,$A1768)+B$1,(FIND(C$2,$A1768)-2)-(FIND(B$2,$A1768)+B$1))</f>
        <v>200 Blk The Forest Rd</v>
      </c>
      <c r="C1768" t="str">
        <f t="shared" si="1793"/>
        <v>BCO</v>
      </c>
      <c r="D1768" t="str">
        <f t="shared" si="1793"/>
        <v>200 Blk The Forest Rd</v>
      </c>
      <c r="E1768" t="str">
        <f t="shared" si="1793"/>
        <v>30.036097</v>
      </c>
      <c r="F1768" t="str">
        <f t="shared" si="1793"/>
        <v>-97.568375</v>
      </c>
      <c r="G1768" t="str">
        <f t="shared" si="1793"/>
        <v>on</v>
      </c>
      <c r="H1768" s="2" t="str">
        <f t="shared" si="1793"/>
        <v/>
      </c>
      <c r="I1768" t="str">
        <f t="shared" si="1757"/>
        <v>7675</v>
      </c>
    </row>
    <row r="1769" spans="1:9">
      <c r="A1769" s="5" t="s">
        <v>1782</v>
      </c>
      <c r="B1769" t="str">
        <f t="shared" ref="B1769:H1769" si="1794">MID($A1769,FIND(B$2,$A1769)+B$1,(FIND(C$2,$A1769)-2)-(FIND(B$2,$A1769)+B$1))</f>
        <v>Gebert Rd, Fayette County</v>
      </c>
      <c r="C1769" t="str">
        <f t="shared" si="1794"/>
        <v>FCO</v>
      </c>
      <c r="D1769" t="str">
        <f t="shared" si="1794"/>
        <v>Gebert Rd between Salem Freyburg Rd &amp; Schulze </v>
      </c>
      <c r="E1769" t="str">
        <f t="shared" si="1794"/>
        <v>29.7682</v>
      </c>
      <c r="F1769" t="str">
        <f t="shared" si="1794"/>
        <v>-97.011337</v>
      </c>
      <c r="G1769" t="str">
        <f t="shared" si="1794"/>
        <v>on</v>
      </c>
      <c r="H1769" s="2" t="str">
        <f t="shared" si="1794"/>
        <v/>
      </c>
      <c r="I1769" t="str">
        <f t="shared" si="1757"/>
        <v>7080</v>
      </c>
    </row>
    <row r="1770" spans="1:9">
      <c r="A1770" s="5" t="s">
        <v>1783</v>
      </c>
      <c r="B1770" t="str">
        <f t="shared" ref="B1770:H1770" si="1795">MID($A1770,FIND(B$2,$A1770)+B$1,(FIND(C$2,$A1770)-2)-(FIND(B$2,$A1770)+B$1))</f>
        <v>Park Rd 1C near Wilderness Ridge</v>
      </c>
      <c r="C1770" t="str">
        <f t="shared" si="1795"/>
        <v>BCO</v>
      </c>
      <c r="D1770" t="str">
        <f t="shared" si="1795"/>
        <v/>
      </c>
      <c r="E1770" t="str">
        <f t="shared" si="1795"/>
        <v>30.094656</v>
      </c>
      <c r="F1770" t="str">
        <f t="shared" si="1795"/>
        <v>-97.211525</v>
      </c>
      <c r="G1770" t="str">
        <f t="shared" si="1795"/>
        <v>on</v>
      </c>
      <c r="H1770" s="2" t="str">
        <f t="shared" si="1795"/>
        <v/>
      </c>
      <c r="I1770" t="str">
        <f t="shared" si="1757"/>
        <v>7740</v>
      </c>
    </row>
    <row r="1771" spans="1:9">
      <c r="A1771" s="5" t="s">
        <v>1784</v>
      </c>
      <c r="B1771" t="str">
        <f t="shared" ref="B1771:H1771" si="1796">MID($A1771,FIND(B$2,$A1771)+B$1,(FIND(C$2,$A1771)-2)-(FIND(B$2,$A1771)+B$1))</f>
        <v>P3070 - Old San Antonio Rd @ Tributary in the 600 Blk</v>
      </c>
      <c r="C1771" t="str">
        <f t="shared" si="1796"/>
        <v>BCO</v>
      </c>
      <c r="D1771" t="str">
        <f t="shared" si="1796"/>
        <v>600 Blk Old San Antonio Rd</v>
      </c>
      <c r="E1771" t="str">
        <f t="shared" si="1796"/>
        <v>30.027033</v>
      </c>
      <c r="F1771" t="str">
        <f t="shared" si="1796"/>
        <v>-97.584282</v>
      </c>
      <c r="G1771" t="str">
        <f t="shared" si="1796"/>
        <v>on</v>
      </c>
      <c r="H1771" s="2" t="str">
        <f t="shared" si="1796"/>
        <v>Roadway is open</v>
      </c>
      <c r="I1771" t="str">
        <f t="shared" si="1757"/>
        <v>7815</v>
      </c>
    </row>
    <row r="1772" spans="1:9">
      <c r="A1772" s="5" t="s">
        <v>1785</v>
      </c>
      <c r="B1772" t="str">
        <f t="shared" ref="B1772:H1772" si="1797">MID($A1772,FIND(B$2,$A1772)+B$1,(FIND(C$2,$A1772)-2)-(FIND(B$2,$A1772)+B$1))</f>
        <v>N Old Stagecoach Rd- S of Rebel Rd</v>
      </c>
      <c r="C1772" t="str">
        <f t="shared" si="1797"/>
        <v>HCO</v>
      </c>
      <c r="D1772" t="str">
        <f t="shared" si="1797"/>
        <v>City of Kyle </v>
      </c>
      <c r="E1772" t="str">
        <f t="shared" si="1797"/>
        <v>30.011984</v>
      </c>
      <c r="F1772" t="str">
        <f t="shared" si="1797"/>
        <v>-97.89209</v>
      </c>
      <c r="G1772" t="str">
        <f t="shared" si="1797"/>
        <v>on</v>
      </c>
      <c r="H1772" s="2" t="str">
        <f t="shared" si="1797"/>
        <v>Opened at 0200</v>
      </c>
      <c r="I1772" t="str">
        <f t="shared" si="1757"/>
        <v>7690</v>
      </c>
    </row>
    <row r="1773" spans="1:9">
      <c r="A1773" s="5" t="s">
        <v>1786</v>
      </c>
      <c r="B1773" t="str">
        <f t="shared" ref="B1773:H1773" si="1798">MID($A1773,FIND(B$2,$A1773)+B$1,(FIND(C$2,$A1773)-2)-(FIND(B$2,$A1773)+B$1))</f>
        <v>County Line Rd @ US 290</v>
      </c>
      <c r="C1773" t="str">
        <f t="shared" si="1798"/>
        <v>BCO</v>
      </c>
      <c r="D1773" t="str">
        <f t="shared" si="1798"/>
        <v>County Line Rd @ US 290</v>
      </c>
      <c r="E1773" t="str">
        <f t="shared" si="1798"/>
        <v>30.352276</v>
      </c>
      <c r="F1773" t="str">
        <f t="shared" si="1798"/>
        <v>-97.411942</v>
      </c>
      <c r="G1773" t="str">
        <f t="shared" si="1798"/>
        <v>on</v>
      </c>
      <c r="H1773" s="2" t="str">
        <f t="shared" si="1798"/>
        <v/>
      </c>
      <c r="I1773" t="str">
        <f t="shared" si="1757"/>
        <v>7800</v>
      </c>
    </row>
    <row r="1774" spans="1:9">
      <c r="A1774" s="5" t="s">
        <v>1787</v>
      </c>
      <c r="B1774" t="str">
        <f t="shared" ref="B1774:H1774" si="1799">MID($A1774,FIND(B$2,$A1774)+B$1,(FIND(C$2,$A1774)-2)-(FIND(B$2,$A1774)+B$1))</f>
        <v>Woodland Ct.</v>
      </c>
      <c r="C1774" t="str">
        <f t="shared" si="1799"/>
        <v>BCO</v>
      </c>
      <c r="D1774" t="str">
        <f t="shared" si="1799"/>
        <v>Woodland Ct.</v>
      </c>
      <c r="E1774" t="str">
        <f t="shared" si="1799"/>
        <v>30.079109</v>
      </c>
      <c r="F1774" t="str">
        <f t="shared" si="1799"/>
        <v>-97.268494</v>
      </c>
      <c r="G1774" t="str">
        <f t="shared" si="1799"/>
        <v>on</v>
      </c>
      <c r="H1774" s="2" t="str">
        <f t="shared" si="1799"/>
        <v/>
      </c>
      <c r="I1774" t="str">
        <f t="shared" si="1757"/>
        <v>7705</v>
      </c>
    </row>
    <row r="1775" spans="1:9">
      <c r="A1775" s="5" t="s">
        <v>1788</v>
      </c>
      <c r="B1775" t="str">
        <f t="shared" ref="B1775:H1775" si="1800">MID($A1775,FIND(B$2,$A1775)+B$1,(FIND(C$2,$A1775)-2)-(FIND(B$2,$A1775)+B$1))</f>
        <v>200 Blk Jacobson Rd</v>
      </c>
      <c r="C1775" t="str">
        <f t="shared" si="1800"/>
        <v>BCO</v>
      </c>
      <c r="D1775" t="str">
        <f t="shared" si="1800"/>
        <v>200 Blk Jacobson Rd </v>
      </c>
      <c r="E1775" t="str">
        <f t="shared" si="1800"/>
        <v>30.111088</v>
      </c>
      <c r="F1775" t="str">
        <f t="shared" si="1800"/>
        <v>-97.584259</v>
      </c>
      <c r="G1775" t="str">
        <f t="shared" si="1800"/>
        <v>on</v>
      </c>
      <c r="H1775" s="2" t="str">
        <f t="shared" si="1800"/>
        <v/>
      </c>
      <c r="I1775" t="str">
        <f t="shared" si="1757"/>
        <v>7790</v>
      </c>
    </row>
    <row r="1776" spans="1:9">
      <c r="A1776" s="5" t="s">
        <v>1789</v>
      </c>
      <c r="B1776" t="str">
        <f t="shared" ref="B1776:H1776" si="1801">MID($A1776,FIND(B$2,$A1776)+B$1,(FIND(C$2,$A1776)-2)-(FIND(B$2,$A1776)+B$1))</f>
        <v>TX1032 - Park Rd 1C @ Harmon Rd</v>
      </c>
      <c r="C1776" t="str">
        <f t="shared" si="1801"/>
        <v>BCO</v>
      </c>
      <c r="D1776" t="str">
        <f t="shared" si="1801"/>
        <v>300 Blk Park Rd 1C</v>
      </c>
      <c r="E1776" t="str">
        <f t="shared" si="1801"/>
        <v>30.109261</v>
      </c>
      <c r="F1776" t="str">
        <f t="shared" si="1801"/>
        <v>-97.249626</v>
      </c>
      <c r="G1776" t="str">
        <f t="shared" si="1801"/>
        <v>on</v>
      </c>
      <c r="H1776" s="2" t="str">
        <f t="shared" si="1801"/>
        <v/>
      </c>
      <c r="I1776" t="str">
        <f t="shared" si="1757"/>
        <v>7810</v>
      </c>
    </row>
    <row r="1777" spans="1:9">
      <c r="A1777" s="5" t="s">
        <v>1790</v>
      </c>
      <c r="B1777" t="str">
        <f t="shared" ref="B1777:H1777" si="1802">MID($A1777,FIND(B$2,$A1777)+B$1,(FIND(C$2,$A1777)-2)-(FIND(B$2,$A1777)+B$1))</f>
        <v>P3071 - 3800 FM 535</v>
      </c>
      <c r="C1777" t="str">
        <f t="shared" si="1802"/>
        <v>BCO</v>
      </c>
      <c r="D1777" t="str">
        <f t="shared" si="1802"/>
        <v>3800 Blk</v>
      </c>
      <c r="E1777" t="str">
        <f t="shared" si="1802"/>
        <v>29.984707</v>
      </c>
      <c r="F1777" t="str">
        <f t="shared" si="1802"/>
        <v>-97.422379</v>
      </c>
      <c r="G1777" t="str">
        <f t="shared" si="1802"/>
        <v>on</v>
      </c>
      <c r="H1777" s="2" t="str">
        <f t="shared" si="1802"/>
        <v/>
      </c>
      <c r="I1777" t="str">
        <f t="shared" si="1757"/>
        <v>7820</v>
      </c>
    </row>
    <row r="1778" spans="1:9">
      <c r="A1778" s="5" t="s">
        <v>1791</v>
      </c>
      <c r="B1778" t="str">
        <f t="shared" ref="B1778:H1778" si="1803">MID($A1778,FIND(B$2,$A1778)+B$1,(FIND(C$2,$A1778)-2)-(FIND(B$2,$A1778)+B$1))</f>
        <v>P3072 - 300 FM 672</v>
      </c>
      <c r="C1778" t="str">
        <f t="shared" si="1803"/>
        <v>BCO</v>
      </c>
      <c r="D1778" t="str">
        <f t="shared" si="1803"/>
        <v>300 Blk</v>
      </c>
      <c r="E1778" t="str">
        <f t="shared" si="1803"/>
        <v>29.989796</v>
      </c>
      <c r="F1778" t="str">
        <f t="shared" si="1803"/>
        <v>-97.527908</v>
      </c>
      <c r="G1778" t="str">
        <f t="shared" si="1803"/>
        <v>on</v>
      </c>
      <c r="H1778" s="2" t="str">
        <f t="shared" si="1803"/>
        <v/>
      </c>
      <c r="I1778" t="str">
        <f t="shared" si="1757"/>
        <v>7825</v>
      </c>
    </row>
    <row r="1779" spans="1:9">
      <c r="A1779" s="5" t="s">
        <v>1792</v>
      </c>
      <c r="B1779" t="str">
        <f t="shared" ref="B1779:H1779" si="1804">MID($A1779,FIND(B$2,$A1779)+B$1,(FIND(C$2,$A1779)-2)-(FIND(B$2,$A1779)+B$1))</f>
        <v>1300 Park Rd 1C</v>
      </c>
      <c r="C1779" t="str">
        <f t="shared" si="1804"/>
        <v>BCO</v>
      </c>
      <c r="D1779" t="str">
        <f t="shared" si="1804"/>
        <v/>
      </c>
      <c r="E1779" t="str">
        <f t="shared" si="1804"/>
        <v>30.083752</v>
      </c>
      <c r="F1779" t="str">
        <f t="shared" si="1804"/>
        <v>-97.182175</v>
      </c>
      <c r="G1779" t="str">
        <f t="shared" si="1804"/>
        <v>on</v>
      </c>
      <c r="H1779" s="2" t="str">
        <f t="shared" si="1804"/>
        <v/>
      </c>
      <c r="I1779" t="str">
        <f t="shared" si="1757"/>
        <v>7700</v>
      </c>
    </row>
    <row r="1780" spans="1:9">
      <c r="A1780" s="5" t="s">
        <v>1793</v>
      </c>
      <c r="B1780" t="str">
        <f t="shared" ref="B1780:H1780" si="1805">MID($A1780,FIND(B$2,$A1780)+B$1,(FIND(C$2,$A1780)-2)-(FIND(B$2,$A1780)+B$1))</f>
        <v>State Park Road at Main St</v>
      </c>
      <c r="C1780" t="str">
        <f t="shared" si="1805"/>
        <v>CCO</v>
      </c>
      <c r="D1780" t="str">
        <f t="shared" si="1805"/>
        <v>Lockhart</v>
      </c>
      <c r="E1780" t="str">
        <f t="shared" si="1805"/>
        <v>29.872213</v>
      </c>
      <c r="F1780" t="str">
        <f t="shared" si="1805"/>
        <v>-97.6698</v>
      </c>
      <c r="G1780" t="str">
        <f t="shared" si="1805"/>
        <v>on</v>
      </c>
      <c r="H1780" s="2" t="str">
        <f t="shared" si="1805"/>
        <v/>
      </c>
      <c r="I1780" t="str">
        <f t="shared" si="1757"/>
        <v>7668</v>
      </c>
    </row>
    <row r="1781" spans="1:9">
      <c r="A1781" s="5" t="s">
        <v>1794</v>
      </c>
      <c r="B1781" t="str">
        <f t="shared" ref="B1781:H1781" si="1806">MID($A1781,FIND(B$2,$A1781)+B$1,(FIND(C$2,$A1781)-2)-(FIND(B$2,$A1781)+B$1))</f>
        <v>4623 Barth Rd</v>
      </c>
      <c r="C1781" t="str">
        <f t="shared" si="1806"/>
        <v>CCO</v>
      </c>
      <c r="D1781" t="str">
        <f t="shared" si="1806"/>
        <v>4623 Barth Rd</v>
      </c>
      <c r="E1781" t="str">
        <f t="shared" si="1806"/>
        <v>29.959068</v>
      </c>
      <c r="F1781" t="str">
        <f t="shared" si="1806"/>
        <v>-97.632721</v>
      </c>
      <c r="G1781" t="str">
        <f t="shared" si="1806"/>
        <v>on</v>
      </c>
      <c r="H1781" s="2" t="str">
        <f t="shared" si="1806"/>
        <v>Roadway Open</v>
      </c>
      <c r="I1781" t="str">
        <f t="shared" si="1757"/>
        <v>7833</v>
      </c>
    </row>
    <row r="1782" spans="1:9">
      <c r="A1782" s="5" t="s">
        <v>1795</v>
      </c>
      <c r="B1782" t="str">
        <f t="shared" ref="B1782:H1782" si="1807">MID($A1782,FIND(B$2,$A1782)+B$1,(FIND(C$2,$A1782)-2)-(FIND(B$2,$A1782)+B$1))</f>
        <v>Plant Road at Bugtussle</v>
      </c>
      <c r="C1782" t="str">
        <f t="shared" si="1807"/>
        <v>CCO</v>
      </c>
      <c r="D1782" t="str">
        <f t="shared" si="1807"/>
        <v>100 blk Plant Rd</v>
      </c>
      <c r="E1782" t="str">
        <f t="shared" si="1807"/>
        <v>29.748299</v>
      </c>
      <c r="F1782" t="str">
        <f t="shared" si="1807"/>
        <v>-97.707298</v>
      </c>
      <c r="G1782" t="str">
        <f t="shared" si="1807"/>
        <v>on</v>
      </c>
      <c r="H1782" s="2" t="str">
        <f t="shared" si="1807"/>
        <v/>
      </c>
      <c r="I1782" t="str">
        <f t="shared" si="1757"/>
        <v>7853</v>
      </c>
    </row>
    <row r="1783" spans="1:9">
      <c r="A1783" s="5" t="s">
        <v>1796</v>
      </c>
      <c r="B1783" t="str">
        <f t="shared" ref="B1783:H1783" si="1808">MID($A1783,FIND(B$2,$A1783)+B$1,(FIND(C$2,$A1783)-2)-(FIND(B$2,$A1783)+B$1))</f>
        <v>9400-blk FM 1625 </v>
      </c>
      <c r="C1783" t="str">
        <f t="shared" si="1808"/>
        <v>TCO</v>
      </c>
      <c r="D1783" t="str">
        <f t="shared" si="1808"/>
        <v>Travis County, TX </v>
      </c>
      <c r="E1783" t="str">
        <f t="shared" si="1808"/>
        <v>30.125433</v>
      </c>
      <c r="F1783" t="str">
        <f t="shared" si="1808"/>
        <v>-97.712379</v>
      </c>
      <c r="G1783" t="str">
        <f t="shared" si="1808"/>
        <v>on</v>
      </c>
      <c r="H1783" s="2" t="str">
        <f t="shared" si="1808"/>
        <v>Roadway open</v>
      </c>
      <c r="I1783" t="str">
        <f t="shared" si="1757"/>
        <v>7683</v>
      </c>
    </row>
    <row r="1784" spans="1:9">
      <c r="A1784" s="5" t="s">
        <v>1797</v>
      </c>
      <c r="B1784" t="str">
        <f t="shared" ref="B1784:H1784" si="1809">MID($A1784,FIND(B$2,$A1784)+B$1,(FIND(C$2,$A1784)-2)-(FIND(B$2,$A1784)+B$1))</f>
        <v>FM 967 @ BRANGUS RD</v>
      </c>
      <c r="C1784" t="str">
        <f t="shared" si="1809"/>
        <v>HCO</v>
      </c>
      <c r="D1784" t="str">
        <f t="shared" si="1809"/>
        <v>Hays County</v>
      </c>
      <c r="E1784" t="str">
        <f t="shared" si="1809"/>
        <v>30.117086</v>
      </c>
      <c r="F1784" t="str">
        <f t="shared" si="1809"/>
        <v>-97.983673</v>
      </c>
      <c r="G1784" t="str">
        <f t="shared" si="1809"/>
        <v>on</v>
      </c>
      <c r="H1784" s="2" t="str">
        <f t="shared" si="1809"/>
        <v>open 10/15/2021 </v>
      </c>
      <c r="I1784" t="str">
        <f t="shared" si="1757"/>
        <v>7673</v>
      </c>
    </row>
    <row r="1785" spans="1:9">
      <c r="A1785" s="5" t="s">
        <v>1798</v>
      </c>
      <c r="B1785" t="str">
        <f t="shared" ref="B1785:H1785" si="1810">MID($A1785,FIND(B$2,$A1785)+B$1,(FIND(C$2,$A1785)-2)-(FIND(B$2,$A1785)+B$1))</f>
        <v>8000-Blk Elroy Rd</v>
      </c>
      <c r="C1785" t="str">
        <f t="shared" si="1810"/>
        <v>TCO</v>
      </c>
      <c r="D1785" t="str">
        <f t="shared" si="1810"/>
        <v>Travis County, TX</v>
      </c>
      <c r="E1785" t="str">
        <f t="shared" si="1810"/>
        <v>30.141956</v>
      </c>
      <c r="F1785" t="str">
        <f t="shared" si="1810"/>
        <v>-97.616264</v>
      </c>
      <c r="G1785" t="str">
        <f t="shared" si="1810"/>
        <v>on</v>
      </c>
      <c r="H1785" s="2" t="str">
        <f t="shared" si="1810"/>
        <v>Roadway open</v>
      </c>
      <c r="I1785" t="str">
        <f t="shared" si="1757"/>
        <v>7693</v>
      </c>
    </row>
    <row r="1786" spans="1:9">
      <c r="A1786" s="5" t="s">
        <v>1799</v>
      </c>
      <c r="B1786" t="str">
        <f t="shared" ref="B1786:H1786" si="1811">MID($A1786,FIND(B$2,$A1786)+B$1,(FIND(C$2,$A1786)-2)-(FIND(B$2,$A1786)+B$1))</f>
        <v>17300-blk West Beach Rd</v>
      </c>
      <c r="C1786" t="str">
        <f t="shared" si="1811"/>
        <v>TCO</v>
      </c>
      <c r="D1786" t="str">
        <f t="shared" si="1811"/>
        <v>Travis County, TX</v>
      </c>
      <c r="E1786" t="str">
        <f t="shared" si="1811"/>
        <v>30.426953</v>
      </c>
      <c r="F1786" t="str">
        <f t="shared" si="1811"/>
        <v>-97.944637</v>
      </c>
      <c r="G1786" t="str">
        <f t="shared" si="1811"/>
        <v>on</v>
      </c>
      <c r="H1786" s="2" t="str">
        <f t="shared" si="1811"/>
        <v>Roadway open</v>
      </c>
      <c r="I1786" t="str">
        <f t="shared" si="1757"/>
        <v>8392</v>
      </c>
    </row>
    <row r="1787" spans="1:9">
      <c r="A1787" s="5" t="s">
        <v>1800</v>
      </c>
      <c r="B1787" t="str">
        <f t="shared" ref="B1787:H1787" si="1812">MID($A1787,FIND(B$2,$A1787)+B$1,(FIND(C$2,$A1787)-2)-(FIND(B$2,$A1787)+B$1))</f>
        <v>12000 Old Lytton springs Road</v>
      </c>
      <c r="C1787" t="str">
        <f t="shared" si="1812"/>
        <v>CCO</v>
      </c>
      <c r="D1787" t="str">
        <f t="shared" si="1812"/>
        <v>12000 Old Lytton Springs Road</v>
      </c>
      <c r="E1787" t="str">
        <f t="shared" si="1812"/>
        <v>29.946407</v>
      </c>
      <c r="F1787" t="str">
        <f t="shared" si="1812"/>
        <v>-97.66098</v>
      </c>
      <c r="G1787" t="str">
        <f t="shared" si="1812"/>
        <v>on</v>
      </c>
      <c r="H1787" s="2" t="str">
        <f t="shared" si="1812"/>
        <v/>
      </c>
      <c r="I1787" t="str">
        <f t="shared" si="1757"/>
        <v>7703</v>
      </c>
    </row>
    <row r="1788" spans="1:9">
      <c r="A1788" s="5" t="s">
        <v>1801</v>
      </c>
      <c r="B1788" t="str">
        <f t="shared" ref="B1788:H1788" si="1813">MID($A1788,FIND(B$2,$A1788)+B$1,(FIND(C$2,$A1788)-2)-(FIND(B$2,$A1788)+B$1))</f>
        <v>11200 Maha Loop</v>
      </c>
      <c r="C1788" t="str">
        <f t="shared" si="1813"/>
        <v>TCO</v>
      </c>
      <c r="D1788" t="str">
        <f t="shared" si="1813"/>
        <v>Travis County, TX</v>
      </c>
      <c r="E1788" t="str">
        <f t="shared" si="1813"/>
        <v>30.086826</v>
      </c>
      <c r="F1788" t="str">
        <f t="shared" si="1813"/>
        <v>-97.661751</v>
      </c>
      <c r="G1788" t="str">
        <f t="shared" si="1813"/>
        <v>on</v>
      </c>
      <c r="H1788" s="2" t="str">
        <f t="shared" si="1813"/>
        <v>Roadway open</v>
      </c>
      <c r="I1788" t="str">
        <f t="shared" si="1757"/>
        <v>7708</v>
      </c>
    </row>
    <row r="1789" spans="1:9">
      <c r="A1789" s="5" t="s">
        <v>1802</v>
      </c>
      <c r="B1789" t="str">
        <f t="shared" ref="B1789:H1789" si="1814">MID($A1789,FIND(B$2,$A1789)+B$1,(FIND(C$2,$A1789)-2)-(FIND(B$2,$A1789)+B$1))</f>
        <v>Chalet Dr @ Swiss Dr</v>
      </c>
      <c r="C1789" t="str">
        <f t="shared" si="1814"/>
        <v>TCO</v>
      </c>
      <c r="D1789" t="str">
        <f t="shared" si="1814"/>
        <v>Travis County, TX</v>
      </c>
      <c r="E1789" t="str">
        <f t="shared" si="1814"/>
        <v>30.132038</v>
      </c>
      <c r="F1789" t="str">
        <f t="shared" si="1814"/>
        <v>-97.611244</v>
      </c>
      <c r="G1789" t="str">
        <f t="shared" si="1814"/>
        <v>on</v>
      </c>
      <c r="H1789" s="2" t="str">
        <f t="shared" si="1814"/>
        <v>Roadway open</v>
      </c>
      <c r="I1789" t="str">
        <f t="shared" si="1757"/>
        <v>7713</v>
      </c>
    </row>
    <row r="1790" spans="1:9">
      <c r="A1790" s="5" t="s">
        <v>1803</v>
      </c>
      <c r="B1790" t="str">
        <f t="shared" ref="B1790:H1790" si="1815">MID($A1790,FIND(B$2,$A1790)+B$1,(FIND(C$2,$A1790)-2)-(FIND(B$2,$A1790)+B$1))</f>
        <v>FM3158</v>
      </c>
      <c r="C1790" t="str">
        <f t="shared" si="1815"/>
        <v>CCO</v>
      </c>
      <c r="D1790" t="str">
        <f t="shared" si="1815"/>
        <v>BTWN Old Colony Line Road and Tinney Creek</v>
      </c>
      <c r="E1790" t="str">
        <f t="shared" si="1815"/>
        <v>29.809471</v>
      </c>
      <c r="F1790" t="str">
        <f t="shared" si="1815"/>
        <v>-97.559753</v>
      </c>
      <c r="G1790" t="str">
        <f t="shared" si="1815"/>
        <v>on</v>
      </c>
      <c r="H1790" s="2" t="str">
        <f t="shared" si="1815"/>
        <v/>
      </c>
      <c r="I1790" t="str">
        <f t="shared" si="1757"/>
        <v>7718</v>
      </c>
    </row>
    <row r="1791" spans="1:9">
      <c r="A1791" s="5" t="s">
        <v>1804</v>
      </c>
      <c r="B1791" t="str">
        <f t="shared" ref="B1791:H1791" si="1816">MID($A1791,FIND(B$2,$A1791)+B$1,(FIND(C$2,$A1791)-2)-(FIND(B$2,$A1791)+B$1))</f>
        <v>Anchor Ranch Loop</v>
      </c>
      <c r="C1791" t="str">
        <f t="shared" si="1816"/>
        <v>FCO</v>
      </c>
      <c r="D1791" t="str">
        <f t="shared" si="1816"/>
        <v>Anchor Ranch Loop South</v>
      </c>
      <c r="E1791" t="str">
        <f t="shared" si="1816"/>
        <v>29.765533</v>
      </c>
      <c r="F1791" t="str">
        <f t="shared" si="1816"/>
        <v>-97.169052</v>
      </c>
      <c r="G1791" t="str">
        <f t="shared" si="1816"/>
        <v>on</v>
      </c>
      <c r="H1791" s="2" t="str">
        <f t="shared" si="1816"/>
        <v/>
      </c>
      <c r="I1791" t="str">
        <f t="shared" si="1757"/>
        <v>7723</v>
      </c>
    </row>
    <row r="1792" spans="1:9">
      <c r="A1792" s="5" t="s">
        <v>1805</v>
      </c>
      <c r="B1792" t="str">
        <f t="shared" ref="B1792:H1792" si="1817">MID($A1792,FIND(B$2,$A1792)+B$1,(FIND(C$2,$A1792)-2)-(FIND(B$2,$A1792)+B$1))</f>
        <v>P1020 Aloha Ln</v>
      </c>
      <c r="C1792" t="str">
        <f t="shared" si="1817"/>
        <v>BCO</v>
      </c>
      <c r="D1792" t="str">
        <f t="shared" si="1817"/>
        <v>Aloha Ln</v>
      </c>
      <c r="E1792" t="str">
        <f t="shared" si="1817"/>
        <v>30.099625</v>
      </c>
      <c r="F1792" t="str">
        <f t="shared" si="1817"/>
        <v>-97.278473</v>
      </c>
      <c r="G1792" t="str">
        <f t="shared" si="1817"/>
        <v>on</v>
      </c>
      <c r="H1792" s="2" t="str">
        <f t="shared" si="1817"/>
        <v>Closed due to washout</v>
      </c>
      <c r="I1792" t="str">
        <f t="shared" si="1757"/>
        <v>7728</v>
      </c>
    </row>
    <row r="1793" spans="1:9">
      <c r="A1793" s="5" t="s">
        <v>1806</v>
      </c>
      <c r="B1793" t="str">
        <f t="shared" ref="B1793:H1793" si="1818">MID($A1793,FIND(B$2,$A1793)+B$1,(FIND(C$2,$A1793)-2)-(FIND(B$2,$A1793)+B$1))</f>
        <v>P1026 - Pahalawe Ln</v>
      </c>
      <c r="C1793" t="str">
        <f t="shared" si="1818"/>
        <v>BCO</v>
      </c>
      <c r="D1793" t="str">
        <f t="shared" si="1818"/>
        <v>Pahalawe Ln</v>
      </c>
      <c r="E1793" t="str">
        <f t="shared" si="1818"/>
        <v>30.088188</v>
      </c>
      <c r="F1793" t="str">
        <f t="shared" si="1818"/>
        <v>-97.281349</v>
      </c>
      <c r="G1793" t="str">
        <f t="shared" si="1818"/>
        <v>on</v>
      </c>
      <c r="H1793" s="2" t="str">
        <f t="shared" si="1818"/>
        <v>Road is closed due to washout</v>
      </c>
      <c r="I1793" t="str">
        <f t="shared" si="1757"/>
        <v>7733</v>
      </c>
    </row>
    <row r="1794" spans="1:9">
      <c r="A1794" s="5" t="s">
        <v>1807</v>
      </c>
      <c r="B1794" t="str">
        <f t="shared" ref="B1794:H1794" si="1819">MID($A1794,FIND(B$2,$A1794)+B$1,(FIND(C$2,$A1794)-2)-(FIND(B$2,$A1794)+B$1))</f>
        <v>CR 340 EAST OF WASTEWATER PLANT DR</v>
      </c>
      <c r="C1794" t="str">
        <f t="shared" si="1819"/>
        <v>BURCO</v>
      </c>
      <c r="D1794" t="str">
        <f t="shared" si="1819"/>
        <v/>
      </c>
      <c r="E1794" t="str">
        <f t="shared" si="1819"/>
        <v>30.7447893464</v>
      </c>
      <c r="F1794" t="str">
        <f t="shared" si="1819"/>
        <v>-98.2194289177</v>
      </c>
      <c r="G1794" t="str">
        <f t="shared" si="1819"/>
        <v>on</v>
      </c>
      <c r="H1794" s="2" t="str">
        <f t="shared" si="1819"/>
        <v/>
      </c>
      <c r="I1794" t="str">
        <f t="shared" si="1757"/>
        <v>8186</v>
      </c>
    </row>
    <row r="1795" spans="1:9">
      <c r="A1795" s="5" t="s">
        <v>1808</v>
      </c>
      <c r="B1795" t="str">
        <f t="shared" ref="B1795:H1795" si="1820">MID($A1795,FIND(B$2,$A1795)+B$1,(FIND(C$2,$A1795)-2)-(FIND(B$2,$A1795)+B$1))</f>
        <v>P2064 - Mark Young Rd @ Tributary</v>
      </c>
      <c r="C1795" t="str">
        <f t="shared" si="1820"/>
        <v>BCO</v>
      </c>
      <c r="D1795" t="str">
        <f t="shared" si="1820"/>
        <v>200 Blk</v>
      </c>
      <c r="E1795" t="str">
        <f t="shared" si="1820"/>
        <v>29.9527</v>
      </c>
      <c r="F1795" t="str">
        <f t="shared" si="1820"/>
        <v>-97.159142</v>
      </c>
      <c r="G1795" t="str">
        <f t="shared" si="1820"/>
        <v>on</v>
      </c>
      <c r="H1795" s="2" t="str">
        <f t="shared" si="1820"/>
        <v/>
      </c>
      <c r="I1795" t="str">
        <f t="shared" si="1757"/>
        <v>7818</v>
      </c>
    </row>
    <row r="1796" spans="1:9">
      <c r="A1796" s="5" t="s">
        <v>1809</v>
      </c>
      <c r="B1796" t="str">
        <f t="shared" ref="B1796:H1796" si="1821">MID($A1796,FIND(B$2,$A1796)+B$1,(FIND(C$2,$A1796)-2)-(FIND(B$2,$A1796)+B$1))</f>
        <v>3300 BLOCK CR 340</v>
      </c>
      <c r="C1796" t="str">
        <f t="shared" si="1821"/>
        <v>BURCO</v>
      </c>
      <c r="D1796" t="str">
        <f t="shared" si="1821"/>
        <v/>
      </c>
      <c r="E1796" t="str">
        <f t="shared" si="1821"/>
        <v>30.7183465151</v>
      </c>
      <c r="F1796" t="str">
        <f t="shared" si="1821"/>
        <v>-98.2217395129</v>
      </c>
      <c r="G1796" t="str">
        <f t="shared" si="1821"/>
        <v>on</v>
      </c>
      <c r="H1796" s="2" t="str">
        <f t="shared" si="1821"/>
        <v/>
      </c>
      <c r="I1796" t="str">
        <f t="shared" ref="I1796:I1859" si="1822">MID($A1796,FIND(I$2,$A1796)+I$1,4)</f>
        <v>8188</v>
      </c>
    </row>
    <row r="1797" spans="1:9">
      <c r="A1797" s="5" t="s">
        <v>1810</v>
      </c>
      <c r="B1797" t="str">
        <f t="shared" ref="B1797:H1797" si="1823">MID($A1797,FIND(B$2,$A1797)+B$1,(FIND(C$2,$A1797)-2)-(FIND(B$2,$A1797)+B$1))</f>
        <v>FM 713/HWY 304</v>
      </c>
      <c r="C1797" t="str">
        <f t="shared" si="1823"/>
        <v>CCO</v>
      </c>
      <c r="D1797" t="str">
        <f t="shared" si="1823"/>
        <v>FM 713/HWY 304</v>
      </c>
      <c r="E1797" t="str">
        <f t="shared" si="1823"/>
        <v>29.827599</v>
      </c>
      <c r="F1797" t="str">
        <f t="shared" si="1823"/>
        <v>-97.395493</v>
      </c>
      <c r="G1797" t="str">
        <f t="shared" si="1823"/>
        <v>on</v>
      </c>
      <c r="H1797" s="2" t="str">
        <f t="shared" si="1823"/>
        <v/>
      </c>
      <c r="I1797" t="str">
        <f t="shared" si="1822"/>
        <v>7768</v>
      </c>
    </row>
    <row r="1798" spans="1:9">
      <c r="A1798" s="5" t="s">
        <v>1811</v>
      </c>
      <c r="B1798" t="str">
        <f t="shared" ref="B1798:H1798" si="1824">MID($A1798,FIND(B$2,$A1798)+B$1,(FIND(C$2,$A1798)-2)-(FIND(B$2,$A1798)+B$1))</f>
        <v>Borchert Drive near SH130</v>
      </c>
      <c r="C1798" t="str">
        <f t="shared" si="1824"/>
        <v>CCO</v>
      </c>
      <c r="D1798" t="str">
        <f t="shared" si="1824"/>
        <v>Lockhart</v>
      </c>
      <c r="E1798" t="str">
        <f t="shared" si="1824"/>
        <v>29.879524</v>
      </c>
      <c r="F1798" t="str">
        <f t="shared" si="1824"/>
        <v>-97.711166</v>
      </c>
      <c r="G1798" t="str">
        <f t="shared" si="1824"/>
        <v>on</v>
      </c>
      <c r="H1798" s="2" t="str">
        <f t="shared" si="1824"/>
        <v>Roadway Open</v>
      </c>
      <c r="I1798" t="str">
        <f t="shared" si="1822"/>
        <v>7803</v>
      </c>
    </row>
    <row r="1799" spans="1:9">
      <c r="A1799" s="5" t="s">
        <v>1812</v>
      </c>
      <c r="B1799" t="str">
        <f t="shared" ref="B1799:H1799" si="1825">MID($A1799,FIND(B$2,$A1799)+B$1,(FIND(C$2,$A1799)-2)-(FIND(B$2,$A1799)+B$1))</f>
        <v>Sparrow Trail</v>
      </c>
      <c r="C1799" t="str">
        <f t="shared" si="1825"/>
        <v>CCO</v>
      </c>
      <c r="D1799" t="str">
        <f t="shared" si="1825"/>
        <v>Caldwell County</v>
      </c>
      <c r="E1799" t="str">
        <f t="shared" si="1825"/>
        <v>29.795643</v>
      </c>
      <c r="F1799" t="str">
        <f t="shared" si="1825"/>
        <v>-97.561707</v>
      </c>
      <c r="G1799" t="str">
        <f t="shared" si="1825"/>
        <v>on</v>
      </c>
      <c r="H1799" s="2" t="str">
        <f t="shared" si="1825"/>
        <v>at Tenney Creek</v>
      </c>
      <c r="I1799" t="str">
        <f t="shared" si="1822"/>
        <v>7778</v>
      </c>
    </row>
    <row r="1800" spans="1:9">
      <c r="A1800" s="5" t="s">
        <v>1813</v>
      </c>
      <c r="B1800" t="str">
        <f t="shared" ref="B1800:H1800" si="1826">MID($A1800,FIND(B$2,$A1800)+B$1,(FIND(C$2,$A1800)-2)-(FIND(B$2,$A1800)+B$1))</f>
        <v>FM1854 at Hwy 21</v>
      </c>
      <c r="C1800" t="str">
        <f t="shared" si="1826"/>
        <v>CCO</v>
      </c>
      <c r="D1800" t="str">
        <f t="shared" si="1826"/>
        <v>Caldwell County</v>
      </c>
      <c r="E1800" t="str">
        <f t="shared" si="1826"/>
        <v>30.030464</v>
      </c>
      <c r="F1800" t="str">
        <f t="shared" si="1826"/>
        <v>-97.674385</v>
      </c>
      <c r="G1800" t="str">
        <f t="shared" si="1826"/>
        <v>on</v>
      </c>
      <c r="H1800" s="2" t="str">
        <f t="shared" si="1826"/>
        <v/>
      </c>
      <c r="I1800" t="str">
        <f t="shared" si="1822"/>
        <v>7688</v>
      </c>
    </row>
    <row r="1801" spans="1:9">
      <c r="A1801" s="5" t="s">
        <v>1814</v>
      </c>
      <c r="B1801" t="str">
        <f t="shared" ref="B1801:H1801" si="1827">MID($A1801,FIND(B$2,$A1801)+B$1,(FIND(C$2,$A1801)-2)-(FIND(B$2,$A1801)+B$1))</f>
        <v>11500-blk W Sh 71</v>
      </c>
      <c r="C1801" t="str">
        <f t="shared" si="1827"/>
        <v>TCO</v>
      </c>
      <c r="D1801" t="str">
        <f t="shared" si="1827"/>
        <v>Travis County, TX </v>
      </c>
      <c r="E1801" t="str">
        <f t="shared" si="1827"/>
        <v>30.293596</v>
      </c>
      <c r="F1801" t="str">
        <f t="shared" si="1827"/>
        <v>-97.921837</v>
      </c>
      <c r="G1801" t="str">
        <f t="shared" si="1827"/>
        <v>on</v>
      </c>
      <c r="H1801" s="2" t="str">
        <f t="shared" si="1827"/>
        <v>Roadway open</v>
      </c>
      <c r="I1801" t="str">
        <f t="shared" si="1822"/>
        <v>7788</v>
      </c>
    </row>
    <row r="1802" spans="1:9">
      <c r="A1802" s="5" t="s">
        <v>1815</v>
      </c>
      <c r="B1802" t="str">
        <f t="shared" ref="B1802:H1802" si="1828">MID($A1802,FIND(B$2,$A1802)+B$1,(FIND(C$2,$A1802)-2)-(FIND(B$2,$A1802)+B$1))</f>
        <v>Chalk Road/Sandy Fork</v>
      </c>
      <c r="C1802" t="str">
        <f t="shared" si="1828"/>
        <v>CCO</v>
      </c>
      <c r="D1802" t="str">
        <f t="shared" si="1828"/>
        <v>Chalk Road/Sandy Fork</v>
      </c>
      <c r="E1802" t="str">
        <f t="shared" si="1828"/>
        <v>29.761007</v>
      </c>
      <c r="F1802" t="str">
        <f t="shared" si="1828"/>
        <v>-97.422211</v>
      </c>
      <c r="G1802" t="str">
        <f t="shared" si="1828"/>
        <v>on</v>
      </c>
      <c r="H1802" s="2" t="str">
        <f t="shared" si="1828"/>
        <v/>
      </c>
      <c r="I1802" t="str">
        <f t="shared" si="1822"/>
        <v>7773</v>
      </c>
    </row>
    <row r="1803" spans="1:9">
      <c r="A1803" s="5" t="s">
        <v>1816</v>
      </c>
      <c r="B1803" t="str">
        <f t="shared" ref="B1803:H1803" si="1829">MID($A1803,FIND(B$2,$A1803)+B$1,(FIND(C$2,$A1803)-2)-(FIND(B$2,$A1803)+B$1))</f>
        <v>Red Town Rd @ 1400 blk</v>
      </c>
      <c r="C1803" t="str">
        <f t="shared" si="1829"/>
        <v>BCO</v>
      </c>
      <c r="D1803" t="str">
        <f t="shared" si="1829"/>
        <v/>
      </c>
      <c r="E1803" t="str">
        <f t="shared" si="1829"/>
        <v>30.390003</v>
      </c>
      <c r="F1803" t="str">
        <f t="shared" si="1829"/>
        <v>-97.344119</v>
      </c>
      <c r="G1803" t="str">
        <f t="shared" si="1829"/>
        <v>on</v>
      </c>
      <c r="H1803" s="2" t="str">
        <f t="shared" si="1829"/>
        <v/>
      </c>
      <c r="I1803" t="str">
        <f t="shared" si="1822"/>
        <v>8658</v>
      </c>
    </row>
    <row r="1804" spans="1:9">
      <c r="A1804" s="5" t="s">
        <v>1817</v>
      </c>
      <c r="B1804" t="str">
        <f t="shared" ref="B1804:H1804" si="1830">MID($A1804,FIND(B$2,$A1804)+B$1,(FIND(C$2,$A1804)-2)-(FIND(B$2,$A1804)+B$1))</f>
        <v>Highland Ranch/Seminole</v>
      </c>
      <c r="C1804" t="str">
        <f t="shared" si="1830"/>
        <v>CCO</v>
      </c>
      <c r="D1804" t="str">
        <f t="shared" si="1830"/>
        <v>Highland Ranch/Seminole</v>
      </c>
      <c r="E1804" t="str">
        <f t="shared" si="1830"/>
        <v>29.982824</v>
      </c>
      <c r="F1804" t="str">
        <f t="shared" si="1830"/>
        <v>-97.603363</v>
      </c>
      <c r="G1804" t="str">
        <f t="shared" si="1830"/>
        <v>on</v>
      </c>
      <c r="H1804" s="2" t="str">
        <f t="shared" si="1830"/>
        <v/>
      </c>
      <c r="I1804" t="str">
        <f t="shared" si="1822"/>
        <v>7828</v>
      </c>
    </row>
    <row r="1805" spans="1:9">
      <c r="A1805" s="5" t="s">
        <v>1818</v>
      </c>
      <c r="B1805" t="str">
        <f t="shared" ref="B1805:H1805" si="1831">MID($A1805,FIND(B$2,$A1805)+B$1,(FIND(C$2,$A1805)-2)-(FIND(B$2,$A1805)+B$1))</f>
        <v>Birch St/Mill Rd</v>
      </c>
      <c r="C1805" t="str">
        <f t="shared" si="1831"/>
        <v>CCO</v>
      </c>
      <c r="D1805" t="str">
        <f t="shared" si="1831"/>
        <v>Birch St/Mill Rd</v>
      </c>
      <c r="E1805" t="str">
        <f t="shared" si="1831"/>
        <v>29.879452</v>
      </c>
      <c r="F1805" t="str">
        <f t="shared" si="1831"/>
        <v>-97.849808</v>
      </c>
      <c r="G1805" t="str">
        <f t="shared" si="1831"/>
        <v>on</v>
      </c>
      <c r="H1805" s="2" t="str">
        <f t="shared" si="1831"/>
        <v/>
      </c>
      <c r="I1805" t="str">
        <f t="shared" si="1822"/>
        <v>7838</v>
      </c>
    </row>
    <row r="1806" spans="1:9">
      <c r="A1806" s="5" t="s">
        <v>1819</v>
      </c>
      <c r="B1806" t="str">
        <f t="shared" ref="B1806:H1806" si="1832">MID($A1806,FIND(B$2,$A1806)+B$1,(FIND(C$2,$A1806)-2)-(FIND(B$2,$A1806)+B$1))</f>
        <v>St Johns Road</v>
      </c>
      <c r="C1806" t="str">
        <f t="shared" si="1832"/>
        <v>CCO</v>
      </c>
      <c r="D1806" t="str">
        <f t="shared" si="1832"/>
        <v>1000 Block St Johns Road</v>
      </c>
      <c r="E1806" t="str">
        <f t="shared" si="1832"/>
        <v>29.975542</v>
      </c>
      <c r="F1806" t="str">
        <f t="shared" si="1832"/>
        <v>-97.566338</v>
      </c>
      <c r="G1806" t="str">
        <f t="shared" si="1832"/>
        <v>on</v>
      </c>
      <c r="H1806" s="2" t="str">
        <f t="shared" si="1832"/>
        <v>1000 Block St Johns Road</v>
      </c>
      <c r="I1806" t="str">
        <f t="shared" si="1822"/>
        <v>7843</v>
      </c>
    </row>
    <row r="1807" spans="1:9">
      <c r="A1807" s="5" t="s">
        <v>1820</v>
      </c>
      <c r="B1807" t="str">
        <f t="shared" ref="B1807:H1807" si="1833">MID($A1807,FIND(B$2,$A1807)+B$1,(FIND(C$2,$A1807)-2)-(FIND(B$2,$A1807)+B$1))</f>
        <v>800 Blk Chamberlin Rd</v>
      </c>
      <c r="C1807" t="str">
        <f t="shared" si="1833"/>
        <v>CCO</v>
      </c>
      <c r="D1807" t="str">
        <f t="shared" si="1833"/>
        <v>800 Chamberlin Rd</v>
      </c>
      <c r="E1807" t="str">
        <f t="shared" si="1833"/>
        <v>29.96269</v>
      </c>
      <c r="F1807" t="str">
        <f t="shared" si="1833"/>
        <v>-97.545647</v>
      </c>
      <c r="G1807" t="str">
        <f t="shared" si="1833"/>
        <v>on</v>
      </c>
      <c r="H1807" s="2" t="str">
        <f t="shared" si="1833"/>
        <v/>
      </c>
      <c r="I1807" t="str">
        <f t="shared" si="1822"/>
        <v>7848</v>
      </c>
    </row>
    <row r="1808" spans="1:9">
      <c r="A1808" s="5" t="s">
        <v>1821</v>
      </c>
      <c r="B1808" t="str">
        <f t="shared" ref="B1808:H1808" si="1834">MID($A1808,FIND(B$2,$A1808)+B$1,(FIND(C$2,$A1808)-2)-(FIND(B$2,$A1808)+B$1))</f>
        <v>Wells Rd @ YOUNG LANE</v>
      </c>
      <c r="C1808" t="str">
        <f t="shared" si="1834"/>
        <v>CCO</v>
      </c>
      <c r="D1808" t="str">
        <f t="shared" si="1834"/>
        <v>Wells Rd/Young Ln</v>
      </c>
      <c r="E1808" t="str">
        <f t="shared" si="1834"/>
        <v>29.823265</v>
      </c>
      <c r="F1808" t="str">
        <f t="shared" si="1834"/>
        <v>-97.57637</v>
      </c>
      <c r="G1808" t="str">
        <f t="shared" si="1834"/>
        <v>on</v>
      </c>
      <c r="H1808" s="2" t="str">
        <f t="shared" si="1834"/>
        <v/>
      </c>
      <c r="I1808" t="str">
        <f t="shared" si="1822"/>
        <v>7858</v>
      </c>
    </row>
    <row r="1809" spans="1:9">
      <c r="A1809" s="5" t="s">
        <v>1822</v>
      </c>
      <c r="B1809" t="str">
        <f t="shared" ref="B1809:H1809" si="1835">MID($A1809,FIND(B$2,$A1809)+B$1,(FIND(C$2,$A1809)-2)-(FIND(B$2,$A1809)+B$1))</f>
        <v>Old Colony Line Rd/Tumbleweed Trail</v>
      </c>
      <c r="C1809" t="str">
        <f t="shared" si="1835"/>
        <v>CCO</v>
      </c>
      <c r="D1809" t="str">
        <f t="shared" si="1835"/>
        <v>Old Colony Line Rd/Tumbleweed Trail</v>
      </c>
      <c r="E1809" t="str">
        <f t="shared" si="1835"/>
        <v>29.910875</v>
      </c>
      <c r="F1809" t="str">
        <f t="shared" si="1835"/>
        <v>-97.576111</v>
      </c>
      <c r="G1809" t="str">
        <f t="shared" si="1835"/>
        <v>on</v>
      </c>
      <c r="H1809" s="2" t="str">
        <f t="shared" si="1835"/>
        <v/>
      </c>
      <c r="I1809" t="str">
        <f t="shared" si="1822"/>
        <v>7863</v>
      </c>
    </row>
    <row r="1810" spans="1:9">
      <c r="A1810" s="5" t="s">
        <v>1823</v>
      </c>
      <c r="B1810" t="str">
        <f t="shared" ref="B1810:H1810" si="1836">MID($A1810,FIND(B$2,$A1810)+B$1,(FIND(C$2,$A1810)-2)-(FIND(B$2,$A1810)+B$1))</f>
        <v>1300 BLOCK CR 340A</v>
      </c>
      <c r="C1810" t="str">
        <f t="shared" si="1836"/>
        <v>BURCO</v>
      </c>
      <c r="D1810" t="str">
        <f t="shared" si="1836"/>
        <v/>
      </c>
      <c r="E1810" t="str">
        <f t="shared" si="1836"/>
        <v>30.725994577</v>
      </c>
      <c r="F1810" t="str">
        <f t="shared" si="1836"/>
        <v>-98.2258939753</v>
      </c>
      <c r="G1810" t="str">
        <f t="shared" si="1836"/>
        <v>on</v>
      </c>
      <c r="H1810" s="2" t="str">
        <f t="shared" si="1836"/>
        <v/>
      </c>
      <c r="I1810" t="str">
        <f t="shared" si="1822"/>
        <v>8187</v>
      </c>
    </row>
    <row r="1811" spans="1:9">
      <c r="A1811" s="5" t="s">
        <v>1824</v>
      </c>
      <c r="B1811" t="str">
        <f t="shared" ref="B1811:H1811" si="1837">MID($A1811,FIND(B$2,$A1811)+B$1,(FIND(C$2,$A1811)-2)-(FIND(B$2,$A1811)+B$1))</f>
        <v>Lisa Ln</v>
      </c>
      <c r="C1811" t="str">
        <f t="shared" si="1837"/>
        <v>BCO</v>
      </c>
      <c r="D1811" t="str">
        <f t="shared" si="1837"/>
        <v>Lisa Ln</v>
      </c>
      <c r="E1811" t="str">
        <f t="shared" si="1837"/>
        <v>30.144388</v>
      </c>
      <c r="F1811" t="str">
        <f t="shared" si="1837"/>
        <v>-97.252975</v>
      </c>
      <c r="G1811" t="str">
        <f t="shared" si="1837"/>
        <v>on</v>
      </c>
      <c r="H1811" s="2" t="str">
        <f t="shared" si="1837"/>
        <v/>
      </c>
      <c r="I1811" t="str">
        <f t="shared" si="1822"/>
        <v>7738</v>
      </c>
    </row>
    <row r="1812" spans="1:9">
      <c r="A1812" s="5" t="s">
        <v>1825</v>
      </c>
      <c r="B1812" t="str">
        <f t="shared" ref="B1812:H1812" si="1838">MID($A1812,FIND(B$2,$A1812)+B$1,(FIND(C$2,$A1812)-2)-(FIND(B$2,$A1812)+B$1))</f>
        <v>4700-blk Wolf Ln</v>
      </c>
      <c r="C1812" t="str">
        <f t="shared" si="1838"/>
        <v>TCO</v>
      </c>
      <c r="D1812" t="str">
        <f t="shared" si="1838"/>
        <v>Travis County, TX </v>
      </c>
      <c r="E1812" t="str">
        <f t="shared" si="1838"/>
        <v>30.181479</v>
      </c>
      <c r="F1812" t="str">
        <f t="shared" si="1838"/>
        <v>-97.541977</v>
      </c>
      <c r="G1812" t="str">
        <f t="shared" si="1838"/>
        <v>on</v>
      </c>
      <c r="H1812" s="2" t="str">
        <f t="shared" si="1838"/>
        <v>Roadway open</v>
      </c>
      <c r="I1812" t="str">
        <f t="shared" si="1822"/>
        <v>7793</v>
      </c>
    </row>
    <row r="1813" spans="1:9">
      <c r="A1813" s="5" t="s">
        <v>1826</v>
      </c>
      <c r="B1813" t="str">
        <f t="shared" ref="B1813:H1813" si="1839">MID($A1813,FIND(B$2,$A1813)+B$1,(FIND(C$2,$A1813)-2)-(FIND(B$2,$A1813)+B$1))</f>
        <v>300 Blk Sayers Rd</v>
      </c>
      <c r="C1813" t="str">
        <f t="shared" si="1839"/>
        <v>BCO</v>
      </c>
      <c r="D1813" t="str">
        <f t="shared" si="1839"/>
        <v>300 Blk Sayers Rd</v>
      </c>
      <c r="E1813" t="str">
        <f t="shared" si="1839"/>
        <v>30.156507</v>
      </c>
      <c r="F1813" t="str">
        <f t="shared" si="1839"/>
        <v>-97.336166</v>
      </c>
      <c r="G1813" t="str">
        <f t="shared" si="1839"/>
        <v>on</v>
      </c>
      <c r="H1813" s="2" t="str">
        <f t="shared" si="1839"/>
        <v/>
      </c>
      <c r="I1813" t="str">
        <f t="shared" si="1822"/>
        <v>7743</v>
      </c>
    </row>
    <row r="1814" spans="1:9">
      <c r="A1814" s="5" t="s">
        <v>1827</v>
      </c>
      <c r="B1814" t="str">
        <f t="shared" ref="B1814:H1814" si="1840">MID($A1814,FIND(B$2,$A1814)+B$1,(FIND(C$2,$A1814)-2)-(FIND(B$2,$A1814)+B$1))</f>
        <v>TX1035 Park Rd 1A @ refectory</v>
      </c>
      <c r="C1814" t="str">
        <f t="shared" si="1840"/>
        <v>BCO</v>
      </c>
      <c r="D1814" t="str">
        <f t="shared" si="1840"/>
        <v>100 Blk Park Rd 1A</v>
      </c>
      <c r="E1814" t="str">
        <f t="shared" si="1840"/>
        <v>30.109131</v>
      </c>
      <c r="F1814" t="str">
        <f t="shared" si="1840"/>
        <v>-97.283119</v>
      </c>
      <c r="G1814" t="str">
        <f t="shared" si="1840"/>
        <v>on</v>
      </c>
      <c r="H1814" s="2" t="str">
        <f t="shared" si="1840"/>
        <v/>
      </c>
      <c r="I1814" t="str">
        <f t="shared" si="1822"/>
        <v>7813</v>
      </c>
    </row>
    <row r="1815" spans="1:9">
      <c r="A1815" s="5" t="s">
        <v>1828</v>
      </c>
      <c r="B1815" t="str">
        <f t="shared" ref="B1815:H1815" si="1841">MID($A1815,FIND(B$2,$A1815)+B$1,(FIND(C$2,$A1815)-2)-(FIND(B$2,$A1815)+B$1))</f>
        <v>COS1006 - SE Martin Luther King Dr</v>
      </c>
      <c r="C1815" t="str">
        <f t="shared" si="1841"/>
        <v>BCO</v>
      </c>
      <c r="D1815" t="str">
        <f t="shared" si="1841"/>
        <v>1000 Blk</v>
      </c>
      <c r="E1815" t="str">
        <f t="shared" si="1841"/>
        <v>30.000147</v>
      </c>
      <c r="F1815" t="str">
        <f t="shared" si="1841"/>
        <v>-97.152786</v>
      </c>
      <c r="G1815" t="str">
        <f t="shared" si="1841"/>
        <v>on</v>
      </c>
      <c r="H1815" s="2" t="str">
        <f t="shared" si="1841"/>
        <v/>
      </c>
      <c r="I1815" t="str">
        <f t="shared" si="1822"/>
        <v>7823</v>
      </c>
    </row>
    <row r="1816" spans="1:9">
      <c r="A1816" s="5" t="s">
        <v>1829</v>
      </c>
      <c r="B1816" t="str">
        <f t="shared" ref="B1816:H1816" si="1842">MID($A1816,FIND(B$2,$A1816)+B$1,(FIND(C$2,$A1816)-2)-(FIND(B$2,$A1816)+B$1))</f>
        <v>Old Bastrop Hwy Bridge </v>
      </c>
      <c r="C1816" t="str">
        <f t="shared" si="1842"/>
        <v>CCO</v>
      </c>
      <c r="D1816" t="str">
        <f t="shared" si="1842"/>
        <v>San Marcos River Crossing</v>
      </c>
      <c r="E1816" t="str">
        <f t="shared" si="1842"/>
        <v>29.857563</v>
      </c>
      <c r="F1816" t="str">
        <f t="shared" si="1842"/>
        <v>-97.897598</v>
      </c>
      <c r="G1816" t="str">
        <f t="shared" si="1842"/>
        <v>on</v>
      </c>
      <c r="H1816" s="2" t="str">
        <f t="shared" si="1842"/>
        <v>Road closed due to high water</v>
      </c>
      <c r="I1816" t="str">
        <f t="shared" si="1822"/>
        <v>7808</v>
      </c>
    </row>
    <row r="1817" spans="1:9">
      <c r="A1817" s="5" t="s">
        <v>1830</v>
      </c>
      <c r="B1817" t="str">
        <f t="shared" ref="B1817:H1817" si="1843">MID($A1817,FIND(B$2,$A1817)+B$1,(FIND(C$2,$A1817)-2)-(FIND(B$2,$A1817)+B$1))</f>
        <v>Mathias ln @ Running Bull LN </v>
      </c>
      <c r="C1817" t="str">
        <f t="shared" si="1843"/>
        <v>HCO</v>
      </c>
      <c r="D1817" t="str">
        <f t="shared" si="1843"/>
        <v>Hays County </v>
      </c>
      <c r="E1817" t="str">
        <f t="shared" si="1843"/>
        <v>30.010584</v>
      </c>
      <c r="F1817" t="str">
        <f t="shared" si="1843"/>
        <v>-97.791176</v>
      </c>
      <c r="G1817" t="str">
        <f t="shared" si="1843"/>
        <v>on</v>
      </c>
      <c r="H1817" s="2" t="str">
        <f t="shared" si="1843"/>
        <v>Crossing is open</v>
      </c>
      <c r="I1817" t="str">
        <f t="shared" si="1822"/>
        <v>7806</v>
      </c>
    </row>
    <row r="1818" spans="1:9">
      <c r="A1818" s="5" t="s">
        <v>1831</v>
      </c>
      <c r="B1818" t="str">
        <f t="shared" ref="B1818:H1818" si="1844">MID($A1818,FIND(B$2,$A1818)+B$1,(FIND(C$2,$A1818)-2)-(FIND(B$2,$A1818)+B$1))</f>
        <v>Read St (between Moore &amp; Academy)</v>
      </c>
      <c r="C1818" t="str">
        <f t="shared" si="1844"/>
        <v>HCO</v>
      </c>
      <c r="D1818" t="str">
        <f t="shared" si="1844"/>
        <v>Read St (between Moore &amp; Academy)</v>
      </c>
      <c r="E1818" t="str">
        <f t="shared" si="1844"/>
        <v>29.888699</v>
      </c>
      <c r="F1818" t="str">
        <f t="shared" si="1844"/>
        <v>-97.951332</v>
      </c>
      <c r="G1818" t="str">
        <f t="shared" si="1844"/>
        <v>on</v>
      </c>
      <c r="H1818" s="2" t="str">
        <f t="shared" si="1844"/>
        <v>Crossing is open</v>
      </c>
      <c r="I1818" t="str">
        <f t="shared" si="1822"/>
        <v>7830</v>
      </c>
    </row>
    <row r="1819" spans="1:9">
      <c r="A1819" s="5" t="s">
        <v>1832</v>
      </c>
      <c r="B1819" t="str">
        <f t="shared" ref="B1819:H1819" si="1845">MID($A1819,FIND(B$2,$A1819)+B$1,(FIND(C$2,$A1819)-2)-(FIND(B$2,$A1819)+B$1))</f>
        <v>Krischke Rd, Fayette County</v>
      </c>
      <c r="C1819" t="str">
        <f t="shared" si="1845"/>
        <v>FCO</v>
      </c>
      <c r="D1819" t="str">
        <f t="shared" si="1845"/>
        <v>Krischke Rd North of Gansky Rd</v>
      </c>
      <c r="E1819" t="str">
        <f t="shared" si="1845"/>
        <v>29.728769</v>
      </c>
      <c r="F1819" t="str">
        <f t="shared" si="1845"/>
        <v>-96.952065</v>
      </c>
      <c r="G1819" t="str">
        <f t="shared" si="1845"/>
        <v>on</v>
      </c>
      <c r="H1819" s="2" t="str">
        <f t="shared" si="1845"/>
        <v/>
      </c>
      <c r="I1819" t="str">
        <f t="shared" si="1822"/>
        <v>7821</v>
      </c>
    </row>
    <row r="1820" spans="1:9">
      <c r="A1820" s="5" t="s">
        <v>1833</v>
      </c>
      <c r="B1820" t="str">
        <f t="shared" ref="B1820:H1820" si="1846">MID($A1820,FIND(B$2,$A1820)+B$1,(FIND(C$2,$A1820)-2)-(FIND(B$2,$A1820)+B$1))</f>
        <v>Old Colony Line off FM20</v>
      </c>
      <c r="C1820" t="str">
        <f t="shared" si="1846"/>
        <v>CCO</v>
      </c>
      <c r="D1820" t="str">
        <f t="shared" si="1846"/>
        <v>1 mi. off FM 20 toward 713</v>
      </c>
      <c r="E1820" t="str">
        <f t="shared" si="1846"/>
        <v>29.896334</v>
      </c>
      <c r="F1820" t="str">
        <f t="shared" si="1846"/>
        <v>-97.55909</v>
      </c>
      <c r="G1820" t="str">
        <f t="shared" si="1846"/>
        <v>on</v>
      </c>
      <c r="H1820" s="2" t="str">
        <f t="shared" si="1846"/>
        <v>Roadway Open</v>
      </c>
      <c r="I1820" t="str">
        <f t="shared" si="1822"/>
        <v>7986</v>
      </c>
    </row>
    <row r="1821" spans="1:9">
      <c r="A1821" s="5" t="s">
        <v>1834</v>
      </c>
      <c r="B1821" t="str">
        <f t="shared" ref="B1821:H1821" si="1847">MID($A1821,FIND(B$2,$A1821)+B$1,(FIND(C$2,$A1821)-2)-(FIND(B$2,$A1821)+B$1))</f>
        <v>Crooked Rd/FM 1854</v>
      </c>
      <c r="C1821" t="str">
        <f t="shared" si="1847"/>
        <v>CCO</v>
      </c>
      <c r="D1821" t="str">
        <f t="shared" si="1847"/>
        <v>Crooked Rd/FM 1854</v>
      </c>
      <c r="E1821" t="str">
        <f t="shared" si="1847"/>
        <v>29.997915</v>
      </c>
      <c r="F1821" t="str">
        <f t="shared" si="1847"/>
        <v>-97.605148</v>
      </c>
      <c r="G1821" t="str">
        <f t="shared" si="1847"/>
        <v>on</v>
      </c>
      <c r="H1821" s="2" t="str">
        <f t="shared" si="1847"/>
        <v>Roadway Open</v>
      </c>
      <c r="I1821" t="str">
        <f t="shared" si="1822"/>
        <v>7836</v>
      </c>
    </row>
    <row r="1822" spans="1:9">
      <c r="A1822" s="5" t="s">
        <v>1835</v>
      </c>
      <c r="B1822" t="str">
        <f t="shared" ref="B1822:H1822" si="1848">MID($A1822,FIND(B$2,$A1822)+B$1,(FIND(C$2,$A1822)-2)-(FIND(B$2,$A1822)+B$1))</f>
        <v>3345 Tenney Creek Rd</v>
      </c>
      <c r="C1822" t="str">
        <f t="shared" si="1848"/>
        <v>CCO</v>
      </c>
      <c r="D1822" t="str">
        <f t="shared" si="1848"/>
        <v>3345 Tenney Crk Rd</v>
      </c>
      <c r="E1822" t="str">
        <f t="shared" si="1848"/>
        <v>29.764776</v>
      </c>
      <c r="F1822" t="str">
        <f t="shared" si="1848"/>
        <v>-97.556992</v>
      </c>
      <c r="G1822" t="str">
        <f t="shared" si="1848"/>
        <v>on</v>
      </c>
      <c r="H1822" s="2" t="str">
        <f t="shared" si="1848"/>
        <v>Roadway Open</v>
      </c>
      <c r="I1822" t="str">
        <f t="shared" si="1822"/>
        <v>7981</v>
      </c>
    </row>
    <row r="1823" spans="1:9">
      <c r="A1823" s="5" t="s">
        <v>1836</v>
      </c>
      <c r="B1823" t="str">
        <f t="shared" ref="B1823:H1823" si="1849">MID($A1823,FIND(B$2,$A1823)+B$1,(FIND(C$2,$A1823)-2)-(FIND(B$2,$A1823)+B$1))</f>
        <v>Homann Road</v>
      </c>
      <c r="C1823" t="str">
        <f t="shared" si="1849"/>
        <v>CCO</v>
      </c>
      <c r="D1823" t="str">
        <f t="shared" si="1849"/>
        <v>Homann Road at Homannville Trail</v>
      </c>
      <c r="E1823" t="str">
        <f t="shared" si="1849"/>
        <v>29.986946</v>
      </c>
      <c r="F1823" t="str">
        <f t="shared" si="1849"/>
        <v>-97.665466</v>
      </c>
      <c r="G1823" t="str">
        <f t="shared" si="1849"/>
        <v>on</v>
      </c>
      <c r="H1823" s="2" t="str">
        <f t="shared" si="1849"/>
        <v>Homann Road at Homannville Trail</v>
      </c>
      <c r="I1823" t="str">
        <f t="shared" si="1822"/>
        <v>7846</v>
      </c>
    </row>
    <row r="1824" spans="1:9">
      <c r="A1824" s="5" t="s">
        <v>1837</v>
      </c>
      <c r="B1824" t="str">
        <f t="shared" ref="B1824:H1824" si="1850">MID($A1824,FIND(B$2,$A1824)+B$1,(FIND(C$2,$A1824)-2)-(FIND(B$2,$A1824)+B$1))</f>
        <v>Cardinal Dr</v>
      </c>
      <c r="C1824" t="str">
        <f t="shared" si="1850"/>
        <v>BCO</v>
      </c>
      <c r="D1824" t="str">
        <f t="shared" si="1850"/>
        <v>627 Cardinal Dr</v>
      </c>
      <c r="E1824" t="str">
        <f t="shared" si="1850"/>
        <v>30.187729</v>
      </c>
      <c r="F1824" t="str">
        <f t="shared" si="1850"/>
        <v>-97.208893</v>
      </c>
      <c r="G1824" t="str">
        <f t="shared" si="1850"/>
        <v>on</v>
      </c>
      <c r="H1824" s="2" t="str">
        <f t="shared" si="1850"/>
        <v/>
      </c>
      <c r="I1824" t="str">
        <f t="shared" si="1822"/>
        <v>7901</v>
      </c>
    </row>
    <row r="1825" spans="1:9">
      <c r="A1825" s="5" t="s">
        <v>1838</v>
      </c>
      <c r="B1825" t="str">
        <f t="shared" ref="B1825:H1825" si="1851">MID($A1825,FIND(B$2,$A1825)+B$1,(FIND(C$2,$A1825)-2)-(FIND(B$2,$A1825)+B$1))</f>
        <v>Wells Rd - All of Roadway</v>
      </c>
      <c r="C1825" t="str">
        <f t="shared" si="1851"/>
        <v>CCO</v>
      </c>
      <c r="D1825" t="str">
        <f t="shared" si="1851"/>
        <v>Wells Rd</v>
      </c>
      <c r="E1825" t="str">
        <f t="shared" si="1851"/>
        <v>29.833914</v>
      </c>
      <c r="F1825" t="str">
        <f t="shared" si="1851"/>
        <v>-97.567871</v>
      </c>
      <c r="G1825" t="str">
        <f t="shared" si="1851"/>
        <v>on</v>
      </c>
      <c r="H1825" s="2" t="str">
        <f t="shared" si="1851"/>
        <v/>
      </c>
      <c r="I1825" t="str">
        <f t="shared" si="1822"/>
        <v>7856</v>
      </c>
    </row>
    <row r="1826" spans="1:9">
      <c r="A1826" s="5" t="s">
        <v>1839</v>
      </c>
      <c r="B1826" t="str">
        <f t="shared" ref="B1826:H1826" si="1852">MID($A1826,FIND(B$2,$A1826)+B$1,(FIND(C$2,$A1826)-2)-(FIND(B$2,$A1826)+B$1))</f>
        <v>P2074 - Big Bow (spillway) @ Indian Lake</v>
      </c>
      <c r="C1826" t="str">
        <f t="shared" si="1852"/>
        <v>BCO</v>
      </c>
      <c r="D1826" t="str">
        <f t="shared" si="1852"/>
        <v>300 Blk</v>
      </c>
      <c r="E1826" t="str">
        <f t="shared" si="1852"/>
        <v>30.044922</v>
      </c>
      <c r="F1826" t="str">
        <f t="shared" si="1852"/>
        <v>-97.086548</v>
      </c>
      <c r="G1826" t="str">
        <f t="shared" si="1852"/>
        <v>on</v>
      </c>
      <c r="H1826" s="2" t="str">
        <f t="shared" si="1852"/>
        <v/>
      </c>
      <c r="I1826" t="str">
        <f t="shared" si="1822"/>
        <v>7861</v>
      </c>
    </row>
    <row r="1827" spans="1:9">
      <c r="A1827" s="5" t="s">
        <v>1840</v>
      </c>
      <c r="B1827" t="str">
        <f t="shared" ref="B1827:H1827" si="1853">MID($A1827,FIND(B$2,$A1827)+B$1,(FIND(C$2,$A1827)-2)-(FIND(B$2,$A1827)+B$1))</f>
        <v>1st St and Buena Vista</v>
      </c>
      <c r="C1827" t="str">
        <f t="shared" si="1853"/>
        <v>MBF</v>
      </c>
      <c r="D1827" t="str">
        <f t="shared" si="1853"/>
        <v>1ST ST &amp; BUENA VISTA, MARBLE FALLS TX</v>
      </c>
      <c r="E1827" t="str">
        <f t="shared" si="1853"/>
        <v>30.56777</v>
      </c>
      <c r="F1827" t="str">
        <f t="shared" si="1853"/>
        <v>-98.27922</v>
      </c>
      <c r="G1827" t="str">
        <f t="shared" si="1853"/>
        <v>on</v>
      </c>
      <c r="H1827" s="2" t="str">
        <f t="shared" si="1853"/>
        <v>Crossing is OPEN </v>
      </c>
      <c r="I1827" t="str">
        <f t="shared" si="1822"/>
        <v>8393</v>
      </c>
    </row>
    <row r="1828" spans="1:9">
      <c r="A1828" s="5" t="s">
        <v>1841</v>
      </c>
      <c r="B1828" t="str">
        <f t="shared" ref="B1828:H1828" si="1854">MID($A1828,FIND(B$2,$A1828)+B$1,(FIND(C$2,$A1828)-2)-(FIND(B$2,$A1828)+B$1))</f>
        <v>FM 1291 @ Greens Creek Rd, Fayette County</v>
      </c>
      <c r="C1828" t="str">
        <f t="shared" si="1854"/>
        <v>FCO</v>
      </c>
      <c r="D1828" t="str">
        <f t="shared" si="1854"/>
        <v>FM 1291 @ Greens Creek Rd</v>
      </c>
      <c r="E1828" t="str">
        <f t="shared" si="1854"/>
        <v>30.078794</v>
      </c>
      <c r="F1828" t="str">
        <f t="shared" si="1854"/>
        <v>-96.799583</v>
      </c>
      <c r="G1828" t="str">
        <f t="shared" si="1854"/>
        <v>on</v>
      </c>
      <c r="H1828" s="2" t="str">
        <f t="shared" si="1854"/>
        <v/>
      </c>
      <c r="I1828" t="str">
        <f t="shared" si="1822"/>
        <v>7886</v>
      </c>
    </row>
    <row r="1829" spans="1:9">
      <c r="A1829" s="5" t="s">
        <v>1842</v>
      </c>
      <c r="B1829" t="str">
        <f t="shared" ref="B1829:H1829" si="1855">MID($A1829,FIND(B$2,$A1829)+B$1,(FIND(C$2,$A1829)-2)-(FIND(B$2,$A1829)+B$1))</f>
        <v>Weyand Rd @ Cummins Creek, Fayette County</v>
      </c>
      <c r="C1829" t="str">
        <f t="shared" si="1855"/>
        <v>FCO</v>
      </c>
      <c r="D1829" t="str">
        <f t="shared" si="1855"/>
        <v>Weyand Rd @ Cummins Creek</v>
      </c>
      <c r="E1829" t="str">
        <f t="shared" si="1855"/>
        <v>30.068624</v>
      </c>
      <c r="F1829" t="str">
        <f t="shared" si="1855"/>
        <v>-96.719383</v>
      </c>
      <c r="G1829" t="str">
        <f t="shared" si="1855"/>
        <v>on</v>
      </c>
      <c r="H1829" s="2" t="str">
        <f t="shared" si="1855"/>
        <v/>
      </c>
      <c r="I1829" t="str">
        <f t="shared" si="1822"/>
        <v>7926</v>
      </c>
    </row>
    <row r="1830" spans="1:9">
      <c r="A1830" s="5" t="s">
        <v>1843</v>
      </c>
      <c r="B1830" t="str">
        <f t="shared" ref="B1830:H1830" si="1856">MID($A1830,FIND(B$2,$A1830)+B$1,(FIND(C$2,$A1830)-2)-(FIND(B$2,$A1830)+B$1))</f>
        <v>FM 609 @ Buckner</v>
      </c>
      <c r="C1830" t="str">
        <f t="shared" si="1856"/>
        <v>FCO</v>
      </c>
      <c r="D1830" t="str">
        <f t="shared" si="1856"/>
        <v>FM 609 @ Buckner</v>
      </c>
      <c r="E1830" t="str">
        <f t="shared" si="1856"/>
        <v>29.866117</v>
      </c>
      <c r="F1830" t="str">
        <f t="shared" si="1856"/>
        <v>-96.932999</v>
      </c>
      <c r="G1830" t="str">
        <f t="shared" si="1856"/>
        <v>on</v>
      </c>
      <c r="H1830" s="2" t="str">
        <f t="shared" si="1856"/>
        <v/>
      </c>
      <c r="I1830" t="str">
        <f t="shared" si="1822"/>
        <v>7936</v>
      </c>
    </row>
    <row r="1831" spans="1:9">
      <c r="A1831" s="5" t="s">
        <v>1844</v>
      </c>
      <c r="B1831" t="str">
        <f t="shared" ref="B1831:H1831" si="1857">MID($A1831,FIND(B$2,$A1831)+B$1,(FIND(C$2,$A1831)-2)-(FIND(B$2,$A1831)+B$1))</f>
        <v>PINE VALLEY LOOP, Smithville</v>
      </c>
      <c r="C1831" t="str">
        <f t="shared" si="1857"/>
        <v>BCO</v>
      </c>
      <c r="D1831" t="str">
        <f t="shared" si="1857"/>
        <v>600 BLK</v>
      </c>
      <c r="E1831" t="str">
        <f t="shared" si="1857"/>
        <v>29.959761</v>
      </c>
      <c r="F1831" t="str">
        <f t="shared" si="1857"/>
        <v>-97.322014</v>
      </c>
      <c r="G1831" t="str">
        <f t="shared" si="1857"/>
        <v>on</v>
      </c>
      <c r="H1831" s="2" t="str">
        <f t="shared" si="1857"/>
        <v/>
      </c>
      <c r="I1831" t="str">
        <f t="shared" si="1822"/>
        <v>7991</v>
      </c>
    </row>
    <row r="1832" spans="1:9">
      <c r="A1832" s="5" t="s">
        <v>1845</v>
      </c>
      <c r="B1832" t="str">
        <f t="shared" ref="B1832:H1832" si="1858">MID($A1832,FIND(B$2,$A1832)+B$1,(FIND(C$2,$A1832)-2)-(FIND(B$2,$A1832)+B$1))</f>
        <v>Freyburg Hall Rd near FM 2238, Fayette County</v>
      </c>
      <c r="C1832" t="str">
        <f t="shared" si="1858"/>
        <v>FCO</v>
      </c>
      <c r="D1832" t="str">
        <f t="shared" si="1858"/>
        <v>Freyburg Hall Rd near FM 2238</v>
      </c>
      <c r="E1832" t="str">
        <f t="shared" si="1858"/>
        <v>29.734987</v>
      </c>
      <c r="F1832" t="str">
        <f t="shared" si="1858"/>
        <v>-96.992538</v>
      </c>
      <c r="G1832" t="str">
        <f t="shared" si="1858"/>
        <v>on</v>
      </c>
      <c r="H1832" s="2" t="str">
        <f t="shared" si="1858"/>
        <v/>
      </c>
      <c r="I1832" t="str">
        <f t="shared" si="1822"/>
        <v>7946</v>
      </c>
    </row>
    <row r="1833" spans="1:9">
      <c r="A1833" s="5" t="s">
        <v>1846</v>
      </c>
      <c r="B1833" t="str">
        <f t="shared" ref="B1833:H1833" si="1859">MID($A1833,FIND(B$2,$A1833)+B$1,(FIND(C$2,$A1833)-2)-(FIND(B$2,$A1833)+B$1))</f>
        <v>Whisper Rd at Plum Creek</v>
      </c>
      <c r="C1833" t="str">
        <f t="shared" si="1859"/>
        <v>CCO</v>
      </c>
      <c r="D1833" t="str">
        <f t="shared" si="1859"/>
        <v>Whisper Rd at Plum Creek</v>
      </c>
      <c r="E1833" t="str">
        <f t="shared" si="1859"/>
        <v>29.657522</v>
      </c>
      <c r="F1833" t="str">
        <f t="shared" si="1859"/>
        <v>-97.601776</v>
      </c>
      <c r="G1833" t="str">
        <f t="shared" si="1859"/>
        <v>on</v>
      </c>
      <c r="H1833" s="2" t="str">
        <f t="shared" si="1859"/>
        <v/>
      </c>
      <c r="I1833" t="str">
        <f t="shared" si="1822"/>
        <v>7951</v>
      </c>
    </row>
    <row r="1834" spans="1:9">
      <c r="A1834" s="5" t="s">
        <v>1847</v>
      </c>
      <c r="B1834" t="str">
        <f t="shared" ref="B1834:H1834" si="1860">MID($A1834,FIND(B$2,$A1834)+B$1,(FIND(C$2,$A1834)-2)-(FIND(B$2,$A1834)+B$1))</f>
        <v>Turkey Hollow Rd/Sandy Pine Rd</v>
      </c>
      <c r="C1834" t="str">
        <f t="shared" si="1860"/>
        <v>CCO</v>
      </c>
      <c r="D1834" t="str">
        <f t="shared" si="1860"/>
        <v>Turkey Hollow Rd/Sandy Pine Rd</v>
      </c>
      <c r="E1834" t="str">
        <f t="shared" si="1860"/>
        <v>29.662779</v>
      </c>
      <c r="F1834" t="str">
        <f t="shared" si="1860"/>
        <v>-97.57225</v>
      </c>
      <c r="G1834" t="str">
        <f t="shared" si="1860"/>
        <v>on</v>
      </c>
      <c r="H1834" s="2" t="str">
        <f t="shared" si="1860"/>
        <v/>
      </c>
      <c r="I1834" t="str">
        <f t="shared" si="1822"/>
        <v>7956</v>
      </c>
    </row>
    <row r="1835" spans="1:9">
      <c r="A1835" s="5" t="s">
        <v>1848</v>
      </c>
      <c r="B1835" t="str">
        <f t="shared" ref="B1835:H1835" si="1861">MID($A1835,FIND(B$2,$A1835)+B$1,(FIND(C$2,$A1835)-2)-(FIND(B$2,$A1835)+B$1))</f>
        <v>P4045 - 2500 FM 1704 south of Woody Ln</v>
      </c>
      <c r="C1835" t="str">
        <f t="shared" si="1861"/>
        <v>BCO</v>
      </c>
      <c r="D1835" t="str">
        <f t="shared" si="1861"/>
        <v>2500 Blk</v>
      </c>
      <c r="E1835" t="str">
        <f t="shared" si="1861"/>
        <v>30.247625</v>
      </c>
      <c r="F1835" t="str">
        <f t="shared" si="1861"/>
        <v>-97.422241</v>
      </c>
      <c r="G1835" t="str">
        <f t="shared" si="1861"/>
        <v>on</v>
      </c>
      <c r="H1835" s="2" t="str">
        <f t="shared" si="1861"/>
        <v/>
      </c>
      <c r="I1835" t="str">
        <f t="shared" si="1822"/>
        <v>7841</v>
      </c>
    </row>
    <row r="1836" spans="1:9">
      <c r="A1836" s="5" t="s">
        <v>1849</v>
      </c>
      <c r="B1836" t="str">
        <f t="shared" ref="B1836:H1836" si="1862">MID($A1836,FIND(B$2,$A1836)+B$1,(FIND(C$2,$A1836)-2)-(FIND(B$2,$A1836)+B$1))</f>
        <v>Long Rd/Black Ankle</v>
      </c>
      <c r="C1836" t="str">
        <f t="shared" si="1862"/>
        <v>CCO</v>
      </c>
      <c r="D1836" t="str">
        <f t="shared" si="1862"/>
        <v>Long Rd/Black Ankle</v>
      </c>
      <c r="E1836" t="str">
        <f t="shared" si="1862"/>
        <v>29.83511</v>
      </c>
      <c r="F1836" t="str">
        <f t="shared" si="1862"/>
        <v>-97.731094</v>
      </c>
      <c r="G1836" t="str">
        <f t="shared" si="1862"/>
        <v>on</v>
      </c>
      <c r="H1836" s="2" t="str">
        <f t="shared" si="1862"/>
        <v>Roadway Open </v>
      </c>
      <c r="I1836" t="str">
        <f t="shared" si="1822"/>
        <v>7851</v>
      </c>
    </row>
    <row r="1837" spans="1:9">
      <c r="A1837" s="5" t="s">
        <v>1850</v>
      </c>
      <c r="B1837" t="str">
        <f t="shared" ref="B1837:H1837" si="1863">MID($A1837,FIND(B$2,$A1837)+B$1,(FIND(C$2,$A1837)-2)-(FIND(B$2,$A1837)+B$1))</f>
        <v>FM 1704 at Monkey Rd</v>
      </c>
      <c r="C1837" t="str">
        <f t="shared" si="1863"/>
        <v>BCO</v>
      </c>
      <c r="D1837" t="str">
        <f t="shared" si="1863"/>
        <v/>
      </c>
      <c r="E1837" t="str">
        <f t="shared" si="1863"/>
        <v>30.309787</v>
      </c>
      <c r="F1837" t="str">
        <f t="shared" si="1863"/>
        <v>-97.38318</v>
      </c>
      <c r="G1837" t="str">
        <f t="shared" si="1863"/>
        <v>on</v>
      </c>
      <c r="H1837" s="2" t="str">
        <f t="shared" si="1863"/>
        <v/>
      </c>
      <c r="I1837" t="str">
        <f t="shared" si="1822"/>
        <v>8659</v>
      </c>
    </row>
    <row r="1838" spans="1:9">
      <c r="A1838" s="5" t="s">
        <v>1851</v>
      </c>
      <c r="B1838" t="str">
        <f t="shared" ref="B1838:H1838" si="1864">MID($A1838,FIND(B$2,$A1838)+B$1,(FIND(C$2,$A1838)-2)-(FIND(B$2,$A1838)+B$1))</f>
        <v>16000-blk Wells School Rd</v>
      </c>
      <c r="C1838" t="str">
        <f t="shared" si="1864"/>
        <v>TCO</v>
      </c>
      <c r="D1838" t="str">
        <f t="shared" si="1864"/>
        <v>Travis County, TX </v>
      </c>
      <c r="E1838" t="str">
        <f t="shared" si="1864"/>
        <v>30.386951</v>
      </c>
      <c r="F1838" t="str">
        <f t="shared" si="1864"/>
        <v>-97.441307</v>
      </c>
      <c r="G1838" t="str">
        <f t="shared" si="1864"/>
        <v>on</v>
      </c>
      <c r="H1838" s="2" t="str">
        <f t="shared" si="1864"/>
        <v/>
      </c>
      <c r="I1838" t="str">
        <f t="shared" si="1822"/>
        <v>7876</v>
      </c>
    </row>
    <row r="1839" spans="1:9">
      <c r="A1839" s="5" t="s">
        <v>1852</v>
      </c>
      <c r="B1839" t="str">
        <f t="shared" ref="B1839:H1839" si="1865">MID($A1839,FIND(B$2,$A1839)+B$1,(FIND(C$2,$A1839)-2)-(FIND(B$2,$A1839)+B$1))</f>
        <v>CR105/River Park Rd.</v>
      </c>
      <c r="C1839" t="str">
        <f t="shared" si="1865"/>
        <v>CCO</v>
      </c>
      <c r="D1839" t="str">
        <f t="shared" si="1865"/>
        <v>CR105/River Park Rd.</v>
      </c>
      <c r="E1839" t="str">
        <f t="shared" si="1865"/>
        <v>29.692616</v>
      </c>
      <c r="F1839" t="str">
        <f t="shared" si="1865"/>
        <v>-97.684486</v>
      </c>
      <c r="G1839" t="str">
        <f t="shared" si="1865"/>
        <v>on</v>
      </c>
      <c r="H1839" s="2" t="str">
        <f t="shared" si="1865"/>
        <v/>
      </c>
      <c r="I1839" t="str">
        <f t="shared" si="1822"/>
        <v>7996</v>
      </c>
    </row>
    <row r="1840" spans="1:9">
      <c r="A1840" s="5" t="s">
        <v>1853</v>
      </c>
      <c r="B1840" t="str">
        <f t="shared" ref="B1840:H1840" si="1866">MID($A1840,FIND(B$2,$A1840)+B$1,(FIND(C$2,$A1840)-2)-(FIND(B$2,$A1840)+B$1))</f>
        <v>Old Kelley Westbound</v>
      </c>
      <c r="C1840" t="str">
        <f t="shared" si="1866"/>
        <v>CCO</v>
      </c>
      <c r="D1840" t="str">
        <f t="shared" si="1866"/>
        <v>Old Kelley at Creek</v>
      </c>
      <c r="E1840" t="str">
        <f t="shared" si="1866"/>
        <v>29.88599</v>
      </c>
      <c r="F1840" t="str">
        <f t="shared" si="1866"/>
        <v>-97.626808</v>
      </c>
      <c r="G1840" t="str">
        <f t="shared" si="1866"/>
        <v>on</v>
      </c>
      <c r="H1840" s="2" t="str">
        <f t="shared" si="1866"/>
        <v>Open</v>
      </c>
      <c r="I1840" t="str">
        <f t="shared" si="1822"/>
        <v>7961</v>
      </c>
    </row>
    <row r="1841" spans="1:9">
      <c r="A1841" s="5" t="s">
        <v>1854</v>
      </c>
      <c r="B1841" t="str">
        <f t="shared" ref="B1841:H1841" si="1867">MID($A1841,FIND(B$2,$A1841)+B$1,(FIND(C$2,$A1841)-2)-(FIND(B$2,$A1841)+B$1))</f>
        <v>Eanes Creek @ Camp Craft</v>
      </c>
      <c r="C1841" t="str">
        <f t="shared" si="1867"/>
        <v>TCO</v>
      </c>
      <c r="D1841" t="str">
        <f t="shared" si="1867"/>
        <v>Travis County, TX </v>
      </c>
      <c r="E1841" t="str">
        <f t="shared" si="1867"/>
        <v>30.280056</v>
      </c>
      <c r="F1841" t="str">
        <f t="shared" si="1867"/>
        <v>-97.811928</v>
      </c>
      <c r="G1841" t="str">
        <f t="shared" si="1867"/>
        <v>on</v>
      </c>
      <c r="H1841" s="2" t="str">
        <f t="shared" si="1867"/>
        <v>Roadway open</v>
      </c>
      <c r="I1841" t="str">
        <f t="shared" si="1822"/>
        <v>7816</v>
      </c>
    </row>
    <row r="1842" spans="1:9">
      <c r="A1842" s="5" t="s">
        <v>1855</v>
      </c>
      <c r="B1842" t="str">
        <f t="shared" ref="B1842:H1842" si="1868">MID($A1842,FIND(B$2,$A1842)+B$1,(FIND(C$2,$A1842)-2)-(FIND(B$2,$A1842)+B$1))</f>
        <v>TX1033 Park Rd 1A @ Park Rd 1C</v>
      </c>
      <c r="C1842" t="str">
        <f t="shared" si="1868"/>
        <v>BCO</v>
      </c>
      <c r="D1842" t="str">
        <f t="shared" si="1868"/>
        <v>100 Blk Park Rd 1A</v>
      </c>
      <c r="E1842" t="str">
        <f t="shared" si="1868"/>
        <v>30.1129</v>
      </c>
      <c r="F1842" t="str">
        <f t="shared" si="1868"/>
        <v>-97.26786</v>
      </c>
      <c r="G1842" t="str">
        <f t="shared" si="1868"/>
        <v>on</v>
      </c>
      <c r="H1842" s="2" t="str">
        <f t="shared" si="1868"/>
        <v/>
      </c>
      <c r="I1842" t="str">
        <f t="shared" si="1822"/>
        <v>7811</v>
      </c>
    </row>
    <row r="1843" spans="1:9">
      <c r="A1843" s="5" t="s">
        <v>1856</v>
      </c>
      <c r="B1843" t="str">
        <f t="shared" ref="B1843:H1843" si="1869">MID($A1843,FIND(B$2,$A1843)+B$1,(FIND(C$2,$A1843)-2)-(FIND(B$2,$A1843)+B$1))</f>
        <v>P3073 - 500 FM 672</v>
      </c>
      <c r="C1843" t="str">
        <f t="shared" si="1869"/>
        <v>BCO</v>
      </c>
      <c r="D1843" t="str">
        <f t="shared" si="1869"/>
        <v>500 Blk</v>
      </c>
      <c r="E1843" t="str">
        <f t="shared" si="1869"/>
        <v>29.976933</v>
      </c>
      <c r="F1843" t="str">
        <f t="shared" si="1869"/>
        <v>-97.539192</v>
      </c>
      <c r="G1843" t="str">
        <f t="shared" si="1869"/>
        <v>on</v>
      </c>
      <c r="H1843" s="2" t="str">
        <f t="shared" si="1869"/>
        <v/>
      </c>
      <c r="I1843" t="str">
        <f t="shared" si="1822"/>
        <v>7826</v>
      </c>
    </row>
    <row r="1844" spans="1:9">
      <c r="A1844" s="5" t="s">
        <v>1857</v>
      </c>
      <c r="B1844" t="str">
        <f t="shared" ref="B1844:H1844" si="1870">MID($A1844,FIND(B$2,$A1844)+B$1,(FIND(C$2,$A1844)-2)-(FIND(B$2,$A1844)+B$1))</f>
        <v>Lehman Ln</v>
      </c>
      <c r="C1844" t="str">
        <f t="shared" si="1870"/>
        <v>BCO</v>
      </c>
      <c r="D1844" t="str">
        <f t="shared" si="1870"/>
        <v>South of Humble Ln</v>
      </c>
      <c r="E1844" t="str">
        <f t="shared" si="1870"/>
        <v>30.012465</v>
      </c>
      <c r="F1844" t="str">
        <f t="shared" si="1870"/>
        <v>-97.415581</v>
      </c>
      <c r="G1844" t="str">
        <f t="shared" si="1870"/>
        <v>on</v>
      </c>
      <c r="H1844" s="2" t="str">
        <f t="shared" si="1870"/>
        <v/>
      </c>
      <c r="I1844" t="str">
        <f t="shared" si="1822"/>
        <v>7871</v>
      </c>
    </row>
    <row r="1845" spans="1:9">
      <c r="A1845" s="5" t="s">
        <v>1858</v>
      </c>
      <c r="B1845" t="str">
        <f t="shared" ref="B1845:H1845" si="1871">MID($A1845,FIND(B$2,$A1845)+B$1,(FIND(C$2,$A1845)-2)-(FIND(B$2,$A1845)+B$1))</f>
        <v>St Hwy 71</v>
      </c>
      <c r="C1845" t="str">
        <f t="shared" si="1871"/>
        <v>BCO</v>
      </c>
      <c r="D1845" t="str">
        <f t="shared" si="1871"/>
        <v>East bound lane</v>
      </c>
      <c r="E1845" t="str">
        <f t="shared" si="1871"/>
        <v>30.12224</v>
      </c>
      <c r="F1845" t="str">
        <f t="shared" si="1871"/>
        <v>-97.43293</v>
      </c>
      <c r="G1845" t="str">
        <f t="shared" si="1871"/>
        <v>on</v>
      </c>
      <c r="H1845" s="2" t="str">
        <f t="shared" si="1871"/>
        <v/>
      </c>
      <c r="I1845" t="str">
        <f t="shared" si="1822"/>
        <v>7891</v>
      </c>
    </row>
    <row r="1846" spans="1:9">
      <c r="A1846" s="5" t="s">
        <v>1859</v>
      </c>
      <c r="B1846" t="str">
        <f t="shared" ref="B1846:H1846" si="1872">MID($A1846,FIND(B$2,$A1846)+B$1,(FIND(C$2,$A1846)-2)-(FIND(B$2,$A1846)+B$1))</f>
        <v>NE 8th St</v>
      </c>
      <c r="C1846" t="str">
        <f t="shared" si="1872"/>
        <v>BCO</v>
      </c>
      <c r="D1846" t="str">
        <f t="shared" si="1872"/>
        <v>at Mills St</v>
      </c>
      <c r="E1846" t="str">
        <f t="shared" si="1872"/>
        <v>30.010195</v>
      </c>
      <c r="F1846" t="str">
        <f t="shared" si="1872"/>
        <v>-97.151398</v>
      </c>
      <c r="G1846" t="str">
        <f t="shared" si="1872"/>
        <v>on</v>
      </c>
      <c r="H1846" s="2" t="str">
        <f t="shared" si="1872"/>
        <v/>
      </c>
      <c r="I1846" t="str">
        <f t="shared" si="1822"/>
        <v>7896</v>
      </c>
    </row>
    <row r="1847" spans="1:9">
      <c r="A1847" s="5" t="s">
        <v>1860</v>
      </c>
      <c r="B1847" t="str">
        <f t="shared" ref="B1847:H1847" si="1873">MID($A1847,FIND(B$2,$A1847)+B$1,(FIND(C$2,$A1847)-2)-(FIND(B$2,$A1847)+B$1))</f>
        <v>Cleveland St</v>
      </c>
      <c r="C1847" t="str">
        <f t="shared" si="1873"/>
        <v>BCO</v>
      </c>
      <c r="D1847" t="str">
        <f t="shared" si="1873"/>
        <v>Between 1st St and 2nd St</v>
      </c>
      <c r="E1847" t="str">
        <f t="shared" si="1873"/>
        <v>30.008085</v>
      </c>
      <c r="F1847" t="str">
        <f t="shared" si="1873"/>
        <v>-97.162231</v>
      </c>
      <c r="G1847" t="str">
        <f t="shared" si="1873"/>
        <v>on</v>
      </c>
      <c r="H1847" s="2" t="str">
        <f t="shared" si="1873"/>
        <v/>
      </c>
      <c r="I1847" t="str">
        <f t="shared" si="1822"/>
        <v>7906</v>
      </c>
    </row>
    <row r="1848" spans="1:9">
      <c r="A1848" s="5" t="s">
        <v>1861</v>
      </c>
      <c r="B1848" t="str">
        <f t="shared" ref="B1848:H1848" si="1874">MID($A1848,FIND(B$2,$A1848)+B$1,(FIND(C$2,$A1848)-2)-(FIND(B$2,$A1848)+B$1))</f>
        <v>S St Hwy 95</v>
      </c>
      <c r="C1848" t="str">
        <f t="shared" si="1874"/>
        <v>BCO</v>
      </c>
      <c r="D1848" t="str">
        <f t="shared" si="1874"/>
        <v>Northbound Lane</v>
      </c>
      <c r="E1848" t="str">
        <f t="shared" si="1874"/>
        <v>30.321922</v>
      </c>
      <c r="F1848" t="str">
        <f t="shared" si="1874"/>
        <v>-97.35791</v>
      </c>
      <c r="G1848" t="str">
        <f t="shared" si="1874"/>
        <v>on</v>
      </c>
      <c r="H1848" s="2" t="str">
        <f t="shared" si="1874"/>
        <v/>
      </c>
      <c r="I1848" t="str">
        <f t="shared" si="1822"/>
        <v>7911</v>
      </c>
    </row>
    <row r="1849" spans="1:9">
      <c r="A1849" s="5" t="s">
        <v>1862</v>
      </c>
      <c r="B1849" t="str">
        <f t="shared" ref="B1849:H1849" si="1875">MID($A1849,FIND(B$2,$A1849)+B$1,(FIND(C$2,$A1849)-2)-(FIND(B$2,$A1849)+B$1))</f>
        <v>St Hwy 71</v>
      </c>
      <c r="C1849" t="str">
        <f t="shared" si="1875"/>
        <v>BCO</v>
      </c>
      <c r="D1849" t="str">
        <f t="shared" si="1875"/>
        <v>West bound lanes at Kellar Rd</v>
      </c>
      <c r="E1849" t="str">
        <f t="shared" si="1875"/>
        <v>30.049154</v>
      </c>
      <c r="F1849" t="str">
        <f t="shared" si="1875"/>
        <v>-97.188927</v>
      </c>
      <c r="G1849" t="str">
        <f t="shared" si="1875"/>
        <v>on</v>
      </c>
      <c r="H1849" s="2" t="str">
        <f t="shared" si="1875"/>
        <v/>
      </c>
      <c r="I1849" t="str">
        <f t="shared" si="1822"/>
        <v>7916</v>
      </c>
    </row>
    <row r="1850" spans="1:9">
      <c r="A1850" s="5" t="s">
        <v>1863</v>
      </c>
      <c r="B1850" t="str">
        <f t="shared" ref="B1850:H1850" si="1876">MID($A1850,FIND(B$2,$A1850)+B$1,(FIND(C$2,$A1850)-2)-(FIND(B$2,$A1850)+B$1))</f>
        <v>B J Mayes Rd</v>
      </c>
      <c r="C1850" t="str">
        <f t="shared" si="1876"/>
        <v>BCO</v>
      </c>
      <c r="D1850" t="str">
        <f t="shared" si="1876"/>
        <v>244 B J Mayes Rd</v>
      </c>
      <c r="E1850" t="str">
        <f t="shared" si="1876"/>
        <v>30.15362</v>
      </c>
      <c r="F1850" t="str">
        <f t="shared" si="1876"/>
        <v>-97.321091</v>
      </c>
      <c r="G1850" t="str">
        <f t="shared" si="1876"/>
        <v>on</v>
      </c>
      <c r="H1850" s="2" t="str">
        <f t="shared" si="1876"/>
        <v/>
      </c>
      <c r="I1850" t="str">
        <f t="shared" si="1822"/>
        <v>7921</v>
      </c>
    </row>
    <row r="1851" spans="1:9">
      <c r="A1851" s="5" t="s">
        <v>1864</v>
      </c>
      <c r="B1851" t="str">
        <f t="shared" ref="B1851:H1851" si="1877">MID($A1851,FIND(B$2,$A1851)+B$1,(FIND(C$2,$A1851)-2)-(FIND(B$2,$A1851)+B$1))</f>
        <v>LOWER RED ROCK BRIDGE AT SH 304</v>
      </c>
      <c r="C1851" t="str">
        <f t="shared" si="1877"/>
        <v>BCO</v>
      </c>
      <c r="D1851" t="str">
        <f t="shared" si="1877"/>
        <v>100 LOWER RED ROCK RD</v>
      </c>
      <c r="E1851" t="str">
        <f t="shared" si="1877"/>
        <v>30.076603</v>
      </c>
      <c r="F1851" t="str">
        <f t="shared" si="1877"/>
        <v>-97.357605</v>
      </c>
      <c r="G1851" t="str">
        <f t="shared" si="1877"/>
        <v>on</v>
      </c>
      <c r="H1851" s="2" t="str">
        <f t="shared" si="1877"/>
        <v/>
      </c>
      <c r="I1851" t="str">
        <f t="shared" si="1822"/>
        <v>7931</v>
      </c>
    </row>
    <row r="1852" spans="1:9">
      <c r="A1852" s="5" t="s">
        <v>1865</v>
      </c>
      <c r="B1852" t="str">
        <f t="shared" ref="B1852:H1852" si="1878">MID($A1852,FIND(B$2,$A1852)+B$1,(FIND(C$2,$A1852)-2)-(FIND(B$2,$A1852)+B$1))</f>
        <v>Ponderosa Rd - entire road</v>
      </c>
      <c r="C1852" t="str">
        <f t="shared" si="1878"/>
        <v>BCO</v>
      </c>
      <c r="D1852" t="str">
        <f t="shared" si="1878"/>
        <v/>
      </c>
      <c r="E1852" t="str">
        <f t="shared" si="1878"/>
        <v>30.070633</v>
      </c>
      <c r="F1852" t="str">
        <f t="shared" si="1878"/>
        <v>-97.231033</v>
      </c>
      <c r="G1852" t="str">
        <f t="shared" si="1878"/>
        <v>on</v>
      </c>
      <c r="H1852" s="2" t="str">
        <f t="shared" si="1878"/>
        <v/>
      </c>
      <c r="I1852" t="str">
        <f t="shared" si="1822"/>
        <v>7881</v>
      </c>
    </row>
    <row r="1853" spans="1:9">
      <c r="A1853" s="5" t="s">
        <v>1866</v>
      </c>
      <c r="B1853" t="str">
        <f t="shared" ref="B1853:H1853" si="1879">MID($A1853,FIND(B$2,$A1853)+B$1,(FIND(C$2,$A1853)-2)-(FIND(B$2,$A1853)+B$1))</f>
        <v>COMMUNITY CENTER RD</v>
      </c>
      <c r="C1853" t="str">
        <f t="shared" si="1879"/>
        <v>BCO</v>
      </c>
      <c r="D1853" t="str">
        <f t="shared" si="1879"/>
        <v>200 BLK COMMUNITY CENTER RD</v>
      </c>
      <c r="E1853" t="str">
        <f t="shared" si="1879"/>
        <v>29.886925</v>
      </c>
      <c r="F1853" t="str">
        <f t="shared" si="1879"/>
        <v>-97.35675</v>
      </c>
      <c r="G1853" t="str">
        <f t="shared" si="1879"/>
        <v>on</v>
      </c>
      <c r="H1853" s="2" t="str">
        <f t="shared" si="1879"/>
        <v/>
      </c>
      <c r="I1853" t="str">
        <f t="shared" si="1822"/>
        <v>7971</v>
      </c>
    </row>
    <row r="1854" spans="1:9">
      <c r="A1854" s="5" t="s">
        <v>1867</v>
      </c>
      <c r="B1854" t="str">
        <f t="shared" ref="B1854:H1854" si="1880">MID($A1854,FIND(B$2,$A1854)+B$1,(FIND(C$2,$A1854)-2)-(FIND(B$2,$A1854)+B$1))</f>
        <v>Krischke Rd, Fayette County</v>
      </c>
      <c r="C1854" t="str">
        <f t="shared" si="1880"/>
        <v>FCO</v>
      </c>
      <c r="D1854" t="str">
        <f t="shared" si="1880"/>
        <v>Krischke Rd South of Gansky Rd</v>
      </c>
      <c r="E1854" t="str">
        <f t="shared" si="1880"/>
        <v>29.723021</v>
      </c>
      <c r="F1854" t="str">
        <f t="shared" si="1880"/>
        <v>-96.95134</v>
      </c>
      <c r="G1854" t="str">
        <f t="shared" si="1880"/>
        <v>on</v>
      </c>
      <c r="H1854" s="2" t="str">
        <f t="shared" si="1880"/>
        <v/>
      </c>
      <c r="I1854" t="str">
        <f t="shared" si="1822"/>
        <v>7822</v>
      </c>
    </row>
    <row r="1855" spans="1:9">
      <c r="A1855" s="5" t="s">
        <v>1868</v>
      </c>
      <c r="B1855" t="str">
        <f t="shared" ref="B1855:H1855" si="1881">MID($A1855,FIND(B$2,$A1855)+B$1,(FIND(C$2,$A1855)-2)-(FIND(B$2,$A1855)+B$1))</f>
        <v>Seawillow/FM1322</v>
      </c>
      <c r="C1855" t="str">
        <f t="shared" si="1881"/>
        <v>CCO</v>
      </c>
      <c r="D1855" t="str">
        <f t="shared" si="1881"/>
        <v>Seawillow/FM 1322</v>
      </c>
      <c r="E1855" t="str">
        <f t="shared" si="1881"/>
        <v>29.856279</v>
      </c>
      <c r="F1855" t="str">
        <f t="shared" si="1881"/>
        <v>-97.658287</v>
      </c>
      <c r="G1855" t="str">
        <f t="shared" si="1881"/>
        <v>on</v>
      </c>
      <c r="H1855" s="2" t="str">
        <f t="shared" si="1881"/>
        <v/>
      </c>
      <c r="I1855" t="str">
        <f t="shared" si="1822"/>
        <v>7827</v>
      </c>
    </row>
    <row r="1856" spans="1:9">
      <c r="A1856" s="5" t="s">
        <v>1869</v>
      </c>
      <c r="B1856" t="str">
        <f t="shared" ref="B1856:H1856" si="1882">MID($A1856,FIND(B$2,$A1856)+B$1,(FIND(C$2,$A1856)-2)-(FIND(B$2,$A1856)+B$1))</f>
        <v>Birch St/FM 1984</v>
      </c>
      <c r="C1856" t="str">
        <f t="shared" si="1882"/>
        <v>CCO</v>
      </c>
      <c r="D1856" t="str">
        <f t="shared" si="1882"/>
        <v>Birch St/FM 1984</v>
      </c>
      <c r="E1856" t="str">
        <f t="shared" si="1882"/>
        <v>29.879375</v>
      </c>
      <c r="F1856" t="str">
        <f t="shared" si="1882"/>
        <v>-97.847015</v>
      </c>
      <c r="G1856" t="str">
        <f t="shared" si="1882"/>
        <v>on</v>
      </c>
      <c r="H1856" s="2" t="str">
        <f t="shared" si="1882"/>
        <v/>
      </c>
      <c r="I1856" t="str">
        <f t="shared" si="1822"/>
        <v>7837</v>
      </c>
    </row>
    <row r="1857" spans="1:9">
      <c r="A1857" s="5" t="s">
        <v>1870</v>
      </c>
      <c r="B1857" t="str">
        <f t="shared" ref="B1857:H1857" si="1883">MID($A1857,FIND(B$2,$A1857)+B$1,(FIND(C$2,$A1857)-2)-(FIND(B$2,$A1857)+B$1))</f>
        <v>Political Rd/HWY 80</v>
      </c>
      <c r="C1857" t="str">
        <f t="shared" si="1883"/>
        <v>CCO</v>
      </c>
      <c r="D1857" t="str">
        <f t="shared" si="1883"/>
        <v>Political Rd/HWY 80</v>
      </c>
      <c r="E1857" t="str">
        <f t="shared" si="1883"/>
        <v>29.770611</v>
      </c>
      <c r="F1857" t="str">
        <f t="shared" si="1883"/>
        <v>-97.781769</v>
      </c>
      <c r="G1857" t="str">
        <f t="shared" si="1883"/>
        <v>on</v>
      </c>
      <c r="H1857" s="2" t="str">
        <f t="shared" si="1883"/>
        <v>Roadway Open</v>
      </c>
      <c r="I1857" t="str">
        <f t="shared" si="1822"/>
        <v>7842</v>
      </c>
    </row>
    <row r="1858" spans="1:9">
      <c r="A1858" s="5" t="s">
        <v>1871</v>
      </c>
      <c r="B1858" t="str">
        <f t="shared" ref="B1858:H1858" si="1884">MID($A1858,FIND(B$2,$A1858)+B$1,(FIND(C$2,$A1858)-2)-(FIND(B$2,$A1858)+B$1))</f>
        <v>Main and Yett</v>
      </c>
      <c r="C1858" t="str">
        <f t="shared" si="1884"/>
        <v>MBF</v>
      </c>
      <c r="D1858" t="str">
        <f t="shared" si="1884"/>
        <v>MAIN ST &amp; YETT ST, Marble Falls, TX</v>
      </c>
      <c r="E1858" t="str">
        <f t="shared" si="1884"/>
        <v>30.569287</v>
      </c>
      <c r="F1858" t="str">
        <f t="shared" si="1884"/>
        <v>-98.279142</v>
      </c>
      <c r="G1858" t="str">
        <f t="shared" si="1884"/>
        <v>on</v>
      </c>
      <c r="H1858" s="2" t="str">
        <f t="shared" si="1884"/>
        <v>Crossing is OPEN </v>
      </c>
      <c r="I1858" t="str">
        <f t="shared" si="1822"/>
        <v>8394</v>
      </c>
    </row>
    <row r="1859" spans="1:9">
      <c r="A1859" s="5" t="s">
        <v>1872</v>
      </c>
      <c r="B1859" t="str">
        <f t="shared" ref="B1859:H1859" si="1885">MID($A1859,FIND(B$2,$A1859)+B$1,(FIND(C$2,$A1859)-2)-(FIND(B$2,$A1859)+B$1))</f>
        <v>Taylorsville Rd at Turnback Trl</v>
      </c>
      <c r="C1859" t="str">
        <f t="shared" si="1885"/>
        <v>CCO</v>
      </c>
      <c r="D1859" t="str">
        <f t="shared" si="1885"/>
        <v>100 Turnback Trl</v>
      </c>
      <c r="E1859" t="str">
        <f t="shared" si="1885"/>
        <v>29.908163</v>
      </c>
      <c r="F1859" t="str">
        <f t="shared" si="1885"/>
        <v>-97.524178</v>
      </c>
      <c r="G1859" t="str">
        <f t="shared" si="1885"/>
        <v>on</v>
      </c>
      <c r="H1859" s="2" t="str">
        <f t="shared" si="1885"/>
        <v/>
      </c>
      <c r="I1859" t="str">
        <f t="shared" si="1822"/>
        <v>7857</v>
      </c>
    </row>
    <row r="1860" spans="1:9">
      <c r="A1860" s="5" t="s">
        <v>1873</v>
      </c>
      <c r="B1860" t="str">
        <f t="shared" ref="B1860:H1860" si="1886">MID($A1860,FIND(B$2,$A1860)+B$1,(FIND(C$2,$A1860)-2)-(FIND(B$2,$A1860)+B$1))</f>
        <v>P2075 - Circle Rd @ Pin Oak Creek</v>
      </c>
      <c r="C1860" t="str">
        <f t="shared" si="1886"/>
        <v>BCO</v>
      </c>
      <c r="D1860" t="str">
        <f t="shared" si="1886"/>
        <v>200 Blk</v>
      </c>
      <c r="E1860" t="str">
        <f t="shared" si="1886"/>
        <v>30.071442</v>
      </c>
      <c r="F1860" t="str">
        <f t="shared" si="1886"/>
        <v>-97.08223</v>
      </c>
      <c r="G1860" t="str">
        <f t="shared" si="1886"/>
        <v>on</v>
      </c>
      <c r="H1860" s="2" t="str">
        <f t="shared" si="1886"/>
        <v/>
      </c>
      <c r="I1860" t="str">
        <f t="shared" ref="I1860:I1923" si="1887">MID($A1860,FIND(I$2,$A1860)+I$1,4)</f>
        <v>7862</v>
      </c>
    </row>
    <row r="1861" spans="1:9">
      <c r="A1861" s="5" t="s">
        <v>1874</v>
      </c>
      <c r="B1861" t="str">
        <f t="shared" ref="B1861:H1861" si="1888">MID($A1861,FIND(B$2,$A1861)+B$1,(FIND(C$2,$A1861)-2)-(FIND(B$2,$A1861)+B$1))</f>
        <v>Sandy Fork Rd/FM 304</v>
      </c>
      <c r="C1861" t="str">
        <f t="shared" si="1888"/>
        <v>CCO</v>
      </c>
      <c r="D1861" t="str">
        <f t="shared" si="1888"/>
        <v>Sandy Fork Rd/FM 304</v>
      </c>
      <c r="E1861" t="str">
        <f t="shared" si="1888"/>
        <v>29.759251</v>
      </c>
      <c r="F1861" t="str">
        <f t="shared" si="1888"/>
        <v>-97.409401</v>
      </c>
      <c r="G1861" t="str">
        <f t="shared" si="1888"/>
        <v>on</v>
      </c>
      <c r="H1861" s="2" t="str">
        <f t="shared" si="1888"/>
        <v/>
      </c>
      <c r="I1861" t="str">
        <f t="shared" si="1887"/>
        <v>7867</v>
      </c>
    </row>
    <row r="1862" spans="1:9">
      <c r="A1862" s="5" t="s">
        <v>1875</v>
      </c>
      <c r="B1862" t="str">
        <f t="shared" ref="B1862:H1862" si="1889">MID($A1862,FIND(B$2,$A1862)+B$1,(FIND(C$2,$A1862)-2)-(FIND(B$2,$A1862)+B$1))</f>
        <v>5500 CR 340</v>
      </c>
      <c r="C1862" t="str">
        <f t="shared" si="1889"/>
        <v>BURCO</v>
      </c>
      <c r="D1862" t="str">
        <f t="shared" si="1889"/>
        <v/>
      </c>
      <c r="E1862" t="str">
        <f t="shared" si="1889"/>
        <v>30.689144349</v>
      </c>
      <c r="F1862" t="str">
        <f t="shared" si="1889"/>
        <v>-98.2171107562</v>
      </c>
      <c r="G1862" t="str">
        <f t="shared" si="1889"/>
        <v>on</v>
      </c>
      <c r="H1862" s="2" t="str">
        <f t="shared" si="1889"/>
        <v/>
      </c>
      <c r="I1862" t="str">
        <f t="shared" si="1887"/>
        <v>8190</v>
      </c>
    </row>
    <row r="1863" spans="1:9">
      <c r="A1863" s="5" t="s">
        <v>1876</v>
      </c>
      <c r="B1863" t="str">
        <f t="shared" ref="B1863:H1863" si="1890">MID($A1863,FIND(B$2,$A1863)+B$1,(FIND(C$2,$A1863)-2)-(FIND(B$2,$A1863)+B$1))</f>
        <v>3810 Barth Rd</v>
      </c>
      <c r="C1863" t="str">
        <f t="shared" si="1890"/>
        <v>CCO</v>
      </c>
      <c r="D1863" t="str">
        <f t="shared" si="1890"/>
        <v>3810 Barth Rd</v>
      </c>
      <c r="E1863" t="str">
        <f t="shared" si="1890"/>
        <v>29.951242</v>
      </c>
      <c r="F1863" t="str">
        <f t="shared" si="1890"/>
        <v>-97.623451</v>
      </c>
      <c r="G1863" t="str">
        <f t="shared" si="1890"/>
        <v>on</v>
      </c>
      <c r="H1863" s="2" t="str">
        <f t="shared" si="1890"/>
        <v>Roadway Open</v>
      </c>
      <c r="I1863" t="str">
        <f t="shared" si="1887"/>
        <v>7832</v>
      </c>
    </row>
    <row r="1864" spans="1:9">
      <c r="A1864" s="5" t="s">
        <v>1877</v>
      </c>
      <c r="B1864" t="str">
        <f t="shared" ref="B1864:H1864" si="1891">MID($A1864,FIND(B$2,$A1864)+B$1,(FIND(C$2,$A1864)-2)-(FIND(B$2,$A1864)+B$1))</f>
        <v>W Old Lockhart Rd @ Makinson Rd, Fayette County</v>
      </c>
      <c r="C1864" t="str">
        <f t="shared" si="1891"/>
        <v>FCO</v>
      </c>
      <c r="D1864" t="str">
        <f t="shared" si="1891"/>
        <v>W Old Lockhart Rd @ Makinson Rd</v>
      </c>
      <c r="E1864" t="str">
        <f t="shared" si="1891"/>
        <v>29.901875</v>
      </c>
      <c r="F1864" t="str">
        <f t="shared" si="1891"/>
        <v>-97.054359</v>
      </c>
      <c r="G1864" t="str">
        <f t="shared" si="1891"/>
        <v>on</v>
      </c>
      <c r="H1864" s="2" t="str">
        <f t="shared" si="1891"/>
        <v/>
      </c>
      <c r="I1864" t="str">
        <f t="shared" si="1887"/>
        <v>7892</v>
      </c>
    </row>
    <row r="1865" spans="1:9">
      <c r="A1865" s="5" t="s">
        <v>1878</v>
      </c>
      <c r="B1865" t="str">
        <f t="shared" ref="B1865:H1865" si="1892">MID($A1865,FIND(B$2,$A1865)+B$1,(FIND(C$2,$A1865)-2)-(FIND(B$2,$A1865)+B$1))</f>
        <v>2400 BK Farmers Rd</v>
      </c>
      <c r="C1865" t="str">
        <f t="shared" si="1892"/>
        <v>CCO</v>
      </c>
      <c r="D1865" t="str">
        <f t="shared" si="1892"/>
        <v>2400 BK Farmers</v>
      </c>
      <c r="E1865" t="str">
        <f t="shared" si="1892"/>
        <v>29.912657</v>
      </c>
      <c r="F1865" t="str">
        <f t="shared" si="1892"/>
        <v>-97.805496</v>
      </c>
      <c r="G1865" t="str">
        <f t="shared" si="1892"/>
        <v>on</v>
      </c>
      <c r="H1865" s="2" t="str">
        <f t="shared" si="1892"/>
        <v>Roadway Open</v>
      </c>
      <c r="I1865" t="str">
        <f t="shared" si="1887"/>
        <v>7962</v>
      </c>
    </row>
    <row r="1866" spans="1:9">
      <c r="A1866" s="5" t="s">
        <v>1879</v>
      </c>
      <c r="B1866" t="str">
        <f t="shared" ref="B1866:H1866" si="1893">MID($A1866,FIND(B$2,$A1866)+B$1,(FIND(C$2,$A1866)-2)-(FIND(B$2,$A1866)+B$1))</f>
        <v>Holub Rd @ Company Field Rd, Fayette County</v>
      </c>
      <c r="C1866" t="str">
        <f t="shared" si="1893"/>
        <v>FCO</v>
      </c>
      <c r="D1866" t="str">
        <f t="shared" si="1893"/>
        <v>Holub Rd @ Company Field Rd</v>
      </c>
      <c r="E1866" t="str">
        <f t="shared" si="1893"/>
        <v>29.703508</v>
      </c>
      <c r="F1866" t="str">
        <f t="shared" si="1893"/>
        <v>-96.861534</v>
      </c>
      <c r="G1866" t="str">
        <f t="shared" si="1893"/>
        <v>on</v>
      </c>
      <c r="H1866" s="2" t="str">
        <f t="shared" si="1893"/>
        <v/>
      </c>
      <c r="I1866" t="str">
        <f t="shared" si="1887"/>
        <v>7937</v>
      </c>
    </row>
    <row r="1867" spans="1:9">
      <c r="A1867" s="5" t="s">
        <v>1880</v>
      </c>
      <c r="B1867" t="str">
        <f t="shared" ref="B1867:H1867" si="1894">MID($A1867,FIND(B$2,$A1867)+B$1,(FIND(C$2,$A1867)-2)-(FIND(B$2,$A1867)+B$1))</f>
        <v>3 Mile Rd off Mockingbird Rd, Fayette County</v>
      </c>
      <c r="C1867" t="str">
        <f t="shared" si="1894"/>
        <v>FCO</v>
      </c>
      <c r="D1867" t="str">
        <f t="shared" si="1894"/>
        <v>3 Mile Rd off Mockingbird Rd</v>
      </c>
      <c r="E1867" t="str">
        <f t="shared" si="1894"/>
        <v>29.774277</v>
      </c>
      <c r="F1867" t="str">
        <f t="shared" si="1894"/>
        <v>-97.217308</v>
      </c>
      <c r="G1867" t="str">
        <f t="shared" si="1894"/>
        <v>on</v>
      </c>
      <c r="H1867" s="2" t="str">
        <f t="shared" si="1894"/>
        <v/>
      </c>
      <c r="I1867" t="str">
        <f t="shared" si="1887"/>
        <v>7947</v>
      </c>
    </row>
    <row r="1868" spans="1:9">
      <c r="A1868" s="5" t="s">
        <v>1881</v>
      </c>
      <c r="B1868" t="str">
        <f t="shared" ref="B1868:H1868" si="1895">MID($A1868,FIND(B$2,$A1868)+B$1,(FIND(C$2,$A1868)-2)-(FIND(B$2,$A1868)+B$1))</f>
        <v>Ivy Switch Rd - 300 Blk</v>
      </c>
      <c r="C1868" t="str">
        <f t="shared" si="1895"/>
        <v>CCO</v>
      </c>
      <c r="D1868" t="str">
        <f t="shared" si="1895"/>
        <v>Ivy Switch Rd - 300 Blk</v>
      </c>
      <c r="E1868" t="str">
        <f t="shared" si="1895"/>
        <v>29.678841</v>
      </c>
      <c r="F1868" t="str">
        <f t="shared" si="1895"/>
        <v>-97.591194</v>
      </c>
      <c r="G1868" t="str">
        <f t="shared" si="1895"/>
        <v>on</v>
      </c>
      <c r="H1868" s="2" t="str">
        <f t="shared" si="1895"/>
        <v/>
      </c>
      <c r="I1868" t="str">
        <f t="shared" si="1887"/>
        <v>7952</v>
      </c>
    </row>
    <row r="1869" spans="1:9">
      <c r="A1869" s="5" t="s">
        <v>1882</v>
      </c>
      <c r="B1869" t="str">
        <f t="shared" ref="B1869:H1869" si="1896">MID($A1869,FIND(B$2,$A1869)+B$1,(FIND(C$2,$A1869)-2)-(FIND(B$2,$A1869)+B$1))</f>
        <v>Homann Road</v>
      </c>
      <c r="C1869" t="str">
        <f t="shared" si="1896"/>
        <v>CCO</v>
      </c>
      <c r="D1869" t="str">
        <f t="shared" si="1896"/>
        <v>Homann Road at FM 1854</v>
      </c>
      <c r="E1869" t="str">
        <f t="shared" si="1896"/>
        <v>30.007574</v>
      </c>
      <c r="F1869" t="str">
        <f t="shared" si="1896"/>
        <v>-97.643227</v>
      </c>
      <c r="G1869" t="str">
        <f t="shared" si="1896"/>
        <v>on</v>
      </c>
      <c r="H1869" s="2" t="str">
        <f t="shared" si="1896"/>
        <v> </v>
      </c>
      <c r="I1869" t="str">
        <f t="shared" si="1887"/>
        <v>7847</v>
      </c>
    </row>
    <row r="1870" spans="1:9">
      <c r="A1870" s="5" t="s">
        <v>1883</v>
      </c>
      <c r="B1870" t="str">
        <f t="shared" ref="B1870:H1870" si="1897">MID($A1870,FIND(B$2,$A1870)+B$1,(FIND(C$2,$A1870)-2)-(FIND(B$2,$A1870)+B$1))</f>
        <v>FM 2237 @ Pin Oak Creek, Fayette County</v>
      </c>
      <c r="C1870" t="str">
        <f t="shared" si="1897"/>
        <v>FCO</v>
      </c>
      <c r="D1870" t="str">
        <f t="shared" si="1897"/>
        <v>FM 2237 @ Pin Oak Creek</v>
      </c>
      <c r="E1870" t="str">
        <f t="shared" si="1897"/>
        <v>29.805616</v>
      </c>
      <c r="F1870" t="str">
        <f t="shared" si="1897"/>
        <v>-97.064743</v>
      </c>
      <c r="G1870" t="str">
        <f t="shared" si="1897"/>
        <v>on</v>
      </c>
      <c r="H1870" s="2" t="str">
        <f t="shared" si="1897"/>
        <v/>
      </c>
      <c r="I1870" t="str">
        <f t="shared" si="1887"/>
        <v>7967</v>
      </c>
    </row>
    <row r="1871" spans="1:9">
      <c r="A1871" s="5" t="s">
        <v>1884</v>
      </c>
      <c r="B1871" t="str">
        <f t="shared" ref="B1871:H1871" si="1898">MID($A1871,FIND(B$2,$A1871)+B$1,(FIND(C$2,$A1871)-2)-(FIND(B$2,$A1871)+B$1))</f>
        <v>FM 2237 @ Live Oak Creek, Fayette County</v>
      </c>
      <c r="C1871" t="str">
        <f t="shared" si="1898"/>
        <v>FCO</v>
      </c>
      <c r="D1871" t="str">
        <f t="shared" si="1898"/>
        <v>FM 2237 @ Live Oak Creek</v>
      </c>
      <c r="E1871" t="str">
        <f t="shared" si="1898"/>
        <v>29.823456</v>
      </c>
      <c r="F1871" t="str">
        <f t="shared" si="1898"/>
        <v>-97.083458</v>
      </c>
      <c r="G1871" t="str">
        <f t="shared" si="1898"/>
        <v>on</v>
      </c>
      <c r="H1871" s="2" t="str">
        <f t="shared" si="1898"/>
        <v/>
      </c>
      <c r="I1871" t="str">
        <f t="shared" si="1887"/>
        <v>7972</v>
      </c>
    </row>
    <row r="1872" spans="1:9">
      <c r="A1872" s="5" t="s">
        <v>1885</v>
      </c>
      <c r="B1872" t="str">
        <f t="shared" ref="B1872:H1872" si="1899">MID($A1872,FIND(B$2,$A1872)+B$1,(FIND(C$2,$A1872)-2)-(FIND(B$2,$A1872)+B$1))</f>
        <v>4027 Dry Creek Rd</v>
      </c>
      <c r="C1872" t="str">
        <f t="shared" si="1899"/>
        <v>CCO</v>
      </c>
      <c r="D1872" t="str">
        <f t="shared" si="1899"/>
        <v>4027 Dry Creek Rd</v>
      </c>
      <c r="E1872" t="str">
        <f t="shared" si="1899"/>
        <v>29.947021</v>
      </c>
      <c r="F1872" t="str">
        <f t="shared" si="1899"/>
        <v>-97.644218</v>
      </c>
      <c r="G1872" t="str">
        <f t="shared" si="1899"/>
        <v>on</v>
      </c>
      <c r="H1872" s="2" t="str">
        <f t="shared" si="1899"/>
        <v/>
      </c>
      <c r="I1872" t="str">
        <f t="shared" si="1887"/>
        <v>7977</v>
      </c>
    </row>
    <row r="1873" spans="1:9">
      <c r="A1873" s="5" t="s">
        <v>1886</v>
      </c>
      <c r="B1873" t="str">
        <f t="shared" ref="B1873:H1873" si="1900">MID($A1873,FIND(B$2,$A1873)+B$1,(FIND(C$2,$A1873)-2)-(FIND(B$2,$A1873)+B$1))</f>
        <v>FM 153 @ Bastrop County Line, Fayette County</v>
      </c>
      <c r="C1873" t="str">
        <f t="shared" si="1900"/>
        <v>FCO</v>
      </c>
      <c r="D1873" t="str">
        <f t="shared" si="1900"/>
        <v>FM 153 @ Bastrop County Line</v>
      </c>
      <c r="E1873" t="str">
        <f t="shared" si="1900"/>
        <v>30.015839</v>
      </c>
      <c r="F1873" t="str">
        <f t="shared" si="1900"/>
        <v>-97.061546</v>
      </c>
      <c r="G1873" t="str">
        <f t="shared" si="1900"/>
        <v>on</v>
      </c>
      <c r="H1873" s="2" t="str">
        <f t="shared" si="1900"/>
        <v/>
      </c>
      <c r="I1873" t="str">
        <f t="shared" si="1887"/>
        <v>7982</v>
      </c>
    </row>
    <row r="1874" spans="1:9">
      <c r="A1874" s="5" t="s">
        <v>1887</v>
      </c>
      <c r="B1874" t="str">
        <f t="shared" ref="B1874:H1874" si="1901">MID($A1874,FIND(B$2,$A1874)+B$1,(FIND(C$2,$A1874)-2)-(FIND(B$2,$A1874)+B$1))</f>
        <v>CR 227 (Old Spanish Trail) and Short St.</v>
      </c>
      <c r="C1874" t="str">
        <f t="shared" si="1901"/>
        <v>CCO</v>
      </c>
      <c r="D1874" t="str">
        <f t="shared" si="1901"/>
        <v>CR 227 (Old Spanish Trail) and Short St.</v>
      </c>
      <c r="E1874" t="str">
        <f t="shared" si="1901"/>
        <v>29.95879</v>
      </c>
      <c r="F1874" t="str">
        <f t="shared" si="1901"/>
        <v>-97.783607</v>
      </c>
      <c r="G1874" t="str">
        <f t="shared" si="1901"/>
        <v>on</v>
      </c>
      <c r="H1874" s="2" t="str">
        <f t="shared" si="1901"/>
        <v>Plum Creek over bridge</v>
      </c>
      <c r="I1874" t="str">
        <f t="shared" si="1887"/>
        <v>7992</v>
      </c>
    </row>
    <row r="1875" spans="1:9">
      <c r="A1875" s="5" t="s">
        <v>1888</v>
      </c>
      <c r="B1875" t="str">
        <f t="shared" ref="B1875:H1875" si="1902">MID($A1875,FIND(B$2,$A1875)+B$1,(FIND(C$2,$A1875)-2)-(FIND(B$2,$A1875)+B$1))</f>
        <v>Mineral Springs and FM 671</v>
      </c>
      <c r="C1875" t="str">
        <f t="shared" si="1902"/>
        <v>CCO</v>
      </c>
      <c r="D1875" t="str">
        <f t="shared" si="1902"/>
        <v>114 and FM 671</v>
      </c>
      <c r="E1875" t="str">
        <f t="shared" si="1902"/>
        <v>29.775585</v>
      </c>
      <c r="F1875" t="str">
        <f t="shared" si="1902"/>
        <v>-97.681557</v>
      </c>
      <c r="G1875" t="str">
        <f t="shared" si="1902"/>
        <v>on</v>
      </c>
      <c r="H1875" s="2" t="str">
        <f t="shared" si="1902"/>
        <v/>
      </c>
      <c r="I1875" t="str">
        <f t="shared" si="1887"/>
        <v>7997</v>
      </c>
    </row>
    <row r="1876" spans="1:9">
      <c r="A1876" s="5" t="s">
        <v>1889</v>
      </c>
      <c r="B1876" t="str">
        <f t="shared" ref="B1876:H1876" si="1903">MID($A1876,FIND(B$2,$A1876)+B$1,(FIND(C$2,$A1876)-2)-(FIND(B$2,$A1876)+B$1))</f>
        <v>Lower Elgin Rd (700 Blk)</v>
      </c>
      <c r="C1876" t="str">
        <f t="shared" si="1903"/>
        <v>BCO</v>
      </c>
      <c r="D1876" t="str">
        <f t="shared" si="1903"/>
        <v>Bastrop County, TX</v>
      </c>
      <c r="E1876" t="str">
        <f t="shared" si="1903"/>
        <v>30.244719</v>
      </c>
      <c r="F1876" t="str">
        <f t="shared" si="1903"/>
        <v>-97.399605</v>
      </c>
      <c r="G1876" t="str">
        <f t="shared" si="1903"/>
        <v>on</v>
      </c>
      <c r="H1876" s="2" t="str">
        <f t="shared" si="1903"/>
        <v/>
      </c>
      <c r="I1876" t="str">
        <f t="shared" si="1887"/>
        <v>8660</v>
      </c>
    </row>
    <row r="1877" spans="1:9">
      <c r="A1877" s="5" t="s">
        <v>1890</v>
      </c>
      <c r="B1877" t="str">
        <f t="shared" ref="B1877:H1877" si="1904">MID($A1877,FIND(B$2,$A1877)+B$1,(FIND(C$2,$A1877)-2)-(FIND(B$2,$A1877)+B$1))</f>
        <v>FM 2503, Fayette County</v>
      </c>
      <c r="C1877" t="str">
        <f t="shared" si="1904"/>
        <v>FCO</v>
      </c>
      <c r="D1877" t="str">
        <f t="shared" si="1904"/>
        <v>FM 2503</v>
      </c>
      <c r="E1877" t="str">
        <f t="shared" si="1904"/>
        <v>29.880667</v>
      </c>
      <c r="F1877" t="str">
        <f t="shared" si="1904"/>
        <v>-96.655914</v>
      </c>
      <c r="G1877" t="str">
        <f t="shared" si="1904"/>
        <v>on</v>
      </c>
      <c r="H1877" s="2" t="str">
        <f t="shared" si="1904"/>
        <v/>
      </c>
      <c r="I1877" t="str">
        <f t="shared" si="1887"/>
        <v>8007</v>
      </c>
    </row>
    <row r="1878" spans="1:9">
      <c r="A1878" s="5" t="s">
        <v>1891</v>
      </c>
      <c r="B1878" t="str">
        <f t="shared" ref="B1878:H1878" si="1905">MID($A1878,FIND(B$2,$A1878)+B$1,(FIND(C$2,$A1878)-2)-(FIND(B$2,$A1878)+B$1))</f>
        <v>Post Oak Trl</v>
      </c>
      <c r="C1878" t="str">
        <f t="shared" si="1905"/>
        <v>BCO</v>
      </c>
      <c r="D1878" t="str">
        <f t="shared" si="1905"/>
        <v>NEAR ELM FOREST LP</v>
      </c>
      <c r="E1878" t="str">
        <f t="shared" si="1905"/>
        <v>30.104044</v>
      </c>
      <c r="F1878" t="str">
        <f t="shared" si="1905"/>
        <v>-97.550423</v>
      </c>
      <c r="G1878" t="str">
        <f t="shared" si="1905"/>
        <v>on</v>
      </c>
      <c r="H1878" s="2" t="str">
        <f t="shared" si="1905"/>
        <v/>
      </c>
      <c r="I1878" t="str">
        <f t="shared" si="1887"/>
        <v>7877</v>
      </c>
    </row>
    <row r="1879" spans="1:9">
      <c r="A1879" s="5" t="s">
        <v>1892</v>
      </c>
      <c r="B1879" t="str">
        <f t="shared" ref="B1879:H1879" si="1906">MID($A1879,FIND(B$2,$A1879)+B$1,(FIND(C$2,$A1879)-2)-(FIND(B$2,$A1879)+B$1))</f>
        <v>4800 BLOCK CR 340</v>
      </c>
      <c r="C1879" t="str">
        <f t="shared" si="1906"/>
        <v>BURCO</v>
      </c>
      <c r="D1879" t="str">
        <f t="shared" si="1906"/>
        <v/>
      </c>
      <c r="E1879" t="str">
        <f t="shared" si="1906"/>
        <v>30.6979165601</v>
      </c>
      <c r="F1879" t="str">
        <f t="shared" si="1906"/>
        <v>-98.2194071995</v>
      </c>
      <c r="G1879" t="str">
        <f t="shared" si="1906"/>
        <v>on</v>
      </c>
      <c r="H1879" s="2" t="str">
        <f t="shared" si="1906"/>
        <v/>
      </c>
      <c r="I1879" t="str">
        <f t="shared" si="1887"/>
        <v>8189</v>
      </c>
    </row>
    <row r="1880" spans="1:9">
      <c r="A1880" s="5" t="s">
        <v>1893</v>
      </c>
      <c r="B1880" t="str">
        <f t="shared" ref="B1880:H1880" si="1907">MID($A1880,FIND(B$2,$A1880)+B$1,(FIND(C$2,$A1880)-2)-(FIND(B$2,$A1880)+B$1))</f>
        <v>Park Rd 1C @ bridge</v>
      </c>
      <c r="C1880" t="str">
        <f t="shared" si="1907"/>
        <v>BCO</v>
      </c>
      <c r="D1880" t="str">
        <f t="shared" si="1907"/>
        <v/>
      </c>
      <c r="E1880" t="str">
        <f t="shared" si="1907"/>
        <v>30.089668</v>
      </c>
      <c r="F1880" t="str">
        <f t="shared" si="1907"/>
        <v>-97.192421</v>
      </c>
      <c r="G1880" t="str">
        <f t="shared" si="1907"/>
        <v>on</v>
      </c>
      <c r="H1880" s="2" t="str">
        <f t="shared" si="1907"/>
        <v/>
      </c>
      <c r="I1880" t="str">
        <f t="shared" si="1887"/>
        <v>7942</v>
      </c>
    </row>
    <row r="1881" spans="1:9">
      <c r="A1881" s="5" t="s">
        <v>1894</v>
      </c>
      <c r="B1881" t="str">
        <f t="shared" ref="B1881:H1881" si="1908">MID($A1881,FIND(B$2,$A1881)+B$1,(FIND(C$2,$A1881)-2)-(FIND(B$2,$A1881)+B$1))</f>
        <v>Brody Ln - entire road</v>
      </c>
      <c r="C1881" t="str">
        <f t="shared" si="1908"/>
        <v>BCO</v>
      </c>
      <c r="D1881" t="str">
        <f t="shared" si="1908"/>
        <v/>
      </c>
      <c r="E1881" t="str">
        <f t="shared" si="1908"/>
        <v>30.047083</v>
      </c>
      <c r="F1881" t="str">
        <f t="shared" si="1908"/>
        <v>-97.23764</v>
      </c>
      <c r="G1881" t="str">
        <f t="shared" si="1908"/>
        <v>on</v>
      </c>
      <c r="H1881" s="2" t="str">
        <f t="shared" si="1908"/>
        <v/>
      </c>
      <c r="I1881" t="str">
        <f t="shared" si="1887"/>
        <v>7882</v>
      </c>
    </row>
    <row r="1882" spans="1:9">
      <c r="A1882" s="5" t="s">
        <v>1895</v>
      </c>
      <c r="B1882" t="str">
        <f t="shared" ref="B1882:H1882" si="1909">MID($A1882,FIND(B$2,$A1882)+B$1,(FIND(C$2,$A1882)-2)-(FIND(B$2,$A1882)+B$1))</f>
        <v>Lake Road/Fox Lane</v>
      </c>
      <c r="C1882" t="str">
        <f t="shared" si="1909"/>
        <v>CCO</v>
      </c>
      <c r="D1882" t="str">
        <f t="shared" si="1909"/>
        <v>Lake Road/Fox Lane</v>
      </c>
      <c r="E1882" t="str">
        <f t="shared" si="1909"/>
        <v>29.830133</v>
      </c>
      <c r="F1882" t="str">
        <f t="shared" si="1909"/>
        <v>-97.567726</v>
      </c>
      <c r="G1882" t="str">
        <f t="shared" si="1909"/>
        <v>on</v>
      </c>
      <c r="H1882" s="2" t="str">
        <f t="shared" si="1909"/>
        <v> </v>
      </c>
      <c r="I1882" t="str">
        <f t="shared" si="1887"/>
        <v>7852</v>
      </c>
    </row>
    <row r="1883" spans="1:9">
      <c r="A1883" s="5" t="s">
        <v>1896</v>
      </c>
      <c r="B1883" t="str">
        <f t="shared" ref="B1883:H1883" si="1910">MID($A1883,FIND(B$2,$A1883)+B$1,(FIND(C$2,$A1883)-2)-(FIND(B$2,$A1883)+B$1))</f>
        <v>462 KELLEY RD</v>
      </c>
      <c r="C1883" t="str">
        <f t="shared" si="1910"/>
        <v>BCO</v>
      </c>
      <c r="D1883" t="str">
        <f t="shared" si="1910"/>
        <v>462 KELLEY RD</v>
      </c>
      <c r="E1883" t="str">
        <f t="shared" si="1910"/>
        <v>30.150255</v>
      </c>
      <c r="F1883" t="str">
        <f t="shared" si="1910"/>
        <v>-97.235603</v>
      </c>
      <c r="G1883" t="str">
        <f t="shared" si="1910"/>
        <v>on</v>
      </c>
      <c r="H1883" s="2" t="str">
        <f t="shared" si="1910"/>
        <v/>
      </c>
      <c r="I1883" t="str">
        <f t="shared" si="1887"/>
        <v>7932</v>
      </c>
    </row>
    <row r="1884" spans="1:9">
      <c r="A1884" s="5" t="s">
        <v>1897</v>
      </c>
      <c r="B1884" t="str">
        <f t="shared" ref="B1884:H1884" si="1911">MID($A1884,FIND(B$2,$A1884)+B$1,(FIND(C$2,$A1884)-2)-(FIND(B$2,$A1884)+B$1))</f>
        <v>Lower Red Rock Rd</v>
      </c>
      <c r="C1884" t="str">
        <f t="shared" si="1911"/>
        <v>BCO</v>
      </c>
      <c r="D1884" t="str">
        <f t="shared" si="1911"/>
        <v>South of Humble Ln</v>
      </c>
      <c r="E1884" t="str">
        <f t="shared" si="1911"/>
        <v>30.007839</v>
      </c>
      <c r="F1884" t="str">
        <f t="shared" si="1911"/>
        <v>-97.406937</v>
      </c>
      <c r="G1884" t="str">
        <f t="shared" si="1911"/>
        <v>on</v>
      </c>
      <c r="H1884" s="2" t="str">
        <f t="shared" si="1911"/>
        <v/>
      </c>
      <c r="I1884" t="str">
        <f t="shared" si="1887"/>
        <v>7872</v>
      </c>
    </row>
    <row r="1885" spans="1:9">
      <c r="A1885" s="5" t="s">
        <v>1898</v>
      </c>
      <c r="B1885" t="str">
        <f t="shared" ref="B1885:H1885" si="1912">MID($A1885,FIND(B$2,$A1885)+B$1,(FIND(C$2,$A1885)-2)-(FIND(B$2,$A1885)+B$1))</f>
        <v>Pine St</v>
      </c>
      <c r="C1885" t="str">
        <f t="shared" si="1912"/>
        <v>BCO</v>
      </c>
      <c r="D1885" t="str">
        <f t="shared" si="1912"/>
        <v>St Hwy 95 to MLK</v>
      </c>
      <c r="E1885" t="str">
        <f t="shared" si="1912"/>
        <v>30.10952</v>
      </c>
      <c r="F1885" t="str">
        <f t="shared" si="1912"/>
        <v>-97.309715</v>
      </c>
      <c r="G1885" t="str">
        <f t="shared" si="1912"/>
        <v>on</v>
      </c>
      <c r="H1885" s="2" t="str">
        <f t="shared" si="1912"/>
        <v/>
      </c>
      <c r="I1885" t="str">
        <f t="shared" si="1887"/>
        <v>7902</v>
      </c>
    </row>
    <row r="1886" spans="1:9">
      <c r="A1886" s="5" t="s">
        <v>1899</v>
      </c>
      <c r="B1886" t="str">
        <f t="shared" ref="B1886:H1886" si="1913">MID($A1886,FIND(B$2,$A1886)+B$1,(FIND(C$2,$A1886)-2)-(FIND(B$2,$A1886)+B$1))</f>
        <v>NW 1st St</v>
      </c>
      <c r="C1886" t="str">
        <f t="shared" si="1913"/>
        <v>BCO</v>
      </c>
      <c r="D1886" t="str">
        <f t="shared" si="1913"/>
        <v>at Gazley St</v>
      </c>
      <c r="E1886" t="str">
        <f t="shared" si="1913"/>
        <v>30.00868</v>
      </c>
      <c r="F1886" t="str">
        <f t="shared" si="1913"/>
        <v>-97.16468</v>
      </c>
      <c r="G1886" t="str">
        <f t="shared" si="1913"/>
        <v>on</v>
      </c>
      <c r="H1886" s="2" t="str">
        <f t="shared" si="1913"/>
        <v/>
      </c>
      <c r="I1886" t="str">
        <f t="shared" si="1887"/>
        <v>7907</v>
      </c>
    </row>
    <row r="1887" spans="1:9">
      <c r="A1887" s="5" t="s">
        <v>1900</v>
      </c>
      <c r="B1887" t="str">
        <f t="shared" ref="B1887:H1887" si="1914">MID($A1887,FIND(B$2,$A1887)+B$1,(FIND(C$2,$A1887)-2)-(FIND(B$2,$A1887)+B$1))</f>
        <v>FM 535</v>
      </c>
      <c r="C1887" t="str">
        <f t="shared" si="1914"/>
        <v>BCO</v>
      </c>
      <c r="D1887" t="str">
        <f t="shared" si="1914"/>
        <v>2400 FM 535</v>
      </c>
      <c r="E1887" t="str">
        <f t="shared" si="1914"/>
        <v>29.93886</v>
      </c>
      <c r="F1887" t="str">
        <f t="shared" si="1914"/>
        <v>-97.321266</v>
      </c>
      <c r="G1887" t="str">
        <f t="shared" si="1914"/>
        <v>on</v>
      </c>
      <c r="H1887" s="2" t="str">
        <f t="shared" si="1914"/>
        <v/>
      </c>
      <c r="I1887" t="str">
        <f t="shared" si="1887"/>
        <v>7912</v>
      </c>
    </row>
    <row r="1888" spans="1:9">
      <c r="A1888" s="5" t="s">
        <v>1901</v>
      </c>
      <c r="B1888" t="str">
        <f t="shared" ref="B1888:H1888" si="1915">MID($A1888,FIND(B$2,$A1888)+B$1,(FIND(C$2,$A1888)-2)-(FIND(B$2,$A1888)+B$1))</f>
        <v>FM 812</v>
      </c>
      <c r="C1888" t="str">
        <f t="shared" si="1915"/>
        <v>BCO</v>
      </c>
      <c r="D1888" t="str">
        <f t="shared" si="1915"/>
        <v>2200 FM 812</v>
      </c>
      <c r="E1888" t="str">
        <f t="shared" si="1915"/>
        <v>30.069399</v>
      </c>
      <c r="F1888" t="str">
        <f t="shared" si="1915"/>
        <v>-97.569672</v>
      </c>
      <c r="G1888" t="str">
        <f t="shared" si="1915"/>
        <v>on</v>
      </c>
      <c r="H1888" s="2" t="str">
        <f t="shared" si="1915"/>
        <v/>
      </c>
      <c r="I1888" t="str">
        <f t="shared" si="1887"/>
        <v>7917</v>
      </c>
    </row>
    <row r="1889" spans="1:9">
      <c r="A1889" s="5" t="s">
        <v>1902</v>
      </c>
      <c r="B1889" t="str">
        <f t="shared" ref="B1889:H1889" si="1916">MID($A1889,FIND(B$2,$A1889)+B$1,(FIND(C$2,$A1889)-2)-(FIND(B$2,$A1889)+B$1))</f>
        <v>FM 20</v>
      </c>
      <c r="C1889" t="str">
        <f t="shared" si="1916"/>
        <v>BCO</v>
      </c>
      <c r="D1889" t="str">
        <f t="shared" si="1916"/>
        <v>St Hwy 71 to FM 535</v>
      </c>
      <c r="E1889" t="str">
        <f t="shared" si="1916"/>
        <v>30.109968</v>
      </c>
      <c r="F1889" t="str">
        <f t="shared" si="1916"/>
        <v>-97.373215</v>
      </c>
      <c r="G1889" t="str">
        <f t="shared" si="1916"/>
        <v>on</v>
      </c>
      <c r="H1889" s="2" t="str">
        <f t="shared" si="1916"/>
        <v/>
      </c>
      <c r="I1889" t="str">
        <f t="shared" si="1887"/>
        <v>7922</v>
      </c>
    </row>
    <row r="1890" spans="1:9">
      <c r="A1890" s="5" t="s">
        <v>1903</v>
      </c>
      <c r="B1890" t="str">
        <f t="shared" ref="B1890:H1890" si="1917">MID($A1890,FIND(B$2,$A1890)+B$1,(FIND(C$2,$A1890)-2)-(FIND(B$2,$A1890)+B$1))</f>
        <v>ALUM CREEK EAST</v>
      </c>
      <c r="C1890" t="str">
        <f t="shared" si="1917"/>
        <v>BCO</v>
      </c>
      <c r="D1890" t="str">
        <f t="shared" si="1917"/>
        <v>ALUM CREEK EAST OFF SH 71</v>
      </c>
      <c r="E1890" t="str">
        <f t="shared" si="1917"/>
        <v>30.069551</v>
      </c>
      <c r="F1890" t="str">
        <f t="shared" si="1917"/>
        <v>-97.222382</v>
      </c>
      <c r="G1890" t="str">
        <f t="shared" si="1917"/>
        <v>on</v>
      </c>
      <c r="H1890" s="2" t="str">
        <f t="shared" si="1917"/>
        <v/>
      </c>
      <c r="I1890" t="str">
        <f t="shared" si="1887"/>
        <v>7987</v>
      </c>
    </row>
    <row r="1891" spans="1:9">
      <c r="A1891" s="5" t="s">
        <v>1904</v>
      </c>
      <c r="B1891" t="str">
        <f t="shared" ref="B1891:H1891" si="1918">MID($A1891,FIND(B$2,$A1891)+B$1,(FIND(C$2,$A1891)-2)-(FIND(B$2,$A1891)+B$1))</f>
        <v>Bateman Rd</v>
      </c>
      <c r="C1891" t="str">
        <f t="shared" si="1918"/>
        <v>BCO</v>
      </c>
      <c r="D1891" t="str">
        <f t="shared" si="1918"/>
        <v>800 Blk, Red Rock, TX</v>
      </c>
      <c r="E1891" t="str">
        <f t="shared" si="1918"/>
        <v>29.923016</v>
      </c>
      <c r="F1891" t="str">
        <f t="shared" si="1918"/>
        <v>-97.441055</v>
      </c>
      <c r="G1891" t="str">
        <f t="shared" si="1918"/>
        <v>on</v>
      </c>
      <c r="H1891" s="2" t="str">
        <f t="shared" si="1918"/>
        <v/>
      </c>
      <c r="I1891" t="str">
        <f t="shared" si="1887"/>
        <v>8012</v>
      </c>
    </row>
    <row r="1892" spans="1:9">
      <c r="A1892" s="5" t="s">
        <v>1905</v>
      </c>
      <c r="B1892" t="str">
        <f t="shared" ref="B1892:H1892" si="1919">MID($A1892,FIND(B$2,$A1892)+B$1,(FIND(C$2,$A1892)-2)-(FIND(B$2,$A1892)+B$1))</f>
        <v>2300 Westwood Rd</v>
      </c>
      <c r="C1892" t="str">
        <f t="shared" si="1919"/>
        <v>CCO</v>
      </c>
      <c r="D1892" t="str">
        <f t="shared" si="1919"/>
        <v>2300 Westwood Rd</v>
      </c>
      <c r="E1892" t="str">
        <f t="shared" si="1919"/>
        <v>29.839497</v>
      </c>
      <c r="F1892" t="str">
        <f t="shared" si="1919"/>
        <v>-97.711815</v>
      </c>
      <c r="G1892" t="str">
        <f t="shared" si="1919"/>
        <v>on</v>
      </c>
      <c r="H1892" s="2" t="str">
        <f t="shared" si="1919"/>
        <v>Roadway Open</v>
      </c>
      <c r="I1892" t="str">
        <f t="shared" si="1887"/>
        <v>7859</v>
      </c>
    </row>
    <row r="1893" spans="1:9">
      <c r="A1893" s="5" t="s">
        <v>1906</v>
      </c>
      <c r="B1893" t="str">
        <f t="shared" ref="B1893:H1893" si="1920">MID($A1893,FIND(B$2,$A1893)+B$1,(FIND(C$2,$A1893)-2)-(FIND(B$2,$A1893)+B$1))</f>
        <v>Fox Lane</v>
      </c>
      <c r="C1893" t="str">
        <f t="shared" si="1920"/>
        <v>CCO</v>
      </c>
      <c r="D1893" t="str">
        <f t="shared" si="1920"/>
        <v>Fox Lane off of FM 713</v>
      </c>
      <c r="E1893" t="str">
        <f t="shared" si="1920"/>
        <v>29.855801</v>
      </c>
      <c r="F1893" t="str">
        <f t="shared" si="1920"/>
        <v>-97.571159</v>
      </c>
      <c r="G1893" t="str">
        <f t="shared" si="1920"/>
        <v>on</v>
      </c>
      <c r="H1893" s="2" t="str">
        <f t="shared" si="1920"/>
        <v>Fox Lane off of FM 713</v>
      </c>
      <c r="I1893" t="str">
        <f t="shared" si="1887"/>
        <v>7849</v>
      </c>
    </row>
    <row r="1894" spans="1:9">
      <c r="A1894" s="5" t="s">
        <v>1907</v>
      </c>
      <c r="B1894" t="str">
        <f t="shared" ref="B1894:H1894" si="1921">MID($A1894,FIND(B$2,$A1894)+B$1,(FIND(C$2,$A1894)-2)-(FIND(B$2,$A1894)+B$1))</f>
        <v>Black Ankle/Borchert Loop</v>
      </c>
      <c r="C1894" t="str">
        <f t="shared" si="1921"/>
        <v>CCO</v>
      </c>
      <c r="D1894" t="str">
        <f t="shared" si="1921"/>
        <v>Black Ankle/Borchert Loop</v>
      </c>
      <c r="E1894" t="str">
        <f t="shared" si="1921"/>
        <v>29.866226</v>
      </c>
      <c r="F1894" t="str">
        <f t="shared" si="1921"/>
        <v>-97.737404</v>
      </c>
      <c r="G1894" t="str">
        <f t="shared" si="1921"/>
        <v>on</v>
      </c>
      <c r="H1894" s="2" t="str">
        <f t="shared" si="1921"/>
        <v/>
      </c>
      <c r="I1894" t="str">
        <f t="shared" si="1887"/>
        <v>7864</v>
      </c>
    </row>
    <row r="1895" spans="1:9">
      <c r="A1895" s="5" t="s">
        <v>1908</v>
      </c>
      <c r="B1895" t="str">
        <f t="shared" ref="B1895:H1895" si="1922">MID($A1895,FIND(B$2,$A1895)+B$1,(FIND(C$2,$A1895)-2)-(FIND(B$2,$A1895)+B$1))</f>
        <v>Bugtussle at Acorn Rd</v>
      </c>
      <c r="C1895" t="str">
        <f t="shared" si="1922"/>
        <v>CCO</v>
      </c>
      <c r="D1895" t="str">
        <f t="shared" si="1922"/>
        <v>Bugtussle Rd</v>
      </c>
      <c r="E1895" t="str">
        <f t="shared" si="1922"/>
        <v>29.775755</v>
      </c>
      <c r="F1895" t="str">
        <f t="shared" si="1922"/>
        <v>-97.721375</v>
      </c>
      <c r="G1895" t="str">
        <f t="shared" si="1922"/>
        <v>on</v>
      </c>
      <c r="H1895" s="2" t="str">
        <f t="shared" si="1922"/>
        <v/>
      </c>
      <c r="I1895" t="str">
        <f t="shared" si="1887"/>
        <v>7869</v>
      </c>
    </row>
    <row r="1896" spans="1:9">
      <c r="A1896" s="5" t="s">
        <v>1909</v>
      </c>
      <c r="B1896" t="str">
        <f t="shared" ref="B1896:H1896" si="1923">MID($A1896,FIND(B$2,$A1896)+B$1,(FIND(C$2,$A1896)-2)-(FIND(B$2,$A1896)+B$1))</f>
        <v>200 S Lampasas</v>
      </c>
      <c r="C1896" t="str">
        <f t="shared" si="1923"/>
        <v>TCO</v>
      </c>
      <c r="D1896" t="str">
        <f t="shared" si="1923"/>
        <v>Travis County, TX </v>
      </c>
      <c r="E1896" t="str">
        <f t="shared" si="1923"/>
        <v>30.340311</v>
      </c>
      <c r="F1896" t="str">
        <f t="shared" si="1923"/>
        <v>-97.552498</v>
      </c>
      <c r="G1896" t="str">
        <f t="shared" si="1923"/>
        <v>on</v>
      </c>
      <c r="H1896" s="2" t="str">
        <f t="shared" si="1923"/>
        <v>Roadway open</v>
      </c>
      <c r="I1896" t="str">
        <f t="shared" si="1887"/>
        <v>7874</v>
      </c>
    </row>
    <row r="1897" spans="1:9">
      <c r="A1897" s="5" t="s">
        <v>1910</v>
      </c>
      <c r="B1897" t="str">
        <f t="shared" ref="B1897:H1897" si="1924">MID($A1897,FIND(B$2,$A1897)+B$1,(FIND(C$2,$A1897)-2)-(FIND(B$2,$A1897)+B$1))</f>
        <v>Young La @ 2600 Blk</v>
      </c>
      <c r="C1897" t="str">
        <f t="shared" si="1924"/>
        <v>CCO</v>
      </c>
      <c r="D1897" t="str">
        <f t="shared" si="1924"/>
        <v>Young La @ 2600 Blk</v>
      </c>
      <c r="E1897" t="str">
        <f t="shared" si="1924"/>
        <v>29.825319</v>
      </c>
      <c r="F1897" t="str">
        <f t="shared" si="1924"/>
        <v>-97.595177</v>
      </c>
      <c r="G1897" t="str">
        <f t="shared" si="1924"/>
        <v>on</v>
      </c>
      <c r="H1897" s="2" t="str">
        <f t="shared" si="1924"/>
        <v/>
      </c>
      <c r="I1897" t="str">
        <f t="shared" si="1887"/>
        <v>8034</v>
      </c>
    </row>
    <row r="1898" spans="1:9">
      <c r="A1898" s="5" t="s">
        <v>1911</v>
      </c>
      <c r="B1898" t="str">
        <f t="shared" ref="B1898:H1898" si="1925">MID($A1898,FIND(B$2,$A1898)+B$1,(FIND(C$2,$A1898)-2)-(FIND(B$2,$A1898)+B$1))</f>
        <v>Hokanson Rd @ Burklund Farms Rd</v>
      </c>
      <c r="C1898" t="str">
        <f t="shared" si="1925"/>
        <v>TCO</v>
      </c>
      <c r="D1898" t="str">
        <f t="shared" si="1925"/>
        <v>Travis County, TX</v>
      </c>
      <c r="E1898" t="str">
        <f t="shared" si="1925"/>
        <v>30.11067</v>
      </c>
      <c r="F1898" t="str">
        <f t="shared" si="1925"/>
        <v>-97.650467</v>
      </c>
      <c r="G1898" t="str">
        <f t="shared" si="1925"/>
        <v>on</v>
      </c>
      <c r="H1898" s="2" t="str">
        <f t="shared" si="1925"/>
        <v>Roadway open </v>
      </c>
      <c r="I1898" t="str">
        <f t="shared" si="1887"/>
        <v>7929</v>
      </c>
    </row>
    <row r="1899" spans="1:9">
      <c r="A1899" s="5" t="s">
        <v>1912</v>
      </c>
      <c r="B1899" t="str">
        <f t="shared" ref="B1899:H1899" si="1926">MID($A1899,FIND(B$2,$A1899)+B$1,(FIND(C$2,$A1899)-2)-(FIND(B$2,$A1899)+B$1))</f>
        <v>Skillett Rd off Valenta RD, Fayette County</v>
      </c>
      <c r="C1899" t="str">
        <f t="shared" si="1926"/>
        <v>FCO</v>
      </c>
      <c r="D1899" t="str">
        <f t="shared" si="1926"/>
        <v>Skillett Rd off Valenta RD</v>
      </c>
      <c r="E1899" t="str">
        <f t="shared" si="1926"/>
        <v>29.856251</v>
      </c>
      <c r="F1899" t="str">
        <f t="shared" si="1926"/>
        <v>-96.953438</v>
      </c>
      <c r="G1899" t="str">
        <f t="shared" si="1926"/>
        <v>on</v>
      </c>
      <c r="H1899" s="2" t="str">
        <f t="shared" si="1926"/>
        <v/>
      </c>
      <c r="I1899" t="str">
        <f t="shared" si="1887"/>
        <v>7949</v>
      </c>
    </row>
    <row r="1900" spans="1:9">
      <c r="A1900" s="5" t="s">
        <v>1913</v>
      </c>
      <c r="B1900" t="str">
        <f t="shared" ref="B1900:H1900" si="1927">MID($A1900,FIND(B$2,$A1900)+B$1,(FIND(C$2,$A1900)-2)-(FIND(B$2,$A1900)+B$1))</f>
        <v>FM 957, Fayette County</v>
      </c>
      <c r="C1900" t="str">
        <f t="shared" si="1927"/>
        <v>FCO</v>
      </c>
      <c r="D1900" t="str">
        <f t="shared" si="1927"/>
        <v>FM 957</v>
      </c>
      <c r="E1900" t="str">
        <f t="shared" si="1927"/>
        <v>29.665253</v>
      </c>
      <c r="F1900" t="str">
        <f t="shared" si="1927"/>
        <v>-96.922455</v>
      </c>
      <c r="G1900" t="str">
        <f t="shared" si="1927"/>
        <v>on</v>
      </c>
      <c r="H1900" s="2" t="str">
        <f t="shared" si="1927"/>
        <v/>
      </c>
      <c r="I1900" t="str">
        <f t="shared" si="1887"/>
        <v>7954</v>
      </c>
    </row>
    <row r="1901" spans="1:9">
      <c r="A1901" s="5" t="s">
        <v>1914</v>
      </c>
      <c r="B1901" t="str">
        <f t="shared" ref="B1901:H1901" si="1928">MID($A1901,FIND(B$2,$A1901)+B$1,(FIND(C$2,$A1901)-2)-(FIND(B$2,$A1901)+B$1))</f>
        <v>Herzik Rd off Hwy 77, Fayette County</v>
      </c>
      <c r="C1901" t="str">
        <f t="shared" si="1928"/>
        <v>FCO</v>
      </c>
      <c r="D1901" t="str">
        <f t="shared" si="1928"/>
        <v>Herzik Rd off Hwy 77</v>
      </c>
      <c r="E1901" t="str">
        <f t="shared" si="1928"/>
        <v>29.741043</v>
      </c>
      <c r="F1901" t="str">
        <f t="shared" si="1928"/>
        <v>-96.90448</v>
      </c>
      <c r="G1901" t="str">
        <f t="shared" si="1928"/>
        <v>on</v>
      </c>
      <c r="H1901" s="2" t="str">
        <f t="shared" si="1928"/>
        <v/>
      </c>
      <c r="I1901" t="str">
        <f t="shared" si="1887"/>
        <v>7959</v>
      </c>
    </row>
    <row r="1902" spans="1:9">
      <c r="A1902" s="5" t="s">
        <v>1915</v>
      </c>
      <c r="B1902" t="str">
        <f t="shared" ref="B1902:H1902" si="1929">MID($A1902,FIND(B$2,$A1902)+B$1,(FIND(C$2,$A1902)-2)-(FIND(B$2,$A1902)+B$1))</f>
        <v>FM 957 near FM 223, Fayette County</v>
      </c>
      <c r="C1902" t="str">
        <f t="shared" si="1929"/>
        <v>FCO</v>
      </c>
      <c r="D1902" t="str">
        <f t="shared" si="1929"/>
        <v>FM 957 near FM 223</v>
      </c>
      <c r="E1902" t="str">
        <f t="shared" si="1929"/>
        <v>29.633596</v>
      </c>
      <c r="F1902" t="str">
        <f t="shared" si="1929"/>
        <v>-96.931511</v>
      </c>
      <c r="G1902" t="str">
        <f t="shared" si="1929"/>
        <v>on</v>
      </c>
      <c r="H1902" s="2" t="str">
        <f t="shared" si="1929"/>
        <v/>
      </c>
      <c r="I1902" t="str">
        <f t="shared" si="1887"/>
        <v>7964</v>
      </c>
    </row>
    <row r="1903" spans="1:9">
      <c r="A1903" s="5" t="s">
        <v>1916</v>
      </c>
      <c r="B1903" t="str">
        <f t="shared" ref="B1903:H1903" si="1930">MID($A1903,FIND(B$2,$A1903)+B$1,(FIND(C$2,$A1903)-2)-(FIND(B$2,$A1903)+B$1))</f>
        <v>1322 @ 1386</v>
      </c>
      <c r="C1903" t="str">
        <f t="shared" si="1930"/>
        <v>CCO</v>
      </c>
      <c r="D1903" t="str">
        <f t="shared" si="1930"/>
        <v>FM 1322 @ FM 1386</v>
      </c>
      <c r="E1903" t="str">
        <f t="shared" si="1930"/>
        <v>29.700302</v>
      </c>
      <c r="F1903" t="str">
        <f t="shared" si="1930"/>
        <v>-97.586739</v>
      </c>
      <c r="G1903" t="str">
        <f t="shared" si="1930"/>
        <v>on</v>
      </c>
      <c r="H1903" s="2" t="str">
        <f t="shared" si="1930"/>
        <v/>
      </c>
      <c r="I1903" t="str">
        <f t="shared" si="1887"/>
        <v>7979</v>
      </c>
    </row>
    <row r="1904" spans="1:9">
      <c r="A1904" s="5" t="s">
        <v>1917</v>
      </c>
      <c r="B1904" t="str">
        <f t="shared" ref="B1904:H1904" si="1931">MID($A1904,FIND(B$2,$A1904)+B$1,(FIND(C$2,$A1904)-2)-(FIND(B$2,$A1904)+B$1))</f>
        <v>Brown Rd @ 200 blk</v>
      </c>
      <c r="C1904" t="str">
        <f t="shared" si="1931"/>
        <v>BCO</v>
      </c>
      <c r="D1904" t="str">
        <f t="shared" si="1931"/>
        <v/>
      </c>
      <c r="E1904" t="str">
        <f t="shared" si="1931"/>
        <v>30.290912</v>
      </c>
      <c r="F1904" t="str">
        <f t="shared" si="1931"/>
        <v>-97.240769</v>
      </c>
      <c r="G1904" t="str">
        <f t="shared" si="1931"/>
        <v>on</v>
      </c>
      <c r="H1904" s="2" t="str">
        <f t="shared" si="1931"/>
        <v/>
      </c>
      <c r="I1904" t="str">
        <f t="shared" si="1887"/>
        <v>8661</v>
      </c>
    </row>
    <row r="1905" spans="1:9">
      <c r="A1905" s="5" t="s">
        <v>1918</v>
      </c>
      <c r="B1905" t="str">
        <f t="shared" ref="B1905:H1905" si="1932">MID($A1905,FIND(B$2,$A1905)+B$1,(FIND(C$2,$A1905)-2)-(FIND(B$2,$A1905)+B$1))</f>
        <v>Creekside @ Highway 86</v>
      </c>
      <c r="C1905" t="str">
        <f t="shared" si="1932"/>
        <v>CCO</v>
      </c>
      <c r="D1905" t="str">
        <f t="shared" si="1932"/>
        <v>Creekside @ 86</v>
      </c>
      <c r="E1905" t="str">
        <f t="shared" si="1932"/>
        <v>29.775803</v>
      </c>
      <c r="F1905" t="str">
        <f t="shared" si="1932"/>
        <v>-97.591949</v>
      </c>
      <c r="G1905" t="str">
        <f t="shared" si="1932"/>
        <v>on</v>
      </c>
      <c r="H1905" s="2" t="str">
        <f t="shared" si="1932"/>
        <v>Road open</v>
      </c>
      <c r="I1905" t="str">
        <f t="shared" si="1887"/>
        <v>7994</v>
      </c>
    </row>
    <row r="1906" spans="1:9">
      <c r="A1906" s="5" t="s">
        <v>1919</v>
      </c>
      <c r="B1906" t="str">
        <f t="shared" ref="B1906:H1906" si="1933">MID($A1906,FIND(B$2,$A1906)+B$1,(FIND(C$2,$A1906)-2)-(FIND(B$2,$A1906)+B$1))</f>
        <v>6700 CR 340 JUST NORTH OF CR 335</v>
      </c>
      <c r="C1906" t="str">
        <f t="shared" si="1933"/>
        <v>BURCO</v>
      </c>
      <c r="D1906" t="str">
        <f t="shared" si="1933"/>
        <v/>
      </c>
      <c r="E1906" t="str">
        <f t="shared" si="1933"/>
        <v>30.6728515262</v>
      </c>
      <c r="F1906" t="str">
        <f t="shared" si="1933"/>
        <v>-98.211396366</v>
      </c>
      <c r="G1906" t="str">
        <f t="shared" si="1933"/>
        <v>on</v>
      </c>
      <c r="H1906" s="2" t="str">
        <f t="shared" si="1933"/>
        <v/>
      </c>
      <c r="I1906" t="str">
        <f t="shared" si="1887"/>
        <v>8191</v>
      </c>
    </row>
    <row r="1907" spans="1:9">
      <c r="A1907" s="5" t="s">
        <v>1920</v>
      </c>
      <c r="B1907" t="str">
        <f t="shared" ref="B1907:H1907" si="1934">MID($A1907,FIND(B$2,$A1907)+B$1,(FIND(C$2,$A1907)-2)-(FIND(B$2,$A1907)+B$1))</f>
        <v>10450 State Park Rd</v>
      </c>
      <c r="C1907" t="str">
        <f t="shared" si="1934"/>
        <v>CCO</v>
      </c>
      <c r="D1907" t="str">
        <f t="shared" si="1934"/>
        <v>10450 State Park Rd</v>
      </c>
      <c r="E1907" t="str">
        <f t="shared" si="1934"/>
        <v>29.785631</v>
      </c>
      <c r="F1907" t="str">
        <f t="shared" si="1934"/>
        <v>-97.736984</v>
      </c>
      <c r="G1907" t="str">
        <f t="shared" si="1934"/>
        <v>on</v>
      </c>
      <c r="H1907" s="2" t="str">
        <f t="shared" si="1934"/>
        <v/>
      </c>
      <c r="I1907" t="str">
        <f t="shared" si="1887"/>
        <v>7899</v>
      </c>
    </row>
    <row r="1908" spans="1:9">
      <c r="A1908" s="5" t="s">
        <v>1921</v>
      </c>
      <c r="B1908" t="str">
        <f t="shared" ref="B1908:H1908" si="1935">MID($A1908,FIND(B$2,$A1908)+B$1,(FIND(C$2,$A1908)-2)-(FIND(B$2,$A1908)+B$1))</f>
        <v>3563 SE River Rd</v>
      </c>
      <c r="C1908" t="str">
        <f t="shared" si="1935"/>
        <v>CCO</v>
      </c>
      <c r="D1908" t="str">
        <f t="shared" si="1935"/>
        <v>to low water crossing</v>
      </c>
      <c r="E1908" t="str">
        <f t="shared" si="1935"/>
        <v>29.827511</v>
      </c>
      <c r="F1908" t="str">
        <f t="shared" si="1935"/>
        <v>-97.826012</v>
      </c>
      <c r="G1908" t="str">
        <f t="shared" si="1935"/>
        <v>on</v>
      </c>
      <c r="H1908" s="2" t="str">
        <f t="shared" si="1935"/>
        <v/>
      </c>
      <c r="I1908" t="str">
        <f t="shared" si="1887"/>
        <v>7989</v>
      </c>
    </row>
    <row r="1909" spans="1:9">
      <c r="A1909" s="5" t="s">
        <v>1922</v>
      </c>
      <c r="B1909" t="str">
        <f t="shared" ref="B1909:H1909" si="1936">MID($A1909,FIND(B$2,$A1909)+B$1,(FIND(C$2,$A1909)-2)-(FIND(B$2,$A1909)+B$1))</f>
        <v>Mule Creek Rd at County Line</v>
      </c>
      <c r="C1909" t="str">
        <f t="shared" si="1936"/>
        <v>CCO</v>
      </c>
      <c r="D1909" t="str">
        <f t="shared" si="1936"/>
        <v>Mule Creek Rd at County Line</v>
      </c>
      <c r="E1909" t="str">
        <f t="shared" si="1936"/>
        <v>29.675482</v>
      </c>
      <c r="F1909" t="str">
        <f t="shared" si="1936"/>
        <v>-97.517517</v>
      </c>
      <c r="G1909" t="str">
        <f t="shared" si="1936"/>
        <v>on</v>
      </c>
      <c r="H1909" s="2" t="str">
        <f t="shared" si="1936"/>
        <v/>
      </c>
      <c r="I1909" t="str">
        <f t="shared" si="1887"/>
        <v>7974</v>
      </c>
    </row>
    <row r="1910" spans="1:9">
      <c r="A1910" s="5" t="s">
        <v>1923</v>
      </c>
      <c r="B1910" t="str">
        <f t="shared" ref="B1910:H1910" si="1937">MID($A1910,FIND(B$2,$A1910)+B$1,(FIND(C$2,$A1910)-2)-(FIND(B$2,$A1910)+B$1))</f>
        <v>P2069 - Powell Rd @ Tribuary West of Kellar Rd</v>
      </c>
      <c r="C1910" t="str">
        <f t="shared" si="1937"/>
        <v>BCO</v>
      </c>
      <c r="D1910" t="str">
        <f t="shared" si="1937"/>
        <v>130 Blk</v>
      </c>
      <c r="E1910" t="str">
        <f t="shared" si="1937"/>
        <v>30.060041</v>
      </c>
      <c r="F1910" t="str">
        <f t="shared" si="1937"/>
        <v>-97.191025</v>
      </c>
      <c r="G1910" t="str">
        <f t="shared" si="1937"/>
        <v>on</v>
      </c>
      <c r="H1910" s="2" t="str">
        <f t="shared" si="1937"/>
        <v/>
      </c>
      <c r="I1910" t="str">
        <f t="shared" si="1887"/>
        <v>7854</v>
      </c>
    </row>
    <row r="1911" spans="1:9">
      <c r="A1911" s="5" t="s">
        <v>1924</v>
      </c>
      <c r="B1911" t="str">
        <f t="shared" ref="B1911:H1911" si="1938">MID($A1911,FIND(B$2,$A1911)+B$1,(FIND(C$2,$A1911)-2)-(FIND(B$2,$A1911)+B$1))</f>
        <v>Whitehead St</v>
      </c>
      <c r="C1911" t="str">
        <f t="shared" si="1938"/>
        <v>BCO</v>
      </c>
      <c r="D1911" t="str">
        <f t="shared" si="1938"/>
        <v>And NE 2nd St</v>
      </c>
      <c r="E1911" t="str">
        <f t="shared" si="1938"/>
        <v>30.002733</v>
      </c>
      <c r="F1911" t="str">
        <f t="shared" si="1938"/>
        <v>-97.148468</v>
      </c>
      <c r="G1911" t="str">
        <f t="shared" si="1938"/>
        <v>on</v>
      </c>
      <c r="H1911" s="2" t="str">
        <f t="shared" si="1938"/>
        <v/>
      </c>
      <c r="I1911" t="str">
        <f t="shared" si="1887"/>
        <v>7884</v>
      </c>
    </row>
    <row r="1912" spans="1:9">
      <c r="A1912" s="5" t="s">
        <v>1925</v>
      </c>
      <c r="B1912" t="str">
        <f t="shared" ref="B1912:H1912" si="1939">MID($A1912,FIND(B$2,$A1912)+B$1,(FIND(C$2,$A1912)-2)-(FIND(B$2,$A1912)+B$1))</f>
        <v>Faulkner Rd</v>
      </c>
      <c r="C1912" t="str">
        <f t="shared" si="1939"/>
        <v>BCO</v>
      </c>
      <c r="D1912" t="str">
        <f t="shared" si="1939"/>
        <v>At Oak Meadows Dr</v>
      </c>
      <c r="E1912" t="str">
        <f t="shared" si="1939"/>
        <v>30.001434</v>
      </c>
      <c r="F1912" t="str">
        <f t="shared" si="1939"/>
        <v>-97.13916</v>
      </c>
      <c r="G1912" t="str">
        <f t="shared" si="1939"/>
        <v>on</v>
      </c>
      <c r="H1912" s="2" t="str">
        <f t="shared" si="1939"/>
        <v/>
      </c>
      <c r="I1912" t="str">
        <f t="shared" si="1887"/>
        <v>7889</v>
      </c>
    </row>
    <row r="1913" spans="1:9">
      <c r="A1913" s="5" t="s">
        <v>1926</v>
      </c>
      <c r="B1913" t="str">
        <f t="shared" ref="B1913:H1913" si="1940">MID($A1913,FIND(B$2,$A1913)+B$1,(FIND(C$2,$A1913)-2)-(FIND(B$2,$A1913)+B$1))</f>
        <v>Red Rock Ranch Rd</v>
      </c>
      <c r="C1913" t="str">
        <f t="shared" si="1940"/>
        <v>BCO</v>
      </c>
      <c r="D1913" t="str">
        <f t="shared" si="1940"/>
        <v>300 blk</v>
      </c>
      <c r="E1913" t="str">
        <f t="shared" si="1940"/>
        <v>29.917456</v>
      </c>
      <c r="F1913" t="str">
        <f t="shared" si="1940"/>
        <v>-97.406647</v>
      </c>
      <c r="G1913" t="str">
        <f t="shared" si="1940"/>
        <v>on</v>
      </c>
      <c r="H1913" s="2" t="str">
        <f t="shared" si="1940"/>
        <v/>
      </c>
      <c r="I1913" t="str">
        <f t="shared" si="1887"/>
        <v>7894</v>
      </c>
    </row>
    <row r="1914" spans="1:9">
      <c r="A1914" s="5" t="s">
        <v>1927</v>
      </c>
      <c r="B1914" t="str">
        <f t="shared" ref="B1914:H1914" si="1941">MID($A1914,FIND(B$2,$A1914)+B$1,(FIND(C$2,$A1914)-2)-(FIND(B$2,$A1914)+B$1))</f>
        <v>Hill St aka Dorothy Nichols Ln</v>
      </c>
      <c r="C1914" t="str">
        <f t="shared" si="1941"/>
        <v>BCO</v>
      </c>
      <c r="D1914" t="str">
        <f t="shared" si="1941"/>
        <v>at NE Loop 230</v>
      </c>
      <c r="E1914" t="str">
        <f t="shared" si="1941"/>
        <v>29.997864</v>
      </c>
      <c r="F1914" t="str">
        <f t="shared" si="1941"/>
        <v>-97.134712</v>
      </c>
      <c r="G1914" t="str">
        <f t="shared" si="1941"/>
        <v>on</v>
      </c>
      <c r="H1914" s="2" t="str">
        <f t="shared" si="1941"/>
        <v/>
      </c>
      <c r="I1914" t="str">
        <f t="shared" si="1887"/>
        <v>7904</v>
      </c>
    </row>
    <row r="1915" spans="1:9">
      <c r="A1915" s="5" t="s">
        <v>1928</v>
      </c>
      <c r="B1915" t="str">
        <f t="shared" ref="B1915:H1915" si="1942">MID($A1915,FIND(B$2,$A1915)+B$1,(FIND(C$2,$A1915)-2)-(FIND(B$2,$A1915)+B$1))</f>
        <v>St Hwy 21</v>
      </c>
      <c r="C1915" t="str">
        <f t="shared" si="1942"/>
        <v>BCO</v>
      </c>
      <c r="D1915" t="str">
        <f t="shared" si="1942"/>
        <v>West bound lanes</v>
      </c>
      <c r="E1915" t="str">
        <f t="shared" si="1942"/>
        <v>30.182495</v>
      </c>
      <c r="F1915" t="str">
        <f t="shared" si="1942"/>
        <v>-97.170166</v>
      </c>
      <c r="G1915" t="str">
        <f t="shared" si="1942"/>
        <v>on</v>
      </c>
      <c r="H1915" s="2" t="str">
        <f t="shared" si="1942"/>
        <v/>
      </c>
      <c r="I1915" t="str">
        <f t="shared" si="1887"/>
        <v>7909</v>
      </c>
    </row>
    <row r="1916" spans="1:9">
      <c r="A1916" s="5" t="s">
        <v>1929</v>
      </c>
      <c r="B1916" t="str">
        <f t="shared" ref="B1916:H1916" si="1943">MID($A1916,FIND(B$2,$A1916)+B$1,(FIND(C$2,$A1916)-2)-(FIND(B$2,$A1916)+B$1))</f>
        <v>Lone Star Rd</v>
      </c>
      <c r="C1916" t="str">
        <f t="shared" si="1943"/>
        <v>BCO</v>
      </c>
      <c r="D1916" t="str">
        <f t="shared" si="1943"/>
        <v>600 Blk</v>
      </c>
      <c r="E1916" t="str">
        <f t="shared" si="1943"/>
        <v>30.045609</v>
      </c>
      <c r="F1916" t="str">
        <f t="shared" si="1943"/>
        <v>-97.379707</v>
      </c>
      <c r="G1916" t="str">
        <f t="shared" si="1943"/>
        <v>on</v>
      </c>
      <c r="H1916" s="2" t="str">
        <f t="shared" si="1943"/>
        <v/>
      </c>
      <c r="I1916" t="str">
        <f t="shared" si="1887"/>
        <v>7914</v>
      </c>
    </row>
    <row r="1917" spans="1:9">
      <c r="A1917" s="5" t="s">
        <v>1930</v>
      </c>
      <c r="B1917" t="str">
        <f t="shared" ref="B1917:H1917" si="1944">MID($A1917,FIND(B$2,$A1917)+B$1,(FIND(C$2,$A1917)-2)-(FIND(B$2,$A1917)+B$1))</f>
        <v>FM 20</v>
      </c>
      <c r="C1917" t="str">
        <f t="shared" si="1944"/>
        <v>BCO</v>
      </c>
      <c r="D1917" t="str">
        <f t="shared" si="1944"/>
        <v>FM 20 closed at Walnut Creek</v>
      </c>
      <c r="E1917" t="str">
        <f t="shared" si="1944"/>
        <v>30.028053</v>
      </c>
      <c r="F1917" t="str">
        <f t="shared" si="1944"/>
        <v>-97.426445</v>
      </c>
      <c r="G1917" t="str">
        <f t="shared" si="1944"/>
        <v>on</v>
      </c>
      <c r="H1917" s="2" t="str">
        <f t="shared" si="1944"/>
        <v/>
      </c>
      <c r="I1917" t="str">
        <f t="shared" si="1887"/>
        <v>7924</v>
      </c>
    </row>
    <row r="1918" spans="1:9">
      <c r="A1918" s="5" t="s">
        <v>1931</v>
      </c>
      <c r="B1918" t="str">
        <f t="shared" ref="B1918:H1918" si="1945">MID($A1918,FIND(B$2,$A1918)+B$1,(FIND(C$2,$A1918)-2)-(FIND(B$2,$A1918)+B$1))</f>
        <v>PRIM RD</v>
      </c>
      <c r="C1918" t="str">
        <f t="shared" si="1945"/>
        <v>BCO</v>
      </c>
      <c r="D1918" t="str">
        <f t="shared" si="1945"/>
        <v>PRIM RD 100ft From Old Lake Rd</v>
      </c>
      <c r="E1918" t="str">
        <f t="shared" si="1945"/>
        <v>29.968996</v>
      </c>
      <c r="F1918" t="str">
        <f t="shared" si="1945"/>
        <v>-97.124237</v>
      </c>
      <c r="G1918" t="str">
        <f t="shared" si="1945"/>
        <v>on</v>
      </c>
      <c r="H1918" s="2" t="str">
        <f t="shared" si="1945"/>
        <v/>
      </c>
      <c r="I1918" t="str">
        <f t="shared" si="1887"/>
        <v>7934</v>
      </c>
    </row>
    <row r="1919" spans="1:9">
      <c r="A1919" s="5" t="s">
        <v>1932</v>
      </c>
      <c r="B1919" t="str">
        <f t="shared" ref="B1919:H1919" si="1946">MID($A1919,FIND(B$2,$A1919)+B$1,(FIND(C$2,$A1919)-2)-(FIND(B$2,$A1919)+B$1))</f>
        <v>RIVERWOOD DR</v>
      </c>
      <c r="C1919" t="str">
        <f t="shared" si="1946"/>
        <v>BCO</v>
      </c>
      <c r="D1919" t="str">
        <f t="shared" si="1946"/>
        <v>111 RIVERWOOD DR</v>
      </c>
      <c r="E1919" t="str">
        <f t="shared" si="1946"/>
        <v>30.120583</v>
      </c>
      <c r="F1919" t="str">
        <f t="shared" si="1946"/>
        <v>-97.329819</v>
      </c>
      <c r="G1919" t="str">
        <f t="shared" si="1946"/>
        <v>on</v>
      </c>
      <c r="H1919" s="2" t="str">
        <f t="shared" si="1946"/>
        <v/>
      </c>
      <c r="I1919" t="str">
        <f t="shared" si="1887"/>
        <v>7939</v>
      </c>
    </row>
    <row r="1920" spans="1:9">
      <c r="A1920" s="5" t="s">
        <v>1933</v>
      </c>
      <c r="B1920" t="str">
        <f t="shared" ref="B1920:H1920" si="1947">MID($A1920,FIND(B$2,$A1920)+B$1,(FIND(C$2,$A1920)-2)-(FIND(B$2,$A1920)+B$1))</f>
        <v>COUNTY LINE RD</v>
      </c>
      <c r="C1920" t="str">
        <f t="shared" si="1947"/>
        <v>BCO</v>
      </c>
      <c r="D1920" t="str">
        <f t="shared" si="1947"/>
        <v>300 BLK, GIDDINGS</v>
      </c>
      <c r="E1920" t="str">
        <f t="shared" si="1947"/>
        <v>30.091393</v>
      </c>
      <c r="F1920" t="str">
        <f t="shared" si="1947"/>
        <v>-97.058067</v>
      </c>
      <c r="G1920" t="str">
        <f t="shared" si="1947"/>
        <v>on</v>
      </c>
      <c r="H1920" s="2" t="str">
        <f t="shared" si="1947"/>
        <v/>
      </c>
      <c r="I1920" t="str">
        <f t="shared" si="1887"/>
        <v>7984</v>
      </c>
    </row>
    <row r="1921" spans="1:9">
      <c r="A1921" s="5" t="s">
        <v>1934</v>
      </c>
      <c r="B1921" t="str">
        <f t="shared" ref="B1921:H1921" si="1948">MID($A1921,FIND(B$2,$A1921)+B$1,(FIND(C$2,$A1921)-2)-(FIND(B$2,$A1921)+B$1))</f>
        <v>NORMA JEAN BLVD</v>
      </c>
      <c r="C1921" t="str">
        <f t="shared" si="1948"/>
        <v>BCO</v>
      </c>
      <c r="D1921" t="str">
        <f t="shared" si="1948"/>
        <v>100-200 BLK NORMA JEAN BLVD</v>
      </c>
      <c r="E1921" t="str">
        <f t="shared" si="1948"/>
        <v>30.045273</v>
      </c>
      <c r="F1921" t="str">
        <f t="shared" si="1948"/>
        <v>-97.18644</v>
      </c>
      <c r="G1921" t="str">
        <f t="shared" si="1948"/>
        <v>on</v>
      </c>
      <c r="H1921" s="2" t="str">
        <f t="shared" si="1948"/>
        <v/>
      </c>
      <c r="I1921" t="str">
        <f t="shared" si="1887"/>
        <v>7999</v>
      </c>
    </row>
    <row r="1922" spans="1:9">
      <c r="A1922" s="5" t="s">
        <v>1935</v>
      </c>
      <c r="B1922" t="str">
        <f t="shared" ref="B1922:H1922" si="1949">MID($A1922,FIND(B$2,$A1922)+B$1,(FIND(C$2,$A1922)-2)-(FIND(B$2,$A1922)+B$1))</f>
        <v>Easley Rd</v>
      </c>
      <c r="C1922" t="str">
        <f t="shared" si="1949"/>
        <v>BCO</v>
      </c>
      <c r="D1922" t="str">
        <f t="shared" si="1949"/>
        <v>200 Blk</v>
      </c>
      <c r="E1922" t="str">
        <f t="shared" si="1949"/>
        <v>29.983295</v>
      </c>
      <c r="F1922" t="str">
        <f t="shared" si="1949"/>
        <v>-97.275032</v>
      </c>
      <c r="G1922" t="str">
        <f t="shared" si="1949"/>
        <v>on</v>
      </c>
      <c r="H1922" s="2" t="str">
        <f t="shared" si="1949"/>
        <v/>
      </c>
      <c r="I1922" t="str">
        <f t="shared" si="1887"/>
        <v>8009</v>
      </c>
    </row>
    <row r="1923" spans="1:9">
      <c r="A1923" s="5" t="s">
        <v>1936</v>
      </c>
      <c r="B1923" t="str">
        <f t="shared" ref="B1923:H1923" si="1950">MID($A1923,FIND(B$2,$A1923)+B$1,(FIND(C$2,$A1923)-2)-(FIND(B$2,$A1923)+B$1))</f>
        <v>2nd Ave @ Hickory St</v>
      </c>
      <c r="C1923" t="str">
        <f t="shared" si="1950"/>
        <v>BCO</v>
      </c>
      <c r="D1923" t="str">
        <f t="shared" si="1950"/>
        <v>2nd Ave, Smithville, TX</v>
      </c>
      <c r="E1923" t="str">
        <f t="shared" si="1950"/>
        <v>30.011484</v>
      </c>
      <c r="F1923" t="str">
        <f t="shared" si="1950"/>
        <v>-97.171509</v>
      </c>
      <c r="G1923" t="str">
        <f t="shared" si="1950"/>
        <v>on</v>
      </c>
      <c r="H1923" s="2" t="str">
        <f t="shared" si="1950"/>
        <v/>
      </c>
      <c r="I1923" t="str">
        <f t="shared" si="1887"/>
        <v>8019</v>
      </c>
    </row>
    <row r="1924" spans="1:9">
      <c r="A1924" s="5" t="s">
        <v>1937</v>
      </c>
      <c r="B1924" t="str">
        <f t="shared" ref="B1924:H1924" si="1951">MID($A1924,FIND(B$2,$A1924)+B$1,(FIND(C$2,$A1924)-2)-(FIND(B$2,$A1924)+B$1))</f>
        <v>Hill Rd @ SH 71</v>
      </c>
      <c r="C1924" t="str">
        <f t="shared" si="1951"/>
        <v>BCO</v>
      </c>
      <c r="D1924" t="str">
        <f t="shared" si="1951"/>
        <v>Hill Rd, Smithville, TX</v>
      </c>
      <c r="E1924" t="str">
        <f t="shared" si="1951"/>
        <v>30.005501</v>
      </c>
      <c r="F1924" t="str">
        <f t="shared" si="1951"/>
        <v>-97.134911</v>
      </c>
      <c r="G1924" t="str">
        <f t="shared" si="1951"/>
        <v>on</v>
      </c>
      <c r="H1924" s="2" t="str">
        <f t="shared" si="1951"/>
        <v/>
      </c>
      <c r="I1924" t="str">
        <f t="shared" ref="I1924:I1987" si="1952">MID($A1924,FIND(I$2,$A1924)+I$1,4)</f>
        <v>8024</v>
      </c>
    </row>
    <row r="1925" spans="1:9">
      <c r="A1925" s="5" t="s">
        <v>1938</v>
      </c>
      <c r="B1925" t="str">
        <f t="shared" ref="B1925:H1925" si="1953">MID($A1925,FIND(B$2,$A1925)+B$1,(FIND(C$2,$A1925)-2)-(FIND(B$2,$A1925)+B$1))</f>
        <v>Ponderosa Rd</v>
      </c>
      <c r="C1925" t="str">
        <f t="shared" si="1953"/>
        <v>BCO</v>
      </c>
      <c r="D1925" t="str">
        <f t="shared" si="1953"/>
        <v>700 blk Ponderosa Rd</v>
      </c>
      <c r="E1925" t="str">
        <f t="shared" si="1953"/>
        <v>30.034109</v>
      </c>
      <c r="F1925" t="str">
        <f t="shared" si="1953"/>
        <v>-97.220215</v>
      </c>
      <c r="G1925" t="str">
        <f t="shared" si="1953"/>
        <v>on</v>
      </c>
      <c r="H1925" s="2" t="str">
        <f t="shared" si="1953"/>
        <v/>
      </c>
      <c r="I1925" t="str">
        <f t="shared" si="1952"/>
        <v>8029</v>
      </c>
    </row>
    <row r="1926" spans="1:9">
      <c r="A1926" s="5" t="s">
        <v>1939</v>
      </c>
      <c r="B1926" t="str">
        <f t="shared" ref="B1926:H1926" si="1954">MID($A1926,FIND(B$2,$A1926)+B$1,(FIND(C$2,$A1926)-2)-(FIND(B$2,$A1926)+B$1))</f>
        <v>NE 7TH ST</v>
      </c>
      <c r="C1926" t="str">
        <f t="shared" si="1954"/>
        <v>BCO</v>
      </c>
      <c r="D1926" t="str">
        <f t="shared" si="1954"/>
        <v>NE 7TH ST &amp; WHITEHEAD ST</v>
      </c>
      <c r="E1926" t="str">
        <f t="shared" si="1954"/>
        <v>30.006868</v>
      </c>
      <c r="F1926" t="str">
        <f t="shared" si="1954"/>
        <v>-97.146088</v>
      </c>
      <c r="G1926" t="str">
        <f t="shared" si="1954"/>
        <v>on</v>
      </c>
      <c r="H1926" s="2" t="str">
        <f t="shared" si="1954"/>
        <v/>
      </c>
      <c r="I1926" t="str">
        <f t="shared" si="1952"/>
        <v>7944</v>
      </c>
    </row>
    <row r="1927" spans="1:9">
      <c r="A1927" s="5" t="s">
        <v>1940</v>
      </c>
      <c r="B1927" t="str">
        <f t="shared" ref="B1927:H1927" si="1955">MID($A1927,FIND(B$2,$A1927)+B$1,(FIND(C$2,$A1927)-2)-(FIND(B$2,$A1927)+B$1))</f>
        <v>12000-blk Felder Ln</v>
      </c>
      <c r="C1927" t="str">
        <f t="shared" si="1955"/>
        <v>TCO</v>
      </c>
      <c r="D1927" t="str">
        <f t="shared" si="1955"/>
        <v>Travis County,TX</v>
      </c>
      <c r="E1927" t="str">
        <f t="shared" si="1955"/>
        <v>30.447392</v>
      </c>
      <c r="F1927" t="str">
        <f t="shared" si="1955"/>
        <v>-97.473145</v>
      </c>
      <c r="G1927" t="str">
        <f t="shared" si="1955"/>
        <v>on</v>
      </c>
      <c r="H1927" s="2" t="str">
        <f t="shared" si="1955"/>
        <v>Roadway open</v>
      </c>
      <c r="I1927" t="str">
        <f t="shared" si="1952"/>
        <v>8014</v>
      </c>
    </row>
    <row r="1928" spans="1:9">
      <c r="A1928" s="5" t="s">
        <v>1941</v>
      </c>
      <c r="B1928" t="str">
        <f t="shared" ref="B1928:H1928" si="1956">MID($A1928,FIND(B$2,$A1928)+B$1,(FIND(C$2,$A1928)-2)-(FIND(B$2,$A1928)+B$1))</f>
        <v>Edgegrove Dr @ S Crest Dr</v>
      </c>
      <c r="C1928" t="str">
        <f t="shared" si="1956"/>
        <v>TCO</v>
      </c>
      <c r="D1928" t="str">
        <f t="shared" si="1956"/>
        <v>Travis County, TX</v>
      </c>
      <c r="E1928" t="str">
        <f t="shared" si="1956"/>
        <v>30.272312</v>
      </c>
      <c r="F1928" t="str">
        <f t="shared" si="1956"/>
        <v>-97.789154</v>
      </c>
      <c r="G1928" t="str">
        <f t="shared" si="1956"/>
        <v>on</v>
      </c>
      <c r="H1928" s="2" t="str">
        <f t="shared" si="1956"/>
        <v>Roadway is open</v>
      </c>
      <c r="I1928" t="str">
        <f t="shared" si="1952"/>
        <v>7919</v>
      </c>
    </row>
    <row r="1929" spans="1:9">
      <c r="A1929" s="5" t="s">
        <v>1942</v>
      </c>
      <c r="B1929" t="str">
        <f t="shared" ref="B1929:H1929" si="1957">MID($A1929,FIND(B$2,$A1929)+B$1,(FIND(C$2,$A1929)-2)-(FIND(B$2,$A1929)+B$1))</f>
        <v>Holz Rd - Dead End Section</v>
      </c>
      <c r="C1929" t="str">
        <f t="shared" si="1957"/>
        <v>CCO</v>
      </c>
      <c r="D1929" t="str">
        <f t="shared" si="1957"/>
        <v>Holz Rd</v>
      </c>
      <c r="E1929" t="str">
        <f t="shared" si="1957"/>
        <v>29.965618</v>
      </c>
      <c r="F1929" t="str">
        <f t="shared" si="1957"/>
        <v>-97.72699</v>
      </c>
      <c r="G1929" t="str">
        <f t="shared" si="1957"/>
        <v>on</v>
      </c>
      <c r="H1929" s="2" t="str">
        <f t="shared" si="1957"/>
        <v/>
      </c>
      <c r="I1929" t="str">
        <f t="shared" si="1952"/>
        <v>7844</v>
      </c>
    </row>
    <row r="1930" spans="1:9">
      <c r="A1930" s="5" t="s">
        <v>1943</v>
      </c>
      <c r="B1930" t="str">
        <f t="shared" ref="B1930:H1930" si="1958">MID($A1930,FIND(B$2,$A1930)+B$1,(FIND(C$2,$A1930)-2)-(FIND(B$2,$A1930)+B$1))</f>
        <v>1300 Westwood Rd</v>
      </c>
      <c r="C1930" t="str">
        <f t="shared" si="1958"/>
        <v>CCO</v>
      </c>
      <c r="D1930" t="str">
        <f t="shared" si="1958"/>
        <v>1300 Westwood Rd</v>
      </c>
      <c r="E1930" t="str">
        <f t="shared" si="1958"/>
        <v>29.835905</v>
      </c>
      <c r="F1930" t="str">
        <f t="shared" si="1958"/>
        <v>-97.709343</v>
      </c>
      <c r="G1930" t="str">
        <f t="shared" si="1958"/>
        <v>on</v>
      </c>
      <c r="H1930" s="2" t="str">
        <f t="shared" si="1958"/>
        <v>Roadway Open</v>
      </c>
      <c r="I1930" t="str">
        <f t="shared" si="1952"/>
        <v>7860</v>
      </c>
    </row>
    <row r="1931" spans="1:9">
      <c r="A1931" s="5" t="s">
        <v>1944</v>
      </c>
      <c r="B1931" t="str">
        <f t="shared" ref="B1931:H1931" si="1959">MID($A1931,FIND(B$2,$A1931)+B$1,(FIND(C$2,$A1931)-2)-(FIND(B$2,$A1931)+B$1))</f>
        <v>Long Rd/Spoke Hollow Rd</v>
      </c>
      <c r="C1931" t="str">
        <f t="shared" si="1959"/>
        <v>CCO</v>
      </c>
      <c r="D1931" t="str">
        <f t="shared" si="1959"/>
        <v>Long Rd/Spoke Hollow Rd</v>
      </c>
      <c r="E1931" t="str">
        <f t="shared" si="1959"/>
        <v>29.822056</v>
      </c>
      <c r="F1931" t="str">
        <f t="shared" si="1959"/>
        <v>-97.749535</v>
      </c>
      <c r="G1931" t="str">
        <f t="shared" si="1959"/>
        <v>on</v>
      </c>
      <c r="H1931" s="2" t="str">
        <f t="shared" si="1959"/>
        <v>Roadway Open</v>
      </c>
      <c r="I1931" t="str">
        <f t="shared" si="1952"/>
        <v>7850</v>
      </c>
    </row>
    <row r="1932" spans="1:9">
      <c r="A1932" s="5" t="s">
        <v>1945</v>
      </c>
      <c r="B1932" t="str">
        <f t="shared" ref="B1932:H1932" si="1960">MID($A1932,FIND(B$2,$A1932)+B$1,(FIND(C$2,$A1932)-2)-(FIND(B$2,$A1932)+B$1))</f>
        <v>Black Ankle/Dickerson</v>
      </c>
      <c r="C1932" t="str">
        <f t="shared" si="1960"/>
        <v>CCO</v>
      </c>
      <c r="D1932" t="str">
        <f t="shared" si="1960"/>
        <v>Black Ankle/Dickerson</v>
      </c>
      <c r="E1932" t="str">
        <f t="shared" si="1960"/>
        <v>29.852432</v>
      </c>
      <c r="F1932" t="str">
        <f t="shared" si="1960"/>
        <v>-97.748184</v>
      </c>
      <c r="G1932" t="str">
        <f t="shared" si="1960"/>
        <v>on</v>
      </c>
      <c r="H1932" s="2" t="str">
        <f t="shared" si="1960"/>
        <v/>
      </c>
      <c r="I1932" t="str">
        <f t="shared" si="1952"/>
        <v>7865</v>
      </c>
    </row>
    <row r="1933" spans="1:9">
      <c r="A1933" s="5" t="s">
        <v>1946</v>
      </c>
      <c r="B1933" t="str">
        <f t="shared" ref="B1933:H1933" si="1961">MID($A1933,FIND(B$2,$A1933)+B$1,(FIND(C$2,$A1933)-2)-(FIND(B$2,$A1933)+B$1))</f>
        <v>Sandy Fork Rd/Sandy Ranch Rd</v>
      </c>
      <c r="C1933" t="str">
        <f t="shared" si="1961"/>
        <v>CCO</v>
      </c>
      <c r="D1933" t="str">
        <f t="shared" si="1961"/>
        <v>Sandy Fork Rd/Sandy Ranch Rd</v>
      </c>
      <c r="E1933" t="str">
        <f t="shared" si="1961"/>
        <v>29.78838</v>
      </c>
      <c r="F1933" t="str">
        <f t="shared" si="1961"/>
        <v>-97.454163</v>
      </c>
      <c r="G1933" t="str">
        <f t="shared" si="1961"/>
        <v>on</v>
      </c>
      <c r="H1933" s="2" t="str">
        <f t="shared" si="1961"/>
        <v/>
      </c>
      <c r="I1933" t="str">
        <f t="shared" si="1952"/>
        <v>7870</v>
      </c>
    </row>
    <row r="1934" spans="1:9">
      <c r="A1934" s="5" t="s">
        <v>1947</v>
      </c>
      <c r="B1934" t="str">
        <f t="shared" ref="B1934:H1934" si="1962">MID($A1934,FIND(B$2,$A1934)+B$1,(FIND(C$2,$A1934)-2)-(FIND(B$2,$A1934)+B$1))</f>
        <v>Alex Ln, Fayette County</v>
      </c>
      <c r="C1934" t="str">
        <f t="shared" si="1962"/>
        <v>FCO</v>
      </c>
      <c r="D1934" t="str">
        <f t="shared" si="1962"/>
        <v>Alex Ln near Texas 71 Frontage Rd</v>
      </c>
      <c r="E1934" t="str">
        <f t="shared" si="1962"/>
        <v>29.91831</v>
      </c>
      <c r="F1934" t="str">
        <f t="shared" si="1962"/>
        <v>-96.888374</v>
      </c>
      <c r="G1934" t="str">
        <f t="shared" si="1962"/>
        <v>on</v>
      </c>
      <c r="H1934" s="2" t="str">
        <f t="shared" si="1962"/>
        <v/>
      </c>
      <c r="I1934" t="str">
        <f t="shared" si="1952"/>
        <v>7875</v>
      </c>
    </row>
    <row r="1935" spans="1:9">
      <c r="A1935" s="5" t="s">
        <v>1948</v>
      </c>
      <c r="B1935" t="str">
        <f t="shared" ref="B1935:H1935" si="1963">MID($A1935,FIND(B$2,$A1935)+B$1,(FIND(C$2,$A1935)-2)-(FIND(B$2,$A1935)+B$1))</f>
        <v>FM 1291 @ Ledbetter, Fayette County</v>
      </c>
      <c r="C1935" t="str">
        <f t="shared" si="1963"/>
        <v>FCO</v>
      </c>
      <c r="D1935" t="str">
        <f t="shared" si="1963"/>
        <v>FM 1291 @ Ledbetter</v>
      </c>
      <c r="E1935" t="str">
        <f t="shared" si="1963"/>
        <v>30.14612</v>
      </c>
      <c r="F1935" t="str">
        <f t="shared" si="1963"/>
        <v>-96.792427</v>
      </c>
      <c r="G1935" t="str">
        <f t="shared" si="1963"/>
        <v>on</v>
      </c>
      <c r="H1935" s="2" t="str">
        <f t="shared" si="1963"/>
        <v/>
      </c>
      <c r="I1935" t="str">
        <f t="shared" si="1952"/>
        <v>7885</v>
      </c>
    </row>
    <row r="1936" spans="1:9">
      <c r="A1936" s="5" t="s">
        <v>1949</v>
      </c>
      <c r="B1936" t="str">
        <f t="shared" ref="B1936:H1936" si="1964">MID($A1936,FIND(B$2,$A1936)+B$1,(FIND(C$2,$A1936)-2)-(FIND(B$2,$A1936)+B$1))</f>
        <v>SH 71 @ St James Church Rd, Fayette County</v>
      </c>
      <c r="C1936" t="str">
        <f t="shared" si="1964"/>
        <v>FCO</v>
      </c>
      <c r="D1936" t="str">
        <f t="shared" si="1964"/>
        <v>SH 71 @ St James Church Rd</v>
      </c>
      <c r="E1936" t="str">
        <f t="shared" si="1964"/>
        <v>29.936951</v>
      </c>
      <c r="F1936" t="str">
        <f t="shared" si="1964"/>
        <v>-96.990501</v>
      </c>
      <c r="G1936" t="str">
        <f t="shared" si="1964"/>
        <v>on</v>
      </c>
      <c r="H1936" s="2" t="str">
        <f t="shared" si="1964"/>
        <v/>
      </c>
      <c r="I1936" t="str">
        <f t="shared" si="1952"/>
        <v>7890</v>
      </c>
    </row>
    <row r="1937" spans="1:9">
      <c r="A1937" s="5" t="s">
        <v>1950</v>
      </c>
      <c r="B1937" t="str">
        <f t="shared" ref="B1937:H1937" si="1965">MID($A1937,FIND(B$2,$A1937)+B$1,(FIND(C$2,$A1937)-2)-(FIND(B$2,$A1937)+B$1))</f>
        <v>FM 2001 at Countyview</v>
      </c>
      <c r="C1937" t="str">
        <f t="shared" si="1965"/>
        <v>CCO</v>
      </c>
      <c r="D1937" t="str">
        <f t="shared" si="1965"/>
        <v>1000 Countyview Rd</v>
      </c>
      <c r="E1937" t="str">
        <f t="shared" si="1965"/>
        <v>29.910358</v>
      </c>
      <c r="F1937" t="str">
        <f t="shared" si="1965"/>
        <v>-97.725494</v>
      </c>
      <c r="G1937" t="str">
        <f t="shared" si="1965"/>
        <v>on</v>
      </c>
      <c r="H1937" s="2" t="str">
        <f t="shared" si="1965"/>
        <v/>
      </c>
      <c r="I1937" t="str">
        <f t="shared" si="1952"/>
        <v>7855</v>
      </c>
    </row>
    <row r="1938" spans="1:9">
      <c r="A1938" s="5" t="s">
        <v>1951</v>
      </c>
      <c r="B1938" t="str">
        <f t="shared" ref="B1938:H1938" si="1966">MID($A1938,FIND(B$2,$A1938)+B$1,(FIND(C$2,$A1938)-2)-(FIND(B$2,$A1938)+B$1))</f>
        <v>Piney Creek @ Piney Creek Rd, Fayette County</v>
      </c>
      <c r="C1938" t="str">
        <f t="shared" si="1966"/>
        <v>FCO</v>
      </c>
      <c r="D1938" t="str">
        <f t="shared" si="1966"/>
        <v>Piney Creek @ Piney Creek Rd</v>
      </c>
      <c r="E1938" t="str">
        <f t="shared" si="1966"/>
        <v>30.021112</v>
      </c>
      <c r="F1938" t="str">
        <f t="shared" si="1966"/>
        <v>-96.94619</v>
      </c>
      <c r="G1938" t="str">
        <f t="shared" si="1966"/>
        <v>on</v>
      </c>
      <c r="H1938" s="2" t="str">
        <f t="shared" si="1966"/>
        <v/>
      </c>
      <c r="I1938" t="str">
        <f t="shared" si="1952"/>
        <v>7925</v>
      </c>
    </row>
    <row r="1939" spans="1:9">
      <c r="A1939" s="5" t="s">
        <v>1952</v>
      </c>
      <c r="B1939" t="str">
        <f t="shared" ref="B1939:H1939" si="1967">MID($A1939,FIND(B$2,$A1939)+B$1,(FIND(C$2,$A1939)-2)-(FIND(B$2,$A1939)+B$1))</f>
        <v>Gotier Trace Rd</v>
      </c>
      <c r="C1939" t="str">
        <f t="shared" si="1967"/>
        <v>BCO</v>
      </c>
      <c r="D1939" t="str">
        <f t="shared" si="1967"/>
        <v>600-700 Blk</v>
      </c>
      <c r="E1939" t="str">
        <f t="shared" si="1967"/>
        <v>30.110912</v>
      </c>
      <c r="F1939" t="str">
        <f t="shared" si="1967"/>
        <v>-97.195282</v>
      </c>
      <c r="G1939" t="str">
        <f t="shared" si="1967"/>
        <v>on</v>
      </c>
      <c r="H1939" s="2" t="str">
        <f t="shared" si="1967"/>
        <v/>
      </c>
      <c r="I1939" t="str">
        <f t="shared" si="1952"/>
        <v>7930</v>
      </c>
    </row>
    <row r="1940" spans="1:9">
      <c r="A1940" s="5" t="s">
        <v>1953</v>
      </c>
      <c r="B1940" t="str">
        <f t="shared" ref="B1940:H1940" si="1968">MID($A1940,FIND(B$2,$A1940)+B$1,(FIND(C$2,$A1940)-2)-(FIND(B$2,$A1940)+B$1))</f>
        <v>Jacobson Rd</v>
      </c>
      <c r="C1940" t="str">
        <f t="shared" si="1968"/>
        <v>BCO</v>
      </c>
      <c r="D1940" t="str">
        <f t="shared" si="1968"/>
        <v>Maha Creek</v>
      </c>
      <c r="E1940" t="str">
        <f t="shared" si="1968"/>
        <v>30.123293</v>
      </c>
      <c r="F1940" t="str">
        <f t="shared" si="1968"/>
        <v>-97.598267</v>
      </c>
      <c r="G1940" t="str">
        <f t="shared" si="1968"/>
        <v>on</v>
      </c>
      <c r="H1940" s="2" t="str">
        <f t="shared" si="1968"/>
        <v/>
      </c>
      <c r="I1940" t="str">
        <f t="shared" si="1952"/>
        <v>7900</v>
      </c>
    </row>
    <row r="1941" spans="1:9">
      <c r="A1941" s="5" t="s">
        <v>1954</v>
      </c>
      <c r="B1941" t="str">
        <f t="shared" ref="B1941:H1941" si="1969">MID($A1941,FIND(B$2,$A1941)+B$1,(FIND(C$2,$A1941)-2)-(FIND(B$2,$A1941)+B$1))</f>
        <v>Whisper Rd at Arrow</v>
      </c>
      <c r="C1941" t="str">
        <f t="shared" si="1969"/>
        <v>CCO</v>
      </c>
      <c r="D1941" t="str">
        <f t="shared" si="1969"/>
        <v>Whisper Rd at Arrow</v>
      </c>
      <c r="E1941" t="str">
        <f t="shared" si="1969"/>
        <v>29.661961</v>
      </c>
      <c r="F1941" t="str">
        <f t="shared" si="1969"/>
        <v>-97.589333</v>
      </c>
      <c r="G1941" t="str">
        <f t="shared" si="1969"/>
        <v>on</v>
      </c>
      <c r="H1941" s="2" t="str">
        <f t="shared" si="1969"/>
        <v/>
      </c>
      <c r="I1941" t="str">
        <f t="shared" si="1952"/>
        <v>7950</v>
      </c>
    </row>
    <row r="1942" spans="1:9">
      <c r="A1942" s="5" t="s">
        <v>1955</v>
      </c>
      <c r="B1942" t="str">
        <f t="shared" ref="B1942:H1942" si="1970">MID($A1942,FIND(B$2,$A1942)+B$1,(FIND(C$2,$A1942)-2)-(FIND(B$2,$A1942)+B$1))</f>
        <v>Turkey Hollow Rd/Mule Creek Rd</v>
      </c>
      <c r="C1942" t="str">
        <f t="shared" si="1970"/>
        <v>CCO</v>
      </c>
      <c r="D1942" t="str">
        <f t="shared" si="1970"/>
        <v>Turkey Hollow Rd/Mule Creek Rd</v>
      </c>
      <c r="E1942" t="str">
        <f t="shared" si="1970"/>
        <v>29.658323</v>
      </c>
      <c r="F1942" t="str">
        <f t="shared" si="1970"/>
        <v>-97.56311</v>
      </c>
      <c r="G1942" t="str">
        <f t="shared" si="1970"/>
        <v>on</v>
      </c>
      <c r="H1942" s="2" t="str">
        <f t="shared" si="1970"/>
        <v/>
      </c>
      <c r="I1942" t="str">
        <f t="shared" si="1952"/>
        <v>7955</v>
      </c>
    </row>
    <row r="1943" spans="1:9">
      <c r="A1943" s="5" t="s">
        <v>1956</v>
      </c>
      <c r="B1943" t="str">
        <f t="shared" ref="B1943:H1943" si="1971">MID($A1943,FIND(B$2,$A1943)+B$1,(FIND(C$2,$A1943)-2)-(FIND(B$2,$A1943)+B$1))</f>
        <v>Old Kelley at City Limits</v>
      </c>
      <c r="C1943" t="str">
        <f t="shared" si="1971"/>
        <v>CCO</v>
      </c>
      <c r="D1943" t="str">
        <f t="shared" si="1971"/>
        <v>Old Kelley Rd</v>
      </c>
      <c r="E1943" t="str">
        <f t="shared" si="1971"/>
        <v>29.880407</v>
      </c>
      <c r="F1943" t="str">
        <f t="shared" si="1971"/>
        <v>-97.639168</v>
      </c>
      <c r="G1943" t="str">
        <f t="shared" si="1971"/>
        <v>on</v>
      </c>
      <c r="H1943" s="2" t="str">
        <f t="shared" si="1971"/>
        <v/>
      </c>
      <c r="I1943" t="str">
        <f t="shared" si="1952"/>
        <v>7960</v>
      </c>
    </row>
    <row r="1944" spans="1:9">
      <c r="A1944" s="5" t="s">
        <v>1957</v>
      </c>
      <c r="B1944" t="str">
        <f t="shared" ref="B1944:H1944" si="1972">MID($A1944,FIND(B$2,$A1944)+B$1,(FIND(C$2,$A1944)-2)-(FIND(B$2,$A1944)+B$1))</f>
        <v>Freyburg Hall Rd near Bryant RD, Fayette County</v>
      </c>
      <c r="C1944" t="str">
        <f t="shared" si="1972"/>
        <v>FCO</v>
      </c>
      <c r="D1944" t="str">
        <f t="shared" si="1972"/>
        <v>Freyburg Hall Rd near Bryant RD</v>
      </c>
      <c r="E1944" t="str">
        <f t="shared" si="1972"/>
        <v>29.729185</v>
      </c>
      <c r="F1944" t="str">
        <f t="shared" si="1972"/>
        <v>-96.974266</v>
      </c>
      <c r="G1944" t="str">
        <f t="shared" si="1972"/>
        <v>on</v>
      </c>
      <c r="H1944" s="2" t="str">
        <f t="shared" si="1972"/>
        <v/>
      </c>
      <c r="I1944" t="str">
        <f t="shared" si="1952"/>
        <v>7945</v>
      </c>
    </row>
    <row r="1945" spans="1:9">
      <c r="A1945" s="5" t="s">
        <v>1958</v>
      </c>
      <c r="B1945" t="str">
        <f t="shared" ref="B1945:H1945" si="1973">MID($A1945,FIND(B$2,$A1945)+B$1,(FIND(C$2,$A1945)-2)-(FIND(B$2,$A1945)+B$1))</f>
        <v>Ivy Switch/Mule Creek Rd</v>
      </c>
      <c r="C1945" t="str">
        <f t="shared" si="1973"/>
        <v>CCO</v>
      </c>
      <c r="D1945" t="str">
        <f t="shared" si="1973"/>
        <v>Ivy Switch/Mule Creek Rd</v>
      </c>
      <c r="E1945" t="str">
        <f t="shared" si="1973"/>
        <v>29.668261</v>
      </c>
      <c r="F1945" t="str">
        <f t="shared" si="1973"/>
        <v>-97.552811</v>
      </c>
      <c r="G1945" t="str">
        <f t="shared" si="1973"/>
        <v>on</v>
      </c>
      <c r="H1945" s="2" t="str">
        <f t="shared" si="1973"/>
        <v/>
      </c>
      <c r="I1945" t="str">
        <f t="shared" si="1952"/>
        <v>7970</v>
      </c>
    </row>
    <row r="1946" spans="1:9">
      <c r="A1946" s="5" t="s">
        <v>1959</v>
      </c>
      <c r="B1946" t="str">
        <f t="shared" ref="B1946:H1946" si="1974">MID($A1946,FIND(B$2,$A1946)+B$1,(FIND(C$2,$A1946)-2)-(FIND(B$2,$A1946)+B$1))</f>
        <v>Fox Hollow Rd/Schuelke Rd</v>
      </c>
      <c r="C1946" t="str">
        <f t="shared" si="1974"/>
        <v>CCO</v>
      </c>
      <c r="D1946" t="str">
        <f t="shared" si="1974"/>
        <v>Fox Hollow Rd/Schuelke Rd</v>
      </c>
      <c r="E1946" t="str">
        <f t="shared" si="1974"/>
        <v>30.001804</v>
      </c>
      <c r="F1946" t="str">
        <f t="shared" si="1974"/>
        <v>-97.715981</v>
      </c>
      <c r="G1946" t="str">
        <f t="shared" si="1974"/>
        <v>on</v>
      </c>
      <c r="H1946" s="2" t="str">
        <f t="shared" si="1974"/>
        <v/>
      </c>
      <c r="I1946" t="str">
        <f t="shared" si="1952"/>
        <v>7975</v>
      </c>
    </row>
    <row r="1947" spans="1:9">
      <c r="A1947" s="5" t="s">
        <v>1960</v>
      </c>
      <c r="B1947" t="str">
        <f t="shared" ref="B1947:H1947" si="1975">MID($A1947,FIND(B$2,$A1947)+B$1,(FIND(C$2,$A1947)-2)-(FIND(B$2,$A1947)+B$1))</f>
        <v>S Knezek Rd @ Mulberry Creek, Fayette County</v>
      </c>
      <c r="C1947" t="str">
        <f t="shared" si="1975"/>
        <v>FCO</v>
      </c>
      <c r="D1947" t="str">
        <f t="shared" si="1975"/>
        <v>S Knezek Rd @ Mulberry Creek</v>
      </c>
      <c r="E1947" t="str">
        <f t="shared" si="1975"/>
        <v>29.668293</v>
      </c>
      <c r="F1947" t="str">
        <f t="shared" si="1975"/>
        <v>-97.061493</v>
      </c>
      <c r="G1947" t="str">
        <f t="shared" si="1975"/>
        <v>on</v>
      </c>
      <c r="H1947" s="2" t="str">
        <f t="shared" si="1975"/>
        <v/>
      </c>
      <c r="I1947" t="str">
        <f t="shared" si="1952"/>
        <v>7980</v>
      </c>
    </row>
    <row r="1948" spans="1:9">
      <c r="A1948" s="5" t="s">
        <v>1961</v>
      </c>
      <c r="B1948" t="str">
        <f t="shared" ref="B1948:H1948" si="1976">MID($A1948,FIND(B$2,$A1948)+B$1,(FIND(C$2,$A1948)-2)-(FIND(B$2,$A1948)+B$1))</f>
        <v>Hwy 21/Hwy 150</v>
      </c>
      <c r="C1948" t="str">
        <f t="shared" si="1976"/>
        <v>CCO</v>
      </c>
      <c r="D1948" t="str">
        <f t="shared" si="1976"/>
        <v>Hwy 21/Hwy 150</v>
      </c>
      <c r="E1948" t="str">
        <f t="shared" si="1976"/>
        <v>29.934612</v>
      </c>
      <c r="F1948" t="str">
        <f t="shared" si="1976"/>
        <v>-97.818062</v>
      </c>
      <c r="G1948" t="str">
        <f t="shared" si="1976"/>
        <v>on</v>
      </c>
      <c r="H1948" s="2" t="str">
        <f t="shared" si="1976"/>
        <v/>
      </c>
      <c r="I1948" t="str">
        <f t="shared" si="1952"/>
        <v>7985</v>
      </c>
    </row>
    <row r="1949" spans="1:9">
      <c r="A1949" s="5" t="s">
        <v>1962</v>
      </c>
      <c r="B1949" t="str">
        <f t="shared" ref="B1949:H1949" si="1977">MID($A1949,FIND(B$2,$A1949)+B$1,(FIND(C$2,$A1949)-2)-(FIND(B$2,$A1949)+B$1))</f>
        <v>McAllister Rd</v>
      </c>
      <c r="C1949" t="str">
        <f t="shared" si="1977"/>
        <v>BCO</v>
      </c>
      <c r="D1949" t="str">
        <f t="shared" si="1977"/>
        <v>339</v>
      </c>
      <c r="E1949" t="str">
        <f t="shared" si="1977"/>
        <v>30.076195</v>
      </c>
      <c r="F1949" t="str">
        <f t="shared" si="1977"/>
        <v>-97.262566</v>
      </c>
      <c r="G1949" t="str">
        <f t="shared" si="1977"/>
        <v>on</v>
      </c>
      <c r="H1949" s="2" t="str">
        <f t="shared" si="1977"/>
        <v/>
      </c>
      <c r="I1949" t="str">
        <f t="shared" si="1952"/>
        <v>7915</v>
      </c>
    </row>
    <row r="1950" spans="1:9">
      <c r="A1950" s="5" t="s">
        <v>1963</v>
      </c>
      <c r="B1950" t="str">
        <f t="shared" ref="B1950:H1950" si="1978">MID($A1950,FIND(B$2,$A1950)+B$1,(FIND(C$2,$A1950)-2)-(FIND(B$2,$A1950)+B$1))</f>
        <v>Pettytown @ FM 20</v>
      </c>
      <c r="C1950" t="str">
        <f t="shared" si="1978"/>
        <v>CCO</v>
      </c>
      <c r="D1950" t="str">
        <f t="shared" si="1978"/>
        <v>Pettytown and FM 20</v>
      </c>
      <c r="E1950" t="str">
        <f t="shared" si="1978"/>
        <v>29.911251</v>
      </c>
      <c r="F1950" t="str">
        <f t="shared" si="1978"/>
        <v>-97.550316</v>
      </c>
      <c r="G1950" t="str">
        <f t="shared" si="1978"/>
        <v>on</v>
      </c>
      <c r="H1950" s="2" t="str">
        <f t="shared" si="1978"/>
        <v/>
      </c>
      <c r="I1950" t="str">
        <f t="shared" si="1952"/>
        <v>7995</v>
      </c>
    </row>
    <row r="1951" spans="1:9">
      <c r="A1951" s="5" t="s">
        <v>1964</v>
      </c>
      <c r="B1951" t="str">
        <f t="shared" ref="B1951:H1951" si="1979">MID($A1951,FIND(B$2,$A1951)+B$1,(FIND(C$2,$A1951)-2)-(FIND(B$2,$A1951)+B$1))</f>
        <v>FM 1704</v>
      </c>
      <c r="C1951" t="str">
        <f t="shared" si="1979"/>
        <v>BCO</v>
      </c>
      <c r="D1951" t="str">
        <f t="shared" si="1979"/>
        <v>2709 FM 1704</v>
      </c>
      <c r="E1951" t="str">
        <f t="shared" si="1979"/>
        <v>30.238482</v>
      </c>
      <c r="F1951" t="str">
        <f t="shared" si="1979"/>
        <v>-97.428207</v>
      </c>
      <c r="G1951" t="str">
        <f t="shared" si="1979"/>
        <v>on</v>
      </c>
      <c r="H1951" s="2" t="str">
        <f t="shared" si="1979"/>
        <v/>
      </c>
      <c r="I1951" t="str">
        <f t="shared" si="1952"/>
        <v>7910</v>
      </c>
    </row>
    <row r="1952" spans="1:9">
      <c r="A1952" s="5" t="s">
        <v>1965</v>
      </c>
      <c r="B1952" t="str">
        <f t="shared" ref="B1952:H1952" si="1980">MID($A1952,FIND(B$2,$A1952)+B$1,(FIND(C$2,$A1952)-2)-(FIND(B$2,$A1952)+B$1))</f>
        <v>Noak Rd @ Jacks Creek, Fayette County</v>
      </c>
      <c r="C1952" t="str">
        <f t="shared" si="1980"/>
        <v>FCO</v>
      </c>
      <c r="D1952" t="str">
        <f t="shared" si="1980"/>
        <v>Noak Rd @ Jacks Creek, Fayette County</v>
      </c>
      <c r="E1952" t="str">
        <f t="shared" si="1980"/>
        <v>30.037806</v>
      </c>
      <c r="F1952" t="str">
        <f t="shared" si="1980"/>
        <v>-96.666672</v>
      </c>
      <c r="G1952" t="str">
        <f t="shared" si="1980"/>
        <v>on</v>
      </c>
      <c r="H1952" s="2" t="str">
        <f t="shared" si="1980"/>
        <v/>
      </c>
      <c r="I1952" t="str">
        <f t="shared" si="1952"/>
        <v>8005</v>
      </c>
    </row>
    <row r="1953" spans="1:9">
      <c r="A1953" s="5" t="s">
        <v>1966</v>
      </c>
      <c r="B1953" t="str">
        <f t="shared" ref="B1953:H1953" si="1981">MID($A1953,FIND(B$2,$A1953)+B$1,(FIND(C$2,$A1953)-2)-(FIND(B$2,$A1953)+B$1))</f>
        <v>W Travis St (Business 71) @ Colorado River, Fayette County</v>
      </c>
      <c r="C1953" t="str">
        <f t="shared" si="1981"/>
        <v>FCO</v>
      </c>
      <c r="D1953" t="str">
        <f t="shared" si="1981"/>
        <v>W Travis St (Business 71) @ Colorado River</v>
      </c>
      <c r="E1953" t="str">
        <f t="shared" si="1981"/>
        <v>29.901161</v>
      </c>
      <c r="F1953" t="str">
        <f t="shared" si="1981"/>
        <v>-96.886971</v>
      </c>
      <c r="G1953" t="str">
        <f t="shared" si="1981"/>
        <v>on</v>
      </c>
      <c r="H1953" s="2" t="str">
        <f t="shared" si="1981"/>
        <v/>
      </c>
      <c r="I1953" t="str">
        <f t="shared" si="1952"/>
        <v>8010</v>
      </c>
    </row>
    <row r="1954" spans="1:9">
      <c r="A1954" s="5" t="s">
        <v>1967</v>
      </c>
      <c r="B1954" t="str">
        <f t="shared" ref="B1954:H1954" si="1982">MID($A1954,FIND(B$2,$A1954)+B$1,(FIND(C$2,$A1954)-2)-(FIND(B$2,$A1954)+B$1))</f>
        <v>1000 blk Hutto Rd</v>
      </c>
      <c r="C1954" t="str">
        <f t="shared" si="1982"/>
        <v>PFL</v>
      </c>
      <c r="D1954" t="str">
        <f t="shared" si="1982"/>
        <v>1000 blk Hutto Rd</v>
      </c>
      <c r="E1954" t="str">
        <f t="shared" si="1982"/>
        <v>30.444635</v>
      </c>
      <c r="F1954" t="str">
        <f t="shared" si="1982"/>
        <v>-97.606705</v>
      </c>
      <c r="G1954" t="str">
        <f t="shared" si="1982"/>
        <v>on</v>
      </c>
      <c r="H1954" s="2" t="str">
        <f t="shared" si="1982"/>
        <v/>
      </c>
      <c r="I1954" t="str">
        <f t="shared" si="1952"/>
        <v>8035</v>
      </c>
    </row>
    <row r="1955" spans="1:9">
      <c r="A1955" s="5" t="s">
        <v>1968</v>
      </c>
      <c r="B1955" t="str">
        <f t="shared" ref="B1955:H1955" si="1983">MID($A1955,FIND(B$2,$A1955)+B$1,(FIND(C$2,$A1955)-2)-(FIND(B$2,$A1955)+B$1))</f>
        <v>E McDonald Ln @ 200 blk</v>
      </c>
      <c r="C1955" t="str">
        <f t="shared" si="1983"/>
        <v>BCO</v>
      </c>
      <c r="D1955" t="str">
        <f t="shared" si="1983"/>
        <v/>
      </c>
      <c r="E1955" t="str">
        <f t="shared" si="1983"/>
        <v>30.09642</v>
      </c>
      <c r="F1955" t="str">
        <f t="shared" si="1983"/>
        <v>-97.460582</v>
      </c>
      <c r="G1955" t="str">
        <f t="shared" si="1983"/>
        <v>on</v>
      </c>
      <c r="H1955" s="2" t="str">
        <f t="shared" si="1983"/>
        <v/>
      </c>
      <c r="I1955" t="str">
        <f t="shared" si="1952"/>
        <v>8662</v>
      </c>
    </row>
    <row r="1956" spans="1:9">
      <c r="A1956" s="5" t="s">
        <v>1969</v>
      </c>
      <c r="B1956" t="str">
        <f t="shared" ref="B1956:H1956" si="1984">MID($A1956,FIND(B$2,$A1956)+B$1,(FIND(C$2,$A1956)-2)-(FIND(B$2,$A1956)+B$1))</f>
        <v>Colby Hill Dr at Windy Shores Lp</v>
      </c>
      <c r="C1956" t="str">
        <f t="shared" si="1984"/>
        <v>TCO</v>
      </c>
      <c r="D1956" t="str">
        <f t="shared" si="1984"/>
        <v>Travis County, TX</v>
      </c>
      <c r="E1956" t="str">
        <f t="shared" si="1984"/>
        <v>30.384918</v>
      </c>
      <c r="F1956" t="str">
        <f t="shared" si="1984"/>
        <v>-98.02102</v>
      </c>
      <c r="G1956" t="str">
        <f t="shared" si="1984"/>
        <v>on</v>
      </c>
      <c r="H1956" s="2" t="str">
        <f t="shared" si="1984"/>
        <v>Roadway open</v>
      </c>
      <c r="I1956" t="str">
        <f t="shared" si="1952"/>
        <v>8396</v>
      </c>
    </row>
    <row r="1957" spans="1:9">
      <c r="A1957" s="5" t="s">
        <v>1970</v>
      </c>
      <c r="B1957" t="str">
        <f t="shared" ref="B1957:H1957" si="1985">MID($A1957,FIND(B$2,$A1957)+B$1,(FIND(C$2,$A1957)-2)-(FIND(B$2,$A1957)+B$1))</f>
        <v>Sayers Rd</v>
      </c>
      <c r="C1957" t="str">
        <f t="shared" si="1985"/>
        <v>BCO</v>
      </c>
      <c r="D1957" t="str">
        <f t="shared" si="1985"/>
        <v>Sayers Rd at Smith Rd</v>
      </c>
      <c r="E1957" t="str">
        <f t="shared" si="1985"/>
        <v>30.152042</v>
      </c>
      <c r="F1957" t="str">
        <f t="shared" si="1985"/>
        <v>-97.329903</v>
      </c>
      <c r="G1957" t="str">
        <f t="shared" si="1985"/>
        <v>on</v>
      </c>
      <c r="H1957" s="2" t="str">
        <f t="shared" si="1985"/>
        <v/>
      </c>
      <c r="I1957" t="str">
        <f t="shared" si="1952"/>
        <v>7920</v>
      </c>
    </row>
    <row r="1958" spans="1:9">
      <c r="A1958" s="5" t="s">
        <v>1971</v>
      </c>
      <c r="B1958" t="str">
        <f t="shared" ref="B1958:H1958" si="1986">MID($A1958,FIND(B$2,$A1958)+B$1,(FIND(C$2,$A1958)-2)-(FIND(B$2,$A1958)+B$1))</f>
        <v>Lamaloa Ln west of rail road</v>
      </c>
      <c r="C1958" t="str">
        <f t="shared" si="1986"/>
        <v>BCO</v>
      </c>
      <c r="D1958" t="str">
        <f t="shared" si="1986"/>
        <v/>
      </c>
      <c r="E1958" t="str">
        <f t="shared" si="1986"/>
        <v>30.090956</v>
      </c>
      <c r="F1958" t="str">
        <f t="shared" si="1986"/>
        <v>-97.318756</v>
      </c>
      <c r="G1958" t="str">
        <f t="shared" si="1986"/>
        <v>on</v>
      </c>
      <c r="H1958" s="2" t="str">
        <f t="shared" si="1986"/>
        <v/>
      </c>
      <c r="I1958" t="str">
        <f t="shared" si="1952"/>
        <v>7905</v>
      </c>
    </row>
    <row r="1959" spans="1:9">
      <c r="A1959" s="5" t="s">
        <v>1972</v>
      </c>
      <c r="B1959" t="str">
        <f t="shared" ref="B1959:H1959" si="1987">MID($A1959,FIND(B$2,$A1959)+B$1,(FIND(C$2,$A1959)-2)-(FIND(B$2,$A1959)+B$1))</f>
        <v>Hwy 21@ Rohde rd </v>
      </c>
      <c r="C1959" t="str">
        <f t="shared" si="1987"/>
        <v>HCO</v>
      </c>
      <c r="D1959" t="str">
        <f t="shared" si="1987"/>
        <v>Hays County </v>
      </c>
      <c r="E1959" t="str">
        <f t="shared" si="1987"/>
        <v>29.995295</v>
      </c>
      <c r="F1959" t="str">
        <f t="shared" si="1987"/>
        <v>-97.747337</v>
      </c>
      <c r="G1959" t="str">
        <f t="shared" si="1987"/>
        <v>on</v>
      </c>
      <c r="H1959" s="2" t="str">
        <f t="shared" si="1987"/>
        <v/>
      </c>
      <c r="I1959" t="str">
        <f t="shared" si="1952"/>
        <v>8000</v>
      </c>
    </row>
    <row r="1960" spans="1:9">
      <c r="A1960" s="5" t="s">
        <v>1973</v>
      </c>
      <c r="B1960" t="str">
        <f t="shared" ref="B1960:H1960" si="1988">MID($A1960,FIND(B$2,$A1960)+B$1,(FIND(C$2,$A1960)-2)-(FIND(B$2,$A1960)+B$1))</f>
        <v>RR 12 at Fulton Ranch Rd</v>
      </c>
      <c r="C1960" t="str">
        <f t="shared" si="1988"/>
        <v>HCO</v>
      </c>
      <c r="D1960" t="str">
        <f t="shared" si="1988"/>
        <v>RR 12 at Fulton Ranch Rd</v>
      </c>
      <c r="E1960" t="str">
        <f t="shared" si="1988"/>
        <v>29.908871</v>
      </c>
      <c r="F1960" t="str">
        <f t="shared" si="1988"/>
        <v>-98.00901</v>
      </c>
      <c r="G1960" t="str">
        <f t="shared" si="1988"/>
        <v>on</v>
      </c>
      <c r="H1960" s="2" t="str">
        <f t="shared" si="1988"/>
        <v/>
      </c>
      <c r="I1960" t="str">
        <f t="shared" si="1952"/>
        <v>7880</v>
      </c>
    </row>
    <row r="1961" spans="1:9">
      <c r="A1961" s="5" t="s">
        <v>1974</v>
      </c>
      <c r="B1961" t="str">
        <f t="shared" ref="B1961:H1961" si="1989">MID($A1961,FIND(B$2,$A1961)+B$1,(FIND(C$2,$A1961)-2)-(FIND(B$2,$A1961)+B$1))</f>
        <v>5400-blk Williamson Rd</v>
      </c>
      <c r="C1961" t="str">
        <f t="shared" si="1989"/>
        <v>TCO</v>
      </c>
      <c r="D1961" t="str">
        <f t="shared" si="1989"/>
        <v>Travis County, TX</v>
      </c>
      <c r="E1961" t="str">
        <f t="shared" si="1989"/>
        <v>30.058571</v>
      </c>
      <c r="F1961" t="str">
        <f t="shared" si="1989"/>
        <v>-97.746819</v>
      </c>
      <c r="G1961" t="str">
        <f t="shared" si="1989"/>
        <v>on</v>
      </c>
      <c r="H1961" s="2" t="str">
        <f t="shared" si="1989"/>
        <v>Roadway is open </v>
      </c>
      <c r="I1961" t="str">
        <f t="shared" si="1952"/>
        <v>7895</v>
      </c>
    </row>
    <row r="1962" spans="1:9">
      <c r="A1962" s="5" t="s">
        <v>1975</v>
      </c>
      <c r="B1962" t="str">
        <f t="shared" ref="B1962:H1962" si="1990">MID($A1962,FIND(B$2,$A1962)+B$1,(FIND(C$2,$A1962)-2)-(FIND(B$2,$A1962)+B$1))</f>
        <v>HILLCREST DR</v>
      </c>
      <c r="C1962" t="str">
        <f t="shared" si="1990"/>
        <v>BCO</v>
      </c>
      <c r="D1962" t="str">
        <f t="shared" si="1990"/>
        <v>115 HILLCREST DR</v>
      </c>
      <c r="E1962" t="str">
        <f t="shared" si="1990"/>
        <v>30.13723</v>
      </c>
      <c r="F1962" t="str">
        <f t="shared" si="1990"/>
        <v>-97.252853</v>
      </c>
      <c r="G1962" t="str">
        <f t="shared" si="1990"/>
        <v>on</v>
      </c>
      <c r="H1962" s="2" t="str">
        <f t="shared" si="1990"/>
        <v/>
      </c>
      <c r="I1962" t="str">
        <f t="shared" si="1952"/>
        <v>7935</v>
      </c>
    </row>
    <row r="1963" spans="1:9">
      <c r="A1963" s="5" t="s">
        <v>1976</v>
      </c>
      <c r="B1963" t="str">
        <f t="shared" ref="B1963:H1963" si="1991">MID($A1963,FIND(B$2,$A1963)+B$1,(FIND(C$2,$A1963)-2)-(FIND(B$2,$A1963)+B$1))</f>
        <v>FM 20</v>
      </c>
      <c r="C1963" t="str">
        <f t="shared" si="1991"/>
        <v>BCO</v>
      </c>
      <c r="D1963" t="str">
        <f t="shared" si="1991"/>
        <v>1300 BLK FM 20</v>
      </c>
      <c r="E1963" t="str">
        <f t="shared" si="1991"/>
        <v>30.035187</v>
      </c>
      <c r="F1963" t="str">
        <f t="shared" si="1991"/>
        <v>-97.423286</v>
      </c>
      <c r="G1963" t="str">
        <f t="shared" si="1991"/>
        <v>on</v>
      </c>
      <c r="H1963" s="2" t="str">
        <f t="shared" si="1991"/>
        <v/>
      </c>
      <c r="I1963" t="str">
        <f t="shared" si="1952"/>
        <v>7940</v>
      </c>
    </row>
    <row r="1964" spans="1:9">
      <c r="A1964" s="5" t="s">
        <v>1977</v>
      </c>
      <c r="B1964" t="str">
        <f t="shared" ref="B1964:H1964" si="1992">MID($A1964,FIND(B$2,$A1964)+B$1,(FIND(C$2,$A1964)-2)-(FIND(B$2,$A1964)+B$1))</f>
        <v>Martin Luther King @ Bunte St</v>
      </c>
      <c r="C1964" t="str">
        <f t="shared" si="1992"/>
        <v>BCO</v>
      </c>
      <c r="D1964" t="str">
        <f t="shared" si="1992"/>
        <v>MLK @ Bunte St</v>
      </c>
      <c r="E1964" t="str">
        <f t="shared" si="1992"/>
        <v>29.99795</v>
      </c>
      <c r="F1964" t="str">
        <f t="shared" si="1992"/>
        <v>-97.147629</v>
      </c>
      <c r="G1964" t="str">
        <f t="shared" si="1992"/>
        <v>on</v>
      </c>
      <c r="H1964" s="2" t="str">
        <f t="shared" si="1992"/>
        <v/>
      </c>
      <c r="I1964" t="str">
        <f t="shared" si="1952"/>
        <v>8015</v>
      </c>
    </row>
    <row r="1965" spans="1:9">
      <c r="A1965" s="5" t="s">
        <v>1978</v>
      </c>
      <c r="B1965" t="str">
        <f t="shared" ref="B1965:H1965" si="1993">MID($A1965,FIND(B$2,$A1965)+B$1,(FIND(C$2,$A1965)-2)-(FIND(B$2,$A1965)+B$1))</f>
        <v>TX1002 - FM 535 @ Watterson School Rd</v>
      </c>
      <c r="C1965" t="str">
        <f t="shared" si="1993"/>
        <v>BCO</v>
      </c>
      <c r="D1965" t="str">
        <f t="shared" si="1993"/>
        <v>FM 535, Cedar Creek</v>
      </c>
      <c r="E1965" t="str">
        <f t="shared" si="1993"/>
        <v>29.97855</v>
      </c>
      <c r="F1965" t="str">
        <f t="shared" si="1993"/>
        <v>-97.414001</v>
      </c>
      <c r="G1965" t="str">
        <f t="shared" si="1993"/>
        <v>on</v>
      </c>
      <c r="H1965" s="2" t="str">
        <f t="shared" si="1993"/>
        <v/>
      </c>
      <c r="I1965" t="str">
        <f t="shared" si="1952"/>
        <v>8020</v>
      </c>
    </row>
    <row r="1966" spans="1:9">
      <c r="A1966" s="5" t="s">
        <v>1979</v>
      </c>
      <c r="B1966" t="str">
        <f t="shared" ref="B1966:H1966" si="1994">MID($A1966,FIND(B$2,$A1966)+B$1,(FIND(C$2,$A1966)-2)-(FIND(B$2,$A1966)+B$1))</f>
        <v>Crafts Prairie Rd</v>
      </c>
      <c r="C1966" t="str">
        <f t="shared" si="1994"/>
        <v>BCO</v>
      </c>
      <c r="D1966" t="str">
        <f t="shared" si="1994"/>
        <v>Crafts Prairie Rd, Smithville, TX</v>
      </c>
      <c r="E1966" t="str">
        <f t="shared" si="1994"/>
        <v>30.052462</v>
      </c>
      <c r="F1966" t="str">
        <f t="shared" si="1994"/>
        <v>-97.247444</v>
      </c>
      <c r="G1966" t="str">
        <f t="shared" si="1994"/>
        <v>on</v>
      </c>
      <c r="H1966" s="2" t="str">
        <f t="shared" si="1994"/>
        <v/>
      </c>
      <c r="I1966" t="str">
        <f t="shared" si="1952"/>
        <v>8025</v>
      </c>
    </row>
    <row r="1967" spans="1:9">
      <c r="A1967" s="5" t="s">
        <v>1980</v>
      </c>
      <c r="B1967" t="str">
        <f t="shared" ref="B1967:H1967" si="1995">MID($A1967,FIND(B$2,$A1967)+B$1,(FIND(C$2,$A1967)-2)-(FIND(B$2,$A1967)+B$1))</f>
        <v>HIDDEN SHORES RD</v>
      </c>
      <c r="C1967" t="str">
        <f t="shared" si="1995"/>
        <v>BCO</v>
      </c>
      <c r="D1967" t="str">
        <f t="shared" si="1995"/>
        <v>HIDDEN SHORES RD</v>
      </c>
      <c r="E1967" t="str">
        <f t="shared" si="1995"/>
        <v>30.025503</v>
      </c>
      <c r="F1967" t="str">
        <f t="shared" si="1995"/>
        <v>-97.198914</v>
      </c>
      <c r="G1967" t="str">
        <f t="shared" si="1995"/>
        <v>on</v>
      </c>
      <c r="H1967" s="2" t="str">
        <f t="shared" si="1995"/>
        <v/>
      </c>
      <c r="I1967" t="str">
        <f t="shared" si="1952"/>
        <v>8030</v>
      </c>
    </row>
    <row r="1968" spans="1:9">
      <c r="A1968" s="5" t="s">
        <v>1981</v>
      </c>
      <c r="B1968" t="str">
        <f t="shared" ref="B1968:H1968" si="1996">MID($A1968,FIND(B$2,$A1968)+B$1,(FIND(C$2,$A1968)-2)-(FIND(B$2,$A1968)+B$1))</f>
        <v>Bugtussle at 671</v>
      </c>
      <c r="C1968" t="str">
        <f t="shared" si="1996"/>
        <v>CCO</v>
      </c>
      <c r="D1968" t="str">
        <f t="shared" si="1996"/>
        <v>100 Bugtussle</v>
      </c>
      <c r="E1968" t="str">
        <f t="shared" si="1996"/>
        <v>29.747042</v>
      </c>
      <c r="F1968" t="str">
        <f t="shared" si="1996"/>
        <v>-97.705688</v>
      </c>
      <c r="G1968" t="str">
        <f t="shared" si="1996"/>
        <v>on</v>
      </c>
      <c r="H1968" s="2" t="str">
        <f t="shared" si="1996"/>
        <v/>
      </c>
      <c r="I1968" t="str">
        <f t="shared" si="1952"/>
        <v>7868</v>
      </c>
    </row>
    <row r="1969" spans="1:9">
      <c r="A1969" s="5" t="s">
        <v>1982</v>
      </c>
      <c r="B1969" t="str">
        <f t="shared" ref="B1969:H1969" si="1997">MID($A1969,FIND(B$2,$A1969)+B$1,(FIND(C$2,$A1969)-2)-(FIND(B$2,$A1969)+B$1))</f>
        <v>200blk of creek rd</v>
      </c>
      <c r="C1969" t="str">
        <f t="shared" si="1997"/>
        <v>HCO</v>
      </c>
      <c r="D1969" t="str">
        <f t="shared" si="1997"/>
        <v>200blk of creek rd</v>
      </c>
      <c r="E1969" t="str">
        <f t="shared" si="1997"/>
        <v>30.190479</v>
      </c>
      <c r="F1969" t="str">
        <f t="shared" si="1997"/>
        <v>-98.094276</v>
      </c>
      <c r="G1969" t="str">
        <f t="shared" si="1997"/>
        <v>on</v>
      </c>
      <c r="H1969" s="2" t="str">
        <f t="shared" si="1997"/>
        <v>Crossing is open </v>
      </c>
      <c r="I1969" t="str">
        <f t="shared" si="1952"/>
        <v>7873</v>
      </c>
    </row>
    <row r="1970" spans="1:9">
      <c r="A1970" s="5" t="s">
        <v>1983</v>
      </c>
      <c r="B1970" t="str">
        <f t="shared" ref="B1970:H1970" si="1998">MID($A1970,FIND(B$2,$A1970)+B$1,(FIND(C$2,$A1970)-2)-(FIND(B$2,$A1970)+B$1))</f>
        <v>FM 969</v>
      </c>
      <c r="C1970" t="str">
        <f t="shared" si="1998"/>
        <v>BCO</v>
      </c>
      <c r="D1970" t="str">
        <f t="shared" si="1998"/>
        <v>1704 FM 969</v>
      </c>
      <c r="E1970" t="str">
        <f t="shared" si="1998"/>
        <v>30.200489</v>
      </c>
      <c r="F1970" t="str">
        <f t="shared" si="1998"/>
        <v>-97.434471</v>
      </c>
      <c r="G1970" t="str">
        <f t="shared" si="1998"/>
        <v>on</v>
      </c>
      <c r="H1970" s="2" t="str">
        <f t="shared" si="1998"/>
        <v/>
      </c>
      <c r="I1970" t="str">
        <f t="shared" si="1952"/>
        <v>7908</v>
      </c>
    </row>
    <row r="1971" spans="1:9">
      <c r="A1971" s="5" t="s">
        <v>1984</v>
      </c>
      <c r="B1971" t="str">
        <f t="shared" ref="B1971:H1971" si="1999">MID($A1971,FIND(B$2,$A1971)+B$1,(FIND(C$2,$A1971)-2)-(FIND(B$2,$A1971)+B$1))</f>
        <v>Eilers Rd @ Maha Loop Rd</v>
      </c>
      <c r="C1971" t="str">
        <f t="shared" si="1999"/>
        <v>TCO</v>
      </c>
      <c r="D1971" t="str">
        <f t="shared" si="1999"/>
        <v>Travis County, TX</v>
      </c>
      <c r="E1971" t="str">
        <f t="shared" si="1999"/>
        <v>30.091406</v>
      </c>
      <c r="F1971" t="str">
        <f t="shared" si="1999"/>
        <v>-97.655663</v>
      </c>
      <c r="G1971" t="str">
        <f t="shared" si="1999"/>
        <v>on</v>
      </c>
      <c r="H1971" s="2" t="str">
        <f t="shared" si="1999"/>
        <v>Roadway open </v>
      </c>
      <c r="I1971" t="str">
        <f t="shared" si="1952"/>
        <v>7903</v>
      </c>
    </row>
    <row r="1972" spans="1:9">
      <c r="A1972" s="5" t="s">
        <v>1985</v>
      </c>
      <c r="B1972" t="str">
        <f t="shared" ref="B1972:H1972" si="2000">MID($A1972,FIND(B$2,$A1972)+B$1,(FIND(C$2,$A1972)-2)-(FIND(B$2,$A1972)+B$1))</f>
        <v>Bordovsky Rd, Fayette County</v>
      </c>
      <c r="C1972" t="str">
        <f t="shared" si="2000"/>
        <v>FCO</v>
      </c>
      <c r="D1972" t="str">
        <f t="shared" si="2000"/>
        <v>Bordovsky Rd</v>
      </c>
      <c r="E1972" t="str">
        <f t="shared" si="2000"/>
        <v>29.902544</v>
      </c>
      <c r="F1972" t="str">
        <f t="shared" si="2000"/>
        <v>-96.937241</v>
      </c>
      <c r="G1972" t="str">
        <f t="shared" si="2000"/>
        <v>on</v>
      </c>
      <c r="H1972" s="2" t="str">
        <f t="shared" si="2000"/>
        <v/>
      </c>
      <c r="I1972" t="str">
        <f t="shared" si="1952"/>
        <v>7928</v>
      </c>
    </row>
    <row r="1973" spans="1:9">
      <c r="A1973" s="5" t="s">
        <v>1986</v>
      </c>
      <c r="B1973" t="str">
        <f t="shared" ref="B1973:H1973" si="2001">MID($A1973,FIND(B$2,$A1973)+B$1,(FIND(C$2,$A1973)-2)-(FIND(B$2,$A1973)+B$1))</f>
        <v>FM 2237 @ Roy Rd, Fayette County</v>
      </c>
      <c r="C1973" t="str">
        <f t="shared" si="2001"/>
        <v>FCO</v>
      </c>
      <c r="D1973" t="str">
        <f t="shared" si="2001"/>
        <v>FM 2237 @ Roy Rd</v>
      </c>
      <c r="E1973" t="str">
        <f t="shared" si="2001"/>
        <v>29.835588</v>
      </c>
      <c r="F1973" t="str">
        <f t="shared" si="2001"/>
        <v>-97.154053</v>
      </c>
      <c r="G1973" t="str">
        <f t="shared" si="2001"/>
        <v>on</v>
      </c>
      <c r="H1973" s="2" t="str">
        <f t="shared" si="2001"/>
        <v/>
      </c>
      <c r="I1973" t="str">
        <f t="shared" si="1952"/>
        <v>7943</v>
      </c>
    </row>
    <row r="1974" spans="1:9">
      <c r="A1974" s="5" t="s">
        <v>1987</v>
      </c>
      <c r="B1974" t="str">
        <f t="shared" ref="B1974:H1974" si="2002">MID($A1974,FIND(B$2,$A1974)+B$1,(FIND(C$2,$A1974)-2)-(FIND(B$2,$A1974)+B$1))</f>
        <v>Ivy Switch/FM 1322</v>
      </c>
      <c r="C1974" t="str">
        <f t="shared" si="2002"/>
        <v>CCO</v>
      </c>
      <c r="D1974" t="str">
        <f t="shared" si="2002"/>
        <v>Ivy Switch/FM 1322</v>
      </c>
      <c r="E1974" t="str">
        <f t="shared" si="2002"/>
        <v>29.6824</v>
      </c>
      <c r="F1974" t="str">
        <f t="shared" si="2002"/>
        <v>-97.598999</v>
      </c>
      <c r="G1974" t="str">
        <f t="shared" si="2002"/>
        <v>on</v>
      </c>
      <c r="H1974" s="2" t="str">
        <f t="shared" si="2002"/>
        <v/>
      </c>
      <c r="I1974" t="str">
        <f t="shared" si="1952"/>
        <v>7948</v>
      </c>
    </row>
    <row r="1975" spans="1:9">
      <c r="A1975" s="5" t="s">
        <v>1988</v>
      </c>
      <c r="B1975" t="str">
        <f t="shared" ref="B1975:H1975" si="2003">MID($A1975,FIND(B$2,$A1975)+B$1,(FIND(C$2,$A1975)-2)-(FIND(B$2,$A1975)+B$1))</f>
        <v>Cattlemans Row @ Dead End</v>
      </c>
      <c r="C1975" t="str">
        <f t="shared" si="2003"/>
        <v>CCO</v>
      </c>
      <c r="D1975" t="str">
        <f t="shared" si="2003"/>
        <v>Cattlmans Row</v>
      </c>
      <c r="E1975" t="str">
        <f t="shared" si="2003"/>
        <v>29.887192</v>
      </c>
      <c r="F1975" t="str">
        <f t="shared" si="2003"/>
        <v>-97.599716</v>
      </c>
      <c r="G1975" t="str">
        <f t="shared" si="2003"/>
        <v>on</v>
      </c>
      <c r="H1975" s="2" t="str">
        <f t="shared" si="2003"/>
        <v/>
      </c>
      <c r="I1975" t="str">
        <f t="shared" si="1952"/>
        <v>7953</v>
      </c>
    </row>
    <row r="1976" spans="1:9">
      <c r="A1976" s="5" t="s">
        <v>1989</v>
      </c>
      <c r="B1976" t="str">
        <f t="shared" ref="B1976:H1976" si="2004">MID($A1976,FIND(B$2,$A1976)+B$1,(FIND(C$2,$A1976)-2)-(FIND(B$2,$A1976)+B$1))</f>
        <v>Williamson Rd. and TX-21</v>
      </c>
      <c r="C1976" t="str">
        <f t="shared" si="2004"/>
        <v>CCO</v>
      </c>
      <c r="D1976" t="str">
        <f t="shared" si="2004"/>
        <v>Williamson Rd. and TX-21</v>
      </c>
      <c r="E1976" t="str">
        <f t="shared" si="2004"/>
        <v>30.025198</v>
      </c>
      <c r="F1976" t="str">
        <f t="shared" si="2004"/>
        <v>-97.700058</v>
      </c>
      <c r="G1976" t="str">
        <f t="shared" si="2004"/>
        <v>on</v>
      </c>
      <c r="H1976" s="2" t="str">
        <f t="shared" si="2004"/>
        <v/>
      </c>
      <c r="I1976" t="str">
        <f t="shared" si="1952"/>
        <v>7968</v>
      </c>
    </row>
    <row r="1977" spans="1:9">
      <c r="A1977" s="5" t="s">
        <v>1990</v>
      </c>
      <c r="B1977" t="str">
        <f t="shared" ref="B1977:H1977" si="2005">MID($A1977,FIND(B$2,$A1977)+B$1,(FIND(C$2,$A1977)-2)-(FIND(B$2,$A1977)+B$1))</f>
        <v>Old McMahan at Plum Creek</v>
      </c>
      <c r="C1977" t="str">
        <f t="shared" si="2005"/>
        <v>CCO</v>
      </c>
      <c r="D1977" t="str">
        <f t="shared" si="2005"/>
        <v>Old McMahan at Plum Creek</v>
      </c>
      <c r="E1977" t="str">
        <f t="shared" si="2005"/>
        <v>29.865311</v>
      </c>
      <c r="F1977" t="str">
        <f t="shared" si="2005"/>
        <v>-97.615211</v>
      </c>
      <c r="G1977" t="str">
        <f t="shared" si="2005"/>
        <v>on</v>
      </c>
      <c r="H1977" s="2" t="str">
        <f t="shared" si="2005"/>
        <v/>
      </c>
      <c r="I1977" t="str">
        <f t="shared" si="1952"/>
        <v>7963</v>
      </c>
    </row>
    <row r="1978" spans="1:9">
      <c r="A1978" s="5" t="s">
        <v>1991</v>
      </c>
      <c r="B1978" t="str">
        <f t="shared" ref="B1978:H1978" si="2006">MID($A1978,FIND(B$2,$A1978)+B$1,(FIND(C$2,$A1978)-2)-(FIND(B$2,$A1978)+B$1))</f>
        <v>Turkey Ridge Rd - entire road</v>
      </c>
      <c r="C1978" t="str">
        <f t="shared" si="2006"/>
        <v>BCO</v>
      </c>
      <c r="D1978" t="str">
        <f t="shared" si="2006"/>
        <v/>
      </c>
      <c r="E1978" t="str">
        <f t="shared" si="2006"/>
        <v>30.015539</v>
      </c>
      <c r="F1978" t="str">
        <f t="shared" si="2006"/>
        <v>-97.537231</v>
      </c>
      <c r="G1978" t="str">
        <f t="shared" si="2006"/>
        <v>on</v>
      </c>
      <c r="H1978" s="2" t="str">
        <f t="shared" si="2006"/>
        <v/>
      </c>
      <c r="I1978" t="str">
        <f t="shared" si="1952"/>
        <v>7878</v>
      </c>
    </row>
    <row r="1979" spans="1:9">
      <c r="A1979" s="5" t="s">
        <v>1992</v>
      </c>
      <c r="B1979" t="str">
        <f t="shared" ref="B1979:H1979" si="2007">MID($A1979,FIND(B$2,$A1979)+B$1,(FIND(C$2,$A1979)-2)-(FIND(B$2,$A1979)+B$1))</f>
        <v>Southern Way (Off E. Pierce St.)</v>
      </c>
      <c r="C1979" t="str">
        <f t="shared" si="2007"/>
        <v>CCO</v>
      </c>
      <c r="D1979" t="str">
        <f t="shared" si="2007"/>
        <v>Southern Way and E. Pierce St.</v>
      </c>
      <c r="E1979" t="str">
        <f t="shared" si="2007"/>
        <v>29.656261</v>
      </c>
      <c r="F1979" t="str">
        <f t="shared" si="2007"/>
        <v>-97.602547</v>
      </c>
      <c r="G1979" t="str">
        <f t="shared" si="2007"/>
        <v>on</v>
      </c>
      <c r="H1979" s="2" t="str">
        <f t="shared" si="2007"/>
        <v/>
      </c>
      <c r="I1979" t="str">
        <f t="shared" si="1952"/>
        <v>7978</v>
      </c>
    </row>
    <row r="1980" spans="1:9">
      <c r="A1980" s="5" t="s">
        <v>1993</v>
      </c>
      <c r="B1980" t="str">
        <f t="shared" ref="B1980:H1980" si="2008">MID($A1980,FIND(B$2,$A1980)+B$1,(FIND(C$2,$A1980)-2)-(FIND(B$2,$A1980)+B$1))</f>
        <v>FM 153 @ Pilchick Loop, Fayette County</v>
      </c>
      <c r="C1980" t="str">
        <f t="shared" si="2008"/>
        <v>FCO</v>
      </c>
      <c r="D1980" t="str">
        <f t="shared" si="2008"/>
        <v>FM 153 @ Pilchick Loop</v>
      </c>
      <c r="E1980" t="str">
        <f t="shared" si="2008"/>
        <v>30.010414</v>
      </c>
      <c r="F1980" t="str">
        <f t="shared" si="2008"/>
        <v>-97.037811</v>
      </c>
      <c r="G1980" t="str">
        <f t="shared" si="2008"/>
        <v>on</v>
      </c>
      <c r="H1980" s="2" t="str">
        <f t="shared" si="2008"/>
        <v/>
      </c>
      <c r="I1980" t="str">
        <f t="shared" si="1952"/>
        <v>7983</v>
      </c>
    </row>
    <row r="1981" spans="1:9">
      <c r="A1981" s="5" t="s">
        <v>1994</v>
      </c>
      <c r="B1981" t="str">
        <f t="shared" ref="B1981:H1981" si="2009">MID($A1981,FIND(B$2,$A1981)+B$1,(FIND(C$2,$A1981)-2)-(FIND(B$2,$A1981)+B$1))</f>
        <v>Hwy 21/FM 2720</v>
      </c>
      <c r="C1981" t="str">
        <f t="shared" si="2009"/>
        <v>CCO</v>
      </c>
      <c r="D1981" t="str">
        <f t="shared" si="2009"/>
        <v>Hwy 21/FM 2720</v>
      </c>
      <c r="E1981" t="str">
        <f t="shared" si="2009"/>
        <v>29.947702</v>
      </c>
      <c r="F1981" t="str">
        <f t="shared" si="2009"/>
        <v>-97.796432</v>
      </c>
      <c r="G1981" t="str">
        <f t="shared" si="2009"/>
        <v>on</v>
      </c>
      <c r="H1981" s="2" t="str">
        <f t="shared" si="2009"/>
        <v/>
      </c>
      <c r="I1981" t="str">
        <f t="shared" si="1952"/>
        <v>7988</v>
      </c>
    </row>
    <row r="1982" spans="1:9">
      <c r="A1982" s="5" t="s">
        <v>1995</v>
      </c>
      <c r="B1982" t="str">
        <f t="shared" ref="B1982:H1982" si="2010">MID($A1982,FIND(B$2,$A1982)+B$1,(FIND(C$2,$A1982)-2)-(FIND(B$2,$A1982)+B$1))</f>
        <v>CR 227 at St Michael</v>
      </c>
      <c r="C1982" t="str">
        <f t="shared" si="2010"/>
        <v>CCO</v>
      </c>
      <c r="D1982" t="str">
        <f t="shared" si="2010"/>
        <v>CR 227 at St Michael</v>
      </c>
      <c r="E1982" t="str">
        <f t="shared" si="2010"/>
        <v>29.947802</v>
      </c>
      <c r="F1982" t="str">
        <f t="shared" si="2010"/>
        <v>-97.790367</v>
      </c>
      <c r="G1982" t="str">
        <f t="shared" si="2010"/>
        <v>on</v>
      </c>
      <c r="H1982" s="2" t="str">
        <f t="shared" si="2010"/>
        <v>Plum creek over bridge</v>
      </c>
      <c r="I1982" t="str">
        <f t="shared" si="1952"/>
        <v>7993</v>
      </c>
    </row>
    <row r="1983" spans="1:9">
      <c r="A1983" s="5" t="s">
        <v>1996</v>
      </c>
      <c r="B1983" t="str">
        <f t="shared" ref="B1983:H1983" si="2011">MID($A1983,FIND(B$2,$A1983)+B$1,(FIND(C$2,$A1983)-2)-(FIND(B$2,$A1983)+B$1))</f>
        <v>Hwy 142/Greenhouse Rd</v>
      </c>
      <c r="C1983" t="str">
        <f t="shared" si="2011"/>
        <v>CCO</v>
      </c>
      <c r="D1983" t="str">
        <f t="shared" si="2011"/>
        <v>Hwy 142/Greenhouse Rd</v>
      </c>
      <c r="E1983" t="str">
        <f t="shared" si="2011"/>
        <v>29.850887</v>
      </c>
      <c r="F1983" t="str">
        <f t="shared" si="2011"/>
        <v>-97.833694</v>
      </c>
      <c r="G1983" t="str">
        <f t="shared" si="2011"/>
        <v>on</v>
      </c>
      <c r="H1983" s="2" t="str">
        <f t="shared" si="2011"/>
        <v/>
      </c>
      <c r="I1983" t="str">
        <f t="shared" si="1952"/>
        <v>7998</v>
      </c>
    </row>
    <row r="1984" spans="1:9">
      <c r="A1984" s="5" t="s">
        <v>1997</v>
      </c>
      <c r="B1984" t="str">
        <f t="shared" ref="B1984:H1984" si="2012">MID($A1984,FIND(B$2,$A1984)+B$1,(FIND(C$2,$A1984)-2)-(FIND(B$2,$A1984)+B$1))</f>
        <v>Martin Luther King @ Miller St</v>
      </c>
      <c r="C1984" t="str">
        <f t="shared" si="2012"/>
        <v>BCO</v>
      </c>
      <c r="D1984" t="str">
        <f t="shared" si="2012"/>
        <v>Martin Luther King @ Miller ST</v>
      </c>
      <c r="E1984" t="str">
        <f t="shared" si="2012"/>
        <v>29.998751</v>
      </c>
      <c r="F1984" t="str">
        <f t="shared" si="2012"/>
        <v>-97.149483</v>
      </c>
      <c r="G1984" t="str">
        <f t="shared" si="2012"/>
        <v>on</v>
      </c>
      <c r="H1984" s="2" t="str">
        <f t="shared" si="2012"/>
        <v/>
      </c>
      <c r="I1984" t="str">
        <f t="shared" si="1952"/>
        <v>8018</v>
      </c>
    </row>
    <row r="1985" spans="1:9">
      <c r="A1985" s="5" t="s">
        <v>1998</v>
      </c>
      <c r="B1985" t="str">
        <f t="shared" ref="B1985:H1985" si="2013">MID($A1985,FIND(B$2,$A1985)+B$1,(FIND(C$2,$A1985)-2)-(FIND(B$2,$A1985)+B$1))</f>
        <v>Sand Hiils Rd</v>
      </c>
      <c r="C1985" t="str">
        <f t="shared" si="2013"/>
        <v>BCO</v>
      </c>
      <c r="D1985" t="str">
        <f t="shared" si="2013"/>
        <v>300 blk</v>
      </c>
      <c r="E1985" t="str">
        <f t="shared" si="2013"/>
        <v>29.951818</v>
      </c>
      <c r="F1985" t="str">
        <f t="shared" si="2013"/>
        <v>-97.433235</v>
      </c>
      <c r="G1985" t="str">
        <f t="shared" si="2013"/>
        <v>on</v>
      </c>
      <c r="H1985" s="2" t="str">
        <f t="shared" si="2013"/>
        <v/>
      </c>
      <c r="I1985" t="str">
        <f t="shared" si="1952"/>
        <v>7893</v>
      </c>
    </row>
    <row r="1986" spans="1:9">
      <c r="A1986" s="5" t="s">
        <v>1999</v>
      </c>
      <c r="B1986" t="str">
        <f t="shared" ref="B1986:H1986" si="2014">MID($A1986,FIND(B$2,$A1986)+B$1,(FIND(C$2,$A1986)-2)-(FIND(B$2,$A1986)+B$1))</f>
        <v>HWY 86 @ Camelback Area</v>
      </c>
      <c r="C1986" t="str">
        <f t="shared" si="2014"/>
        <v>CCO</v>
      </c>
      <c r="D1986" t="str">
        <f t="shared" si="2014"/>
        <v>HWY 86 @ Camelback Area</v>
      </c>
      <c r="E1986" t="str">
        <f t="shared" si="2014"/>
        <v>29.793978</v>
      </c>
      <c r="F1986" t="str">
        <f t="shared" si="2014"/>
        <v>-97.576241</v>
      </c>
      <c r="G1986" t="str">
        <f t="shared" si="2014"/>
        <v>on</v>
      </c>
      <c r="H1986" s="2" t="str">
        <f t="shared" si="2014"/>
        <v/>
      </c>
      <c r="I1986" t="str">
        <f t="shared" si="1952"/>
        <v>8033</v>
      </c>
    </row>
    <row r="1987" spans="1:9">
      <c r="A1987" s="5" t="s">
        <v>2000</v>
      </c>
      <c r="B1987" t="str">
        <f t="shared" ref="B1987:H1987" si="2015">MID($A1987,FIND(B$2,$A1987)+B$1,(FIND(C$2,$A1987)-2)-(FIND(B$2,$A1987)+B$1))</f>
        <v>2200 blk Kelly Ln</v>
      </c>
      <c r="C1987" t="str">
        <f t="shared" si="2015"/>
        <v>PFL</v>
      </c>
      <c r="D1987" t="str">
        <f t="shared" si="2015"/>
        <v>2200 blk Kelly Ln</v>
      </c>
      <c r="E1987" t="str">
        <f t="shared" si="2015"/>
        <v>30.467777</v>
      </c>
      <c r="F1987" t="str">
        <f t="shared" si="2015"/>
        <v>-97.585007</v>
      </c>
      <c r="G1987" t="str">
        <f t="shared" si="2015"/>
        <v>on</v>
      </c>
      <c r="H1987" s="2" t="str">
        <f t="shared" si="2015"/>
        <v/>
      </c>
      <c r="I1987" t="str">
        <f t="shared" si="1952"/>
        <v>8038</v>
      </c>
    </row>
    <row r="1988" spans="1:9">
      <c r="A1988" s="5" t="s">
        <v>2001</v>
      </c>
      <c r="B1988" t="str">
        <f t="shared" ref="B1988:H1988" si="2016">MID($A1988,FIND(B$2,$A1988)+B$1,(FIND(C$2,$A1988)-2)-(FIND(B$2,$A1988)+B$1))</f>
        <v>Schuelke Rd (4000 Blk)</v>
      </c>
      <c r="C1988" t="str">
        <f t="shared" si="2016"/>
        <v>CCO</v>
      </c>
      <c r="D1988" t="str">
        <f t="shared" si="2016"/>
        <v>Schuelke Rd (4000 Blk)</v>
      </c>
      <c r="E1988" t="str">
        <f t="shared" si="2016"/>
        <v>29.981167</v>
      </c>
      <c r="F1988" t="str">
        <f t="shared" si="2016"/>
        <v>-97.712067</v>
      </c>
      <c r="G1988" t="str">
        <f t="shared" si="2016"/>
        <v>on</v>
      </c>
      <c r="H1988" s="2" t="str">
        <f t="shared" si="2016"/>
        <v/>
      </c>
      <c r="I1988" t="str">
        <f t="shared" ref="I1988:I2051" si="2017">MID($A1988,FIND(I$2,$A1988)+I$1,4)</f>
        <v>8058</v>
      </c>
    </row>
    <row r="1989" spans="1:9">
      <c r="A1989" s="5" t="s">
        <v>2002</v>
      </c>
      <c r="B1989" t="str">
        <f t="shared" ref="B1989:H1989" si="2018">MID($A1989,FIND(B$2,$A1989)+B$1,(FIND(C$2,$A1989)-2)-(FIND(B$2,$A1989)+B$1))</f>
        <v>NE 6th St</v>
      </c>
      <c r="C1989" t="str">
        <f t="shared" si="2018"/>
        <v>BCO</v>
      </c>
      <c r="D1989" t="str">
        <f t="shared" si="2018"/>
        <v>Between Wilkes St and Whitehead St</v>
      </c>
      <c r="E1989" t="str">
        <f t="shared" si="2018"/>
        <v>30.006235</v>
      </c>
      <c r="F1989" t="str">
        <f t="shared" si="2018"/>
        <v>-97.147057</v>
      </c>
      <c r="G1989" t="str">
        <f t="shared" si="2018"/>
        <v>on</v>
      </c>
      <c r="H1989" s="2" t="str">
        <f t="shared" si="2018"/>
        <v/>
      </c>
      <c r="I1989" t="str">
        <f t="shared" si="2017"/>
        <v>7888</v>
      </c>
    </row>
    <row r="1990" spans="1:9">
      <c r="A1990" s="5" t="s">
        <v>2003</v>
      </c>
      <c r="B1990" t="str">
        <f t="shared" ref="B1990:H1990" si="2019">MID($A1990,FIND(B$2,$A1990)+B$1,(FIND(C$2,$A1990)-2)-(FIND(B$2,$A1990)+B$1))</f>
        <v>Shiloh Rd</v>
      </c>
      <c r="C1990" t="str">
        <f t="shared" si="2019"/>
        <v>BCO</v>
      </c>
      <c r="D1990" t="str">
        <f t="shared" si="2019"/>
        <v>Between St Hwy 304 and FM 20</v>
      </c>
      <c r="E1990" t="str">
        <f t="shared" si="2019"/>
        <v>30.092615</v>
      </c>
      <c r="F1990" t="str">
        <f t="shared" si="2019"/>
        <v>-97.367714</v>
      </c>
      <c r="G1990" t="str">
        <f t="shared" si="2019"/>
        <v>on</v>
      </c>
      <c r="H1990" s="2" t="str">
        <f t="shared" si="2019"/>
        <v/>
      </c>
      <c r="I1990" t="str">
        <f t="shared" si="2017"/>
        <v>7913</v>
      </c>
    </row>
    <row r="1991" spans="1:9">
      <c r="A1991" s="5" t="s">
        <v>2004</v>
      </c>
      <c r="B1991" t="str">
        <f t="shared" ref="B1991:H1991" si="2020">MID($A1991,FIND(B$2,$A1991)+B$1,(FIND(C$2,$A1991)-2)-(FIND(B$2,$A1991)+B$1))</f>
        <v>Immanuel Rd &amp; E Pecan St</v>
      </c>
      <c r="C1991" t="str">
        <f t="shared" si="2020"/>
        <v>PFL</v>
      </c>
      <c r="D1991" t="str">
        <f t="shared" si="2020"/>
        <v>Immanuel Rd &amp; E Pecan St</v>
      </c>
      <c r="E1991" t="str">
        <f t="shared" si="2020"/>
        <v>30.434956</v>
      </c>
      <c r="F1991" t="str">
        <f t="shared" si="2020"/>
        <v>-97.610466</v>
      </c>
      <c r="G1991" t="str">
        <f t="shared" si="2020"/>
        <v>on</v>
      </c>
      <c r="H1991" s="2" t="str">
        <f t="shared" si="2020"/>
        <v/>
      </c>
      <c r="I1991" t="str">
        <f t="shared" si="2017"/>
        <v>8043</v>
      </c>
    </row>
    <row r="1992" spans="1:9">
      <c r="A1992" s="5" t="s">
        <v>2005</v>
      </c>
      <c r="B1992" t="str">
        <f t="shared" ref="B1992:H1992" si="2021">MID($A1992,FIND(B$2,$A1992)+B$1,(FIND(C$2,$A1992)-2)-(FIND(B$2,$A1992)+B$1))</f>
        <v>W. Lakeshore Dr @ Skyline Dr</v>
      </c>
      <c r="C1992" t="str">
        <f t="shared" si="2021"/>
        <v>TCO</v>
      </c>
      <c r="D1992" t="str">
        <f t="shared" si="2021"/>
        <v>Travis County, TX</v>
      </c>
      <c r="E1992" t="str">
        <f t="shared" si="2021"/>
        <v>30.411501</v>
      </c>
      <c r="F1992" t="str">
        <f t="shared" si="2021"/>
        <v>-97.019881</v>
      </c>
      <c r="G1992" t="str">
        <f t="shared" si="2021"/>
        <v>on</v>
      </c>
      <c r="H1992" s="2" t="str">
        <f t="shared" si="2021"/>
        <v>Roadway open</v>
      </c>
      <c r="I1992" t="str">
        <f t="shared" si="2017"/>
        <v>8397</v>
      </c>
    </row>
    <row r="1993" spans="1:9">
      <c r="A1993" s="5" t="s">
        <v>2006</v>
      </c>
      <c r="B1993" t="str">
        <f t="shared" ref="B1993:H1993" si="2022">MID($A1993,FIND(B$2,$A1993)+B$1,(FIND(C$2,$A1993)-2)-(FIND(B$2,$A1993)+B$1))</f>
        <v>Meadows Dr @ 100 blk</v>
      </c>
      <c r="C1993" t="str">
        <f t="shared" si="2022"/>
        <v>BCO</v>
      </c>
      <c r="D1993" t="str">
        <f t="shared" si="2022"/>
        <v/>
      </c>
      <c r="E1993" t="str">
        <f t="shared" si="2022"/>
        <v>30.209598</v>
      </c>
      <c r="F1993" t="str">
        <f t="shared" si="2022"/>
        <v>-97.484106</v>
      </c>
      <c r="G1993" t="str">
        <f t="shared" si="2022"/>
        <v>on</v>
      </c>
      <c r="H1993" s="2" t="str">
        <f t="shared" si="2022"/>
        <v/>
      </c>
      <c r="I1993" t="str">
        <f t="shared" si="2017"/>
        <v>8663</v>
      </c>
    </row>
    <row r="1994" spans="1:9">
      <c r="A1994" s="5" t="s">
        <v>2007</v>
      </c>
      <c r="B1994" t="str">
        <f t="shared" ref="B1994:H1994" si="2023">MID($A1994,FIND(B$2,$A1994)+B$1,(FIND(C$2,$A1994)-2)-(FIND(B$2,$A1994)+B$1))</f>
        <v>N Main St</v>
      </c>
      <c r="C1994" t="str">
        <f t="shared" si="2023"/>
        <v>BCO</v>
      </c>
      <c r="D1994" t="str">
        <f t="shared" si="2023"/>
        <v>Bridge at N Main St</v>
      </c>
      <c r="E1994" t="str">
        <f t="shared" si="2023"/>
        <v>30.131464</v>
      </c>
      <c r="F1994" t="str">
        <f t="shared" si="2023"/>
        <v>-97.320747</v>
      </c>
      <c r="G1994" t="str">
        <f t="shared" si="2023"/>
        <v>on</v>
      </c>
      <c r="H1994" s="2" t="str">
        <f t="shared" si="2023"/>
        <v/>
      </c>
      <c r="I1994" t="str">
        <f t="shared" si="2017"/>
        <v>7918</v>
      </c>
    </row>
    <row r="1995" spans="1:9">
      <c r="A1995" s="5" t="s">
        <v>2008</v>
      </c>
      <c r="B1995" t="str">
        <f t="shared" ref="B1995:H1995" si="2024">MID($A1995,FIND(B$2,$A1995)+B$1,(FIND(C$2,$A1995)-2)-(FIND(B$2,$A1995)+B$1))</f>
        <v>Arbuckle Rd</v>
      </c>
      <c r="C1995" t="str">
        <f t="shared" si="2024"/>
        <v>BCO</v>
      </c>
      <c r="D1995" t="str">
        <f t="shared" si="2024"/>
        <v>Bastrop County</v>
      </c>
      <c r="E1995" t="str">
        <f t="shared" si="2024"/>
        <v>30.286285</v>
      </c>
      <c r="F1995" t="str">
        <f t="shared" si="2024"/>
        <v>-97.379517</v>
      </c>
      <c r="G1995" t="str">
        <f t="shared" si="2024"/>
        <v>on</v>
      </c>
      <c r="H1995" s="2" t="str">
        <f t="shared" si="2024"/>
        <v/>
      </c>
      <c r="I1995" t="str">
        <f t="shared" si="2017"/>
        <v>7883</v>
      </c>
    </row>
    <row r="1996" spans="1:9">
      <c r="A1996" s="5" t="s">
        <v>2009</v>
      </c>
      <c r="B1996" t="str">
        <f t="shared" ref="B1996:H1996" si="2025">MID($A1996,FIND(B$2,$A1996)+B$1,(FIND(C$2,$A1996)-2)-(FIND(B$2,$A1996)+B$1))</f>
        <v>RR 2241 @ Little Llano River</v>
      </c>
      <c r="C1996" t="str">
        <f t="shared" si="2025"/>
        <v>LCO</v>
      </c>
      <c r="D1996" t="str">
        <f t="shared" si="2025"/>
        <v>RR 2241 Lone Grove, TX 78643</v>
      </c>
      <c r="E1996" t="str">
        <f t="shared" si="2025"/>
        <v>30.811207</v>
      </c>
      <c r="F1996" t="str">
        <f t="shared" si="2025"/>
        <v>-98.578651</v>
      </c>
      <c r="G1996" t="str">
        <f t="shared" si="2025"/>
        <v>on</v>
      </c>
      <c r="H1996" s="2" t="str">
        <f t="shared" si="2025"/>
        <v/>
      </c>
      <c r="I1996" t="str">
        <f t="shared" si="2017"/>
        <v>8148</v>
      </c>
    </row>
    <row r="1997" spans="1:9">
      <c r="A1997" s="5" t="s">
        <v>2010</v>
      </c>
      <c r="B1997" t="str">
        <f t="shared" ref="B1997:H1997" si="2026">MID($A1997,FIND(B$2,$A1997)+B$1,(FIND(C$2,$A1997)-2)-(FIND(B$2,$A1997)+B$1))</f>
        <v>FM 20</v>
      </c>
      <c r="C1997" t="str">
        <f t="shared" si="2026"/>
        <v>BCO</v>
      </c>
      <c r="D1997" t="str">
        <f t="shared" si="2026"/>
        <v>FM 20 to St Hwy 71</v>
      </c>
      <c r="E1997" t="str">
        <f t="shared" si="2026"/>
        <v>30.004057</v>
      </c>
      <c r="F1997" t="str">
        <f t="shared" si="2026"/>
        <v>-97.43325</v>
      </c>
      <c r="G1997" t="str">
        <f t="shared" si="2026"/>
        <v>on</v>
      </c>
      <c r="H1997" s="2" t="str">
        <f t="shared" si="2026"/>
        <v/>
      </c>
      <c r="I1997" t="str">
        <f t="shared" si="2017"/>
        <v>7923</v>
      </c>
    </row>
    <row r="1998" spans="1:9">
      <c r="A1998" s="5" t="s">
        <v>2011</v>
      </c>
      <c r="B1998" t="str">
        <f t="shared" ref="B1998:H1998" si="2027">MID($A1998,FIND(B$2,$A1998)+B$1,(FIND(C$2,$A1998)-2)-(FIND(B$2,$A1998)+B$1))</f>
        <v>JONES ST</v>
      </c>
      <c r="C1998" t="str">
        <f t="shared" si="2027"/>
        <v>BCO</v>
      </c>
      <c r="D1998" t="str">
        <f t="shared" si="2027"/>
        <v>900 BLK JONES ST</v>
      </c>
      <c r="E1998" t="str">
        <f t="shared" si="2027"/>
        <v>29.996708</v>
      </c>
      <c r="F1998" t="str">
        <f t="shared" si="2027"/>
        <v>-97.160217</v>
      </c>
      <c r="G1998" t="str">
        <f t="shared" si="2027"/>
        <v>on</v>
      </c>
      <c r="H1998" s="2" t="str">
        <f t="shared" si="2027"/>
        <v/>
      </c>
      <c r="I1998" t="str">
        <f t="shared" si="2017"/>
        <v>7933</v>
      </c>
    </row>
    <row r="1999" spans="1:9">
      <c r="A1999" s="5" t="s">
        <v>2012</v>
      </c>
      <c r="B1999" t="str">
        <f t="shared" ref="B1999:H1999" si="2028">MID($A1999,FIND(B$2,$A1999)+B$1,(FIND(C$2,$A1999)-2)-(FIND(B$2,$A1999)+B$1))</f>
        <v>Old McMahan Rd at Dead End</v>
      </c>
      <c r="C1999" t="str">
        <f t="shared" si="2028"/>
        <v>CCO</v>
      </c>
      <c r="D1999" t="str">
        <f t="shared" si="2028"/>
        <v>Old McMahan Rd</v>
      </c>
      <c r="E1999" t="str">
        <f t="shared" si="2028"/>
        <v>29.868996</v>
      </c>
      <c r="F1999" t="str">
        <f t="shared" si="2028"/>
        <v>-97.57122</v>
      </c>
      <c r="G1999" t="str">
        <f t="shared" si="2028"/>
        <v>on</v>
      </c>
      <c r="H1999" s="2" t="str">
        <f t="shared" si="2028"/>
        <v/>
      </c>
      <c r="I1999" t="str">
        <f t="shared" si="2017"/>
        <v>7958</v>
      </c>
    </row>
    <row r="2000" spans="1:9">
      <c r="A2000" s="5" t="s">
        <v>2013</v>
      </c>
      <c r="B2000" t="str">
        <f t="shared" ref="B2000:H2000" si="2029">MID($A2000,FIND(B$2,$A2000)+B$1,(FIND(C$2,$A2000)-2)-(FIND(B$2,$A2000)+B$1))</f>
        <v>CARINDAL DR</v>
      </c>
      <c r="C2000" t="str">
        <f t="shared" si="2029"/>
        <v>BCO</v>
      </c>
      <c r="D2000" t="str">
        <f t="shared" si="2029"/>
        <v>500-600 BLK CARDINAL DR</v>
      </c>
      <c r="E2000" t="str">
        <f t="shared" si="2029"/>
        <v>30.178679</v>
      </c>
      <c r="F2000" t="str">
        <f t="shared" si="2029"/>
        <v>-97.218605</v>
      </c>
      <c r="G2000" t="str">
        <f t="shared" si="2029"/>
        <v>on</v>
      </c>
      <c r="H2000" s="2" t="str">
        <f t="shared" si="2029"/>
        <v/>
      </c>
      <c r="I2000" t="str">
        <f t="shared" si="2017"/>
        <v>7938</v>
      </c>
    </row>
    <row r="2001" spans="1:9">
      <c r="A2001" s="5" t="s">
        <v>2014</v>
      </c>
      <c r="B2001" t="str">
        <f t="shared" ref="B2001:H2001" si="2030">MID($A2001,FIND(B$2,$A2001)+B$1,(FIND(C$2,$A2001)-2)-(FIND(B$2,$A2001)+B$1))</f>
        <v>Bateman Rd - entire road</v>
      </c>
      <c r="C2001" t="str">
        <f t="shared" si="2030"/>
        <v>BCO</v>
      </c>
      <c r="D2001" t="str">
        <f t="shared" si="2030"/>
        <v/>
      </c>
      <c r="E2001" t="str">
        <f t="shared" si="2030"/>
        <v>29.934719</v>
      </c>
      <c r="F2001" t="str">
        <f t="shared" si="2030"/>
        <v>-97.458839</v>
      </c>
      <c r="G2001" t="str">
        <f t="shared" si="2030"/>
        <v>on</v>
      </c>
      <c r="H2001" s="2" t="str">
        <f t="shared" si="2030"/>
        <v/>
      </c>
      <c r="I2001" t="str">
        <f t="shared" si="2017"/>
        <v>7898</v>
      </c>
    </row>
    <row r="2002" spans="1:9">
      <c r="A2002" s="5" t="s">
        <v>2015</v>
      </c>
      <c r="B2002" t="str">
        <f t="shared" ref="B2002:H2002" si="2031">MID($A2002,FIND(B$2,$A2002)+B$1,(FIND(C$2,$A2002)-2)-(FIND(B$2,$A2002)+B$1))</f>
        <v>Easley Rd</v>
      </c>
      <c r="C2002" t="str">
        <f t="shared" si="2031"/>
        <v>BCO</v>
      </c>
      <c r="D2002" t="str">
        <f t="shared" si="2031"/>
        <v>500 Blk</v>
      </c>
      <c r="E2002" t="str">
        <f t="shared" si="2031"/>
        <v>29.952106</v>
      </c>
      <c r="F2002" t="str">
        <f t="shared" si="2031"/>
        <v>-97.291084</v>
      </c>
      <c r="G2002" t="str">
        <f t="shared" si="2031"/>
        <v>on</v>
      </c>
      <c r="H2002" s="2" t="str">
        <f t="shared" si="2031"/>
        <v/>
      </c>
      <c r="I2002" t="str">
        <f t="shared" si="2017"/>
        <v>8008</v>
      </c>
    </row>
    <row r="2003" spans="1:9">
      <c r="A2003" s="5" t="s">
        <v>2016</v>
      </c>
      <c r="B2003" t="str">
        <f t="shared" ref="B2003:H2003" si="2032">MID($A2003,FIND(B$2,$A2003)+B$1,(FIND(C$2,$A2003)-2)-(FIND(B$2,$A2003)+B$1))</f>
        <v>Byrne St @ 4th St</v>
      </c>
      <c r="C2003" t="str">
        <f t="shared" si="2032"/>
        <v>BCO</v>
      </c>
      <c r="D2003" t="str">
        <f t="shared" si="2032"/>
        <v>Byrne St, Smithville, TX</v>
      </c>
      <c r="E2003" t="str">
        <f t="shared" si="2032"/>
        <v>30.005022</v>
      </c>
      <c r="F2003" t="str">
        <f t="shared" si="2032"/>
        <v>-97.149529</v>
      </c>
      <c r="G2003" t="str">
        <f t="shared" si="2032"/>
        <v>on</v>
      </c>
      <c r="H2003" s="2" t="str">
        <f t="shared" si="2032"/>
        <v/>
      </c>
      <c r="I2003" t="str">
        <f t="shared" si="2017"/>
        <v>8023</v>
      </c>
    </row>
    <row r="2004" spans="1:9">
      <c r="A2004" s="5" t="s">
        <v>2017</v>
      </c>
      <c r="B2004" t="str">
        <f t="shared" ref="B2004:H2004" si="2033">MID($A2004,FIND(B$2,$A2004)+B$1,(FIND(C$2,$A2004)-2)-(FIND(B$2,$A2004)+B$1))</f>
        <v>Karisch Rd</v>
      </c>
      <c r="C2004" t="str">
        <f t="shared" si="2033"/>
        <v>BCO</v>
      </c>
      <c r="D2004" t="str">
        <f t="shared" si="2033"/>
        <v>300 blk Karish Rd</v>
      </c>
      <c r="E2004" t="str">
        <f t="shared" si="2033"/>
        <v>30.042641</v>
      </c>
      <c r="F2004" t="str">
        <f t="shared" si="2033"/>
        <v>-97.069099</v>
      </c>
      <c r="G2004" t="str">
        <f t="shared" si="2033"/>
        <v>on</v>
      </c>
      <c r="H2004" s="2" t="str">
        <f t="shared" si="2033"/>
        <v/>
      </c>
      <c r="I2004" t="str">
        <f t="shared" si="2017"/>
        <v>8028</v>
      </c>
    </row>
    <row r="2005" spans="1:9">
      <c r="A2005" s="5" t="s">
        <v>2018</v>
      </c>
      <c r="B2005" t="str">
        <f t="shared" ref="B2005:H2005" si="2034">MID($A2005,FIND(B$2,$A2005)+B$1,(FIND(C$2,$A2005)-2)-(FIND(B$2,$A2005)+B$1))</f>
        <v>LOWER RED ROCK RD</v>
      </c>
      <c r="C2005" t="str">
        <f t="shared" si="2034"/>
        <v>BCO</v>
      </c>
      <c r="D2005" t="str">
        <f t="shared" si="2034"/>
        <v>400 Blk</v>
      </c>
      <c r="E2005" t="str">
        <f t="shared" si="2034"/>
        <v>30.024183</v>
      </c>
      <c r="F2005" t="str">
        <f t="shared" si="2034"/>
        <v>-97.380119</v>
      </c>
      <c r="G2005" t="str">
        <f t="shared" si="2034"/>
        <v>on</v>
      </c>
      <c r="H2005" s="2" t="str">
        <f t="shared" si="2034"/>
        <v/>
      </c>
      <c r="I2005" t="str">
        <f t="shared" si="2017"/>
        <v>8053</v>
      </c>
    </row>
    <row r="2006" spans="1:9">
      <c r="A2006" s="5" t="s">
        <v>2019</v>
      </c>
      <c r="B2006" t="str">
        <f t="shared" ref="B2006:H2006" si="2035">MID($A2006,FIND(B$2,$A2006)+B$1,(FIND(C$2,$A2006)-2)-(FIND(B$2,$A2006)+B$1))</f>
        <v>13000-blk Ballerstedt Rd</v>
      </c>
      <c r="C2006" t="str">
        <f t="shared" si="2035"/>
        <v>TCO</v>
      </c>
      <c r="D2006" t="str">
        <f t="shared" si="2035"/>
        <v>Travis County, TX</v>
      </c>
      <c r="E2006" t="str">
        <f t="shared" si="2035"/>
        <v>30.349457</v>
      </c>
      <c r="F2006" t="str">
        <f t="shared" si="2035"/>
        <v>-97.460091</v>
      </c>
      <c r="G2006" t="str">
        <f t="shared" si="2035"/>
        <v>on</v>
      </c>
      <c r="H2006" s="2" t="str">
        <f t="shared" si="2035"/>
        <v>Roadway open</v>
      </c>
      <c r="I2006" t="str">
        <f t="shared" si="2017"/>
        <v>8013</v>
      </c>
    </row>
    <row r="2007" spans="1:9">
      <c r="A2007" s="5" t="s">
        <v>2020</v>
      </c>
      <c r="B2007" t="str">
        <f t="shared" ref="B2007:H2007" si="2036">MID($A2007,FIND(B$2,$A2007)+B$1,(FIND(C$2,$A2007)-2)-(FIND(B$2,$A2007)+B$1))</f>
        <v>Hwy 21 @ E FM 150</v>
      </c>
      <c r="C2007" t="str">
        <f t="shared" si="2036"/>
        <v>HCO</v>
      </c>
      <c r="D2007" t="str">
        <f t="shared" si="2036"/>
        <v>Hays County </v>
      </c>
      <c r="E2007" t="str">
        <f t="shared" si="2036"/>
        <v>29.934534</v>
      </c>
      <c r="F2007" t="str">
        <f t="shared" si="2036"/>
        <v>-97.817825</v>
      </c>
      <c r="G2007" t="str">
        <f t="shared" si="2036"/>
        <v>on</v>
      </c>
      <c r="H2007" s="2" t="str">
        <f t="shared" si="2036"/>
        <v>Crossing is open</v>
      </c>
      <c r="I2007" t="str">
        <f t="shared" si="2017"/>
        <v>8001</v>
      </c>
    </row>
    <row r="2008" spans="1:9">
      <c r="A2008" s="5" t="s">
        <v>2021</v>
      </c>
      <c r="B2008" t="str">
        <f t="shared" ref="B2008:H2008" si="2037">MID($A2008,FIND(B$2,$A2008)+B$1,(FIND(C$2,$A2008)-2)-(FIND(B$2,$A2008)+B$1))</f>
        <v>Maunalua Dr</v>
      </c>
      <c r="C2008" t="str">
        <f t="shared" si="2037"/>
        <v>BCO</v>
      </c>
      <c r="D2008" t="str">
        <f t="shared" si="2037"/>
        <v>100 Blk, Bastrop, TX</v>
      </c>
      <c r="E2008" t="str">
        <f t="shared" si="2037"/>
        <v>30.089396</v>
      </c>
      <c r="F2008" t="str">
        <f t="shared" si="2037"/>
        <v>-97.315506</v>
      </c>
      <c r="G2008" t="str">
        <f t="shared" si="2037"/>
        <v>on</v>
      </c>
      <c r="H2008" s="2" t="str">
        <f t="shared" si="2037"/>
        <v/>
      </c>
      <c r="I2008" t="str">
        <f t="shared" si="2017"/>
        <v>8011</v>
      </c>
    </row>
    <row r="2009" spans="1:9">
      <c r="A2009" s="5" t="s">
        <v>2022</v>
      </c>
      <c r="B2009" t="str">
        <f t="shared" ref="B2009:H2009" si="2038">MID($A2009,FIND(B$2,$A2009)+B$1,(FIND(C$2,$A2009)-2)-(FIND(B$2,$A2009)+B$1))</f>
        <v>1000 blk Immanuel Rd</v>
      </c>
      <c r="C2009" t="str">
        <f t="shared" si="2038"/>
        <v>PFL</v>
      </c>
      <c r="D2009" t="str">
        <f t="shared" si="2038"/>
        <v>1000 blk Immanuel Rd</v>
      </c>
      <c r="E2009" t="str">
        <f t="shared" si="2038"/>
        <v>30.424711</v>
      </c>
      <c r="F2009" t="str">
        <f t="shared" si="2038"/>
        <v>-97.617149</v>
      </c>
      <c r="G2009" t="str">
        <f t="shared" si="2038"/>
        <v>on</v>
      </c>
      <c r="H2009" s="2" t="str">
        <f t="shared" si="2038"/>
        <v/>
      </c>
      <c r="I2009" t="str">
        <f t="shared" si="2017"/>
        <v>8036</v>
      </c>
    </row>
    <row r="2010" spans="1:9">
      <c r="A2010" s="5" t="s">
        <v>2023</v>
      </c>
      <c r="B2010" t="str">
        <f t="shared" ref="B2010:H2010" si="2039">MID($A2010,FIND(B$2,$A2010)+B$1,(FIND(C$2,$A2010)-2)-(FIND(B$2,$A2010)+B$1))</f>
        <v>3600 blk E Pflugerville Pkwy</v>
      </c>
      <c r="C2010" t="str">
        <f t="shared" si="2039"/>
        <v>PFL</v>
      </c>
      <c r="D2010" t="str">
        <f t="shared" si="2039"/>
        <v>3600 blk E Pflugerville Pkwy</v>
      </c>
      <c r="E2010" t="str">
        <f t="shared" si="2039"/>
        <v>30.442114</v>
      </c>
      <c r="F2010" t="str">
        <f t="shared" si="2039"/>
        <v>-97.578987</v>
      </c>
      <c r="G2010" t="str">
        <f t="shared" si="2039"/>
        <v>on</v>
      </c>
      <c r="H2010" s="2" t="str">
        <f t="shared" si="2039"/>
        <v/>
      </c>
      <c r="I2010" t="str">
        <f t="shared" si="2017"/>
        <v>8041</v>
      </c>
    </row>
    <row r="2011" spans="1:9">
      <c r="A2011" s="5" t="s">
        <v>2024</v>
      </c>
      <c r="B2011" t="str">
        <f t="shared" ref="B2011:H2011" si="2040">MID($A2011,FIND(B$2,$A2011)+B$1,(FIND(C$2,$A2011)-2)-(FIND(B$2,$A2011)+B$1))</f>
        <v>700 blk N Railroad Ave</v>
      </c>
      <c r="C2011" t="str">
        <f t="shared" si="2040"/>
        <v>PFL</v>
      </c>
      <c r="D2011" t="str">
        <f t="shared" si="2040"/>
        <v>700 blk N Railroad Ave</v>
      </c>
      <c r="E2011" t="str">
        <f t="shared" si="2040"/>
        <v>30.445145</v>
      </c>
      <c r="F2011" t="str">
        <f t="shared" si="2040"/>
        <v>-97.618156</v>
      </c>
      <c r="G2011" t="str">
        <f t="shared" si="2040"/>
        <v>on</v>
      </c>
      <c r="H2011" s="2" t="str">
        <f t="shared" si="2040"/>
        <v/>
      </c>
      <c r="I2011" t="str">
        <f t="shared" si="2017"/>
        <v>8046</v>
      </c>
    </row>
    <row r="2012" spans="1:9">
      <c r="A2012" s="5" t="s">
        <v>2025</v>
      </c>
      <c r="B2012" t="str">
        <f t="shared" ref="B2012:H2012" si="2041">MID($A2012,FIND(B$2,$A2012)+B$1,(FIND(C$2,$A2012)-2)-(FIND(B$2,$A2012)+B$1))</f>
        <v>Red Town Rd/Roemer Rd</v>
      </c>
      <c r="C2012" t="str">
        <f t="shared" si="2041"/>
        <v>BCO</v>
      </c>
      <c r="D2012" t="str">
        <f t="shared" si="2041"/>
        <v>Bastrop Country</v>
      </c>
      <c r="E2012" t="str">
        <f t="shared" si="2041"/>
        <v>30.380659</v>
      </c>
      <c r="F2012" t="str">
        <f t="shared" si="2041"/>
        <v>-97.348946</v>
      </c>
      <c r="G2012" t="str">
        <f t="shared" si="2041"/>
        <v>on</v>
      </c>
      <c r="H2012" s="2" t="str">
        <f t="shared" si="2041"/>
        <v/>
      </c>
      <c r="I2012" t="str">
        <f t="shared" si="2017"/>
        <v>8106</v>
      </c>
    </row>
    <row r="2013" spans="1:9">
      <c r="A2013" s="5" t="s">
        <v>2026</v>
      </c>
      <c r="B2013" t="str">
        <f t="shared" ref="B2013:H2013" si="2042">MID($A2013,FIND(B$2,$A2013)+B$1,(FIND(C$2,$A2013)-2)-(FIND(B$2,$A2013)+B$1))</f>
        <v>FM 713 11000 Blk</v>
      </c>
      <c r="C2013" t="str">
        <f t="shared" si="2042"/>
        <v>CCO</v>
      </c>
      <c r="D2013" t="str">
        <f t="shared" si="2042"/>
        <v>FM 713 11000 Blk</v>
      </c>
      <c r="E2013" t="str">
        <f t="shared" si="2042"/>
        <v>29.844151</v>
      </c>
      <c r="F2013" t="str">
        <f t="shared" si="2042"/>
        <v>-97.433914</v>
      </c>
      <c r="G2013" t="str">
        <f t="shared" si="2042"/>
        <v>on</v>
      </c>
      <c r="H2013" s="2" t="str">
        <f t="shared" si="2042"/>
        <v/>
      </c>
      <c r="I2013" t="str">
        <f t="shared" si="2017"/>
        <v>8066</v>
      </c>
    </row>
    <row r="2014" spans="1:9">
      <c r="A2014" s="5" t="s">
        <v>2027</v>
      </c>
      <c r="B2014" t="str">
        <f t="shared" ref="B2014:H2014" si="2043">MID($A2014,FIND(B$2,$A2014)+B$1,(FIND(C$2,$A2014)-2)-(FIND(B$2,$A2014)+B$1))</f>
        <v>Bugtussle 300 Blk</v>
      </c>
      <c r="C2014" t="str">
        <f t="shared" si="2043"/>
        <v>CCO</v>
      </c>
      <c r="D2014" t="str">
        <f t="shared" si="2043"/>
        <v>Bugtussle 300 Blk</v>
      </c>
      <c r="E2014" t="str">
        <f t="shared" si="2043"/>
        <v>29.766582</v>
      </c>
      <c r="F2014" t="str">
        <f t="shared" si="2043"/>
        <v>-97.734512</v>
      </c>
      <c r="G2014" t="str">
        <f t="shared" si="2043"/>
        <v>on</v>
      </c>
      <c r="H2014" s="2" t="str">
        <f t="shared" si="2043"/>
        <v/>
      </c>
      <c r="I2014" t="str">
        <f t="shared" si="2017"/>
        <v>8071</v>
      </c>
    </row>
    <row r="2015" spans="1:9">
      <c r="A2015" s="5" t="s">
        <v>2028</v>
      </c>
      <c r="B2015" t="str">
        <f t="shared" ref="B2015:H2015" si="2044">MID($A2015,FIND(B$2,$A2015)+B$1,(FIND(C$2,$A2015)-2)-(FIND(B$2,$A2015)+B$1))</f>
        <v>FM 2571</v>
      </c>
      <c r="C2015" t="str">
        <f t="shared" si="2044"/>
        <v>BCO</v>
      </c>
      <c r="D2015" t="str">
        <f t="shared" si="2044"/>
        <v>FM 2571 - 3.5 miles west of St Hwy 95</v>
      </c>
      <c r="E2015" t="str">
        <f t="shared" si="2044"/>
        <v>30.020102</v>
      </c>
      <c r="F2015" t="str">
        <f t="shared" si="2044"/>
        <v>-97.215591</v>
      </c>
      <c r="G2015" t="str">
        <f t="shared" si="2044"/>
        <v>on</v>
      </c>
      <c r="H2015" s="2" t="str">
        <f t="shared" si="2044"/>
        <v/>
      </c>
      <c r="I2015" t="str">
        <f t="shared" si="2017"/>
        <v>8076</v>
      </c>
    </row>
    <row r="2016" spans="1:9">
      <c r="A2016" s="5" t="s">
        <v>2029</v>
      </c>
      <c r="B2016" t="str">
        <f t="shared" ref="B2016:H2016" si="2045">MID($A2016,FIND(B$2,$A2016)+B$1,(FIND(C$2,$A2016)-2)-(FIND(B$2,$A2016)+B$1))</f>
        <v>w fm 150 @ arroyo ranch rd</v>
      </c>
      <c r="C2016" t="str">
        <f t="shared" si="2045"/>
        <v>HCO</v>
      </c>
      <c r="D2016" t="str">
        <f t="shared" si="2045"/>
        <v>Fm 150 @ Arroyo Ranch rd</v>
      </c>
      <c r="E2016" t="str">
        <f t="shared" si="2045"/>
        <v>30.025419</v>
      </c>
      <c r="F2016" t="str">
        <f t="shared" si="2045"/>
        <v>-97.907219</v>
      </c>
      <c r="G2016" t="str">
        <f t="shared" si="2045"/>
        <v>on</v>
      </c>
      <c r="H2016" s="2" t="str">
        <f t="shared" si="2045"/>
        <v>Crossing is open</v>
      </c>
      <c r="I2016" t="str">
        <f t="shared" si="2017"/>
        <v>8081</v>
      </c>
    </row>
    <row r="2017" spans="1:9">
      <c r="A2017" s="5" t="s">
        <v>2030</v>
      </c>
      <c r="B2017" t="str">
        <f t="shared" ref="B2017:H2017" si="2046">MID($A2017,FIND(B$2,$A2017)+B$1,(FIND(C$2,$A2017)-2)-(FIND(B$2,$A2017)+B$1))</f>
        <v>Marburger St between 5th &amp; 6th</v>
      </c>
      <c r="C2017" t="str">
        <f t="shared" si="2046"/>
        <v>BCO</v>
      </c>
      <c r="D2017" t="str">
        <f t="shared" si="2046"/>
        <v>Marburger St, Smithville, TX</v>
      </c>
      <c r="E2017" t="str">
        <f t="shared" si="2046"/>
        <v>30.005213</v>
      </c>
      <c r="F2017" t="str">
        <f t="shared" si="2046"/>
        <v>-97.145821</v>
      </c>
      <c r="G2017" t="str">
        <f t="shared" si="2046"/>
        <v>on</v>
      </c>
      <c r="H2017" s="2" t="str">
        <f t="shared" si="2046"/>
        <v/>
      </c>
      <c r="I2017" t="str">
        <f t="shared" si="2017"/>
        <v>8021</v>
      </c>
    </row>
    <row r="2018" spans="1:9">
      <c r="A2018" s="5" t="s">
        <v>2031</v>
      </c>
      <c r="B2018" t="str">
        <f t="shared" ref="B2018:H2018" si="2047">MID($A2018,FIND(B$2,$A2018)+B$1,(FIND(C$2,$A2018)-2)-(FIND(B$2,$A2018)+B$1))</f>
        <v>SE 2nd St @ Bunte</v>
      </c>
      <c r="C2018" t="str">
        <f t="shared" si="2047"/>
        <v>BCO</v>
      </c>
      <c r="D2018" t="str">
        <f t="shared" si="2047"/>
        <v>SE 2nd @ Bunte St</v>
      </c>
      <c r="E2018" t="str">
        <f t="shared" si="2047"/>
        <v>29.998795</v>
      </c>
      <c r="F2018" t="str">
        <f t="shared" si="2047"/>
        <v>-97.147171</v>
      </c>
      <c r="G2018" t="str">
        <f t="shared" si="2047"/>
        <v>on</v>
      </c>
      <c r="H2018" s="2" t="str">
        <f t="shared" si="2047"/>
        <v/>
      </c>
      <c r="I2018" t="str">
        <f t="shared" si="2017"/>
        <v>8016</v>
      </c>
    </row>
    <row r="2019" spans="1:9">
      <c r="A2019" s="5" t="s">
        <v>2032</v>
      </c>
      <c r="B2019" t="str">
        <f t="shared" ref="B2019:H2019" si="2048">MID($A2019,FIND(B$2,$A2019)+B$1,(FIND(C$2,$A2019)-2)-(FIND(B$2,$A2019)+B$1))</f>
        <v>Old Sayers Rd @ 1700 Blk</v>
      </c>
      <c r="C2019" t="str">
        <f t="shared" si="2048"/>
        <v>BCO</v>
      </c>
      <c r="D2019" t="str">
        <f t="shared" si="2048"/>
        <v/>
      </c>
      <c r="E2019" t="str">
        <f t="shared" si="2048"/>
        <v>30.238274</v>
      </c>
      <c r="F2019" t="str">
        <f t="shared" si="2048"/>
        <v>-97.339493</v>
      </c>
      <c r="G2019" t="str">
        <f t="shared" si="2048"/>
        <v>on</v>
      </c>
      <c r="H2019" s="2" t="str">
        <f t="shared" si="2048"/>
        <v/>
      </c>
      <c r="I2019" t="str">
        <f t="shared" si="2017"/>
        <v>8002</v>
      </c>
    </row>
    <row r="2020" spans="1:9">
      <c r="A2020" s="5" t="s">
        <v>2033</v>
      </c>
      <c r="B2020" t="str">
        <f t="shared" ref="B2020:H2020" si="2049">MID($A2020,FIND(B$2,$A2020)+B$1,(FIND(C$2,$A2020)-2)-(FIND(B$2,$A2020)+B$1))</f>
        <v>Rr 12 - Springlake Dr</v>
      </c>
      <c r="C2020" t="str">
        <f t="shared" si="2049"/>
        <v>HCO</v>
      </c>
      <c r="D2020" t="str">
        <f t="shared" si="2049"/>
        <v>Hays County</v>
      </c>
      <c r="E2020" t="str">
        <f t="shared" si="2049"/>
        <v>30.208429</v>
      </c>
      <c r="F2020" t="str">
        <f t="shared" si="2049"/>
        <v>-98.087997</v>
      </c>
      <c r="G2020" t="str">
        <f t="shared" si="2049"/>
        <v>on</v>
      </c>
      <c r="H2020" s="2" t="str">
        <f t="shared" si="2049"/>
        <v/>
      </c>
      <c r="I2020" t="str">
        <f t="shared" si="2017"/>
        <v>8086</v>
      </c>
    </row>
    <row r="2021" spans="1:9">
      <c r="A2021" s="5" t="s">
        <v>2034</v>
      </c>
      <c r="B2021" t="str">
        <f t="shared" ref="B2021:H2021" si="2050">MID($A2021,FIND(B$2,$A2021)+B$1,(FIND(C$2,$A2021)-2)-(FIND(B$2,$A2021)+B$1))</f>
        <v>Akaloa Dr</v>
      </c>
      <c r="C2021" t="str">
        <f t="shared" si="2050"/>
        <v>BCO</v>
      </c>
      <c r="D2021" t="str">
        <f t="shared" si="2050"/>
        <v>Akaloa Dr at Wahane Ln</v>
      </c>
      <c r="E2021" t="str">
        <f t="shared" si="2050"/>
        <v>30.08073</v>
      </c>
      <c r="F2021" t="str">
        <f t="shared" si="2050"/>
        <v>-97.290314</v>
      </c>
      <c r="G2021" t="str">
        <f t="shared" si="2050"/>
        <v>on</v>
      </c>
      <c r="H2021" s="2" t="str">
        <f t="shared" si="2050"/>
        <v/>
      </c>
      <c r="I2021" t="str">
        <f t="shared" si="2017"/>
        <v>8026</v>
      </c>
    </row>
    <row r="2022" spans="1:9">
      <c r="A2022" s="5" t="s">
        <v>2035</v>
      </c>
      <c r="B2022" t="str">
        <f t="shared" ref="B2022:H2022" si="2051">MID($A2022,FIND(B$2,$A2022)+B$1,(FIND(C$2,$A2022)-2)-(FIND(B$2,$A2022)+B$1))</f>
        <v>HIDDEN SHORES LOOP</v>
      </c>
      <c r="C2022" t="str">
        <f t="shared" si="2051"/>
        <v>BCO</v>
      </c>
      <c r="D2022" t="str">
        <f t="shared" si="2051"/>
        <v>HIDDEN SHORES LOOP</v>
      </c>
      <c r="E2022" t="str">
        <f t="shared" si="2051"/>
        <v>30.043644</v>
      </c>
      <c r="F2022" t="str">
        <f t="shared" si="2051"/>
        <v>-97.200676</v>
      </c>
      <c r="G2022" t="str">
        <f t="shared" si="2051"/>
        <v>on</v>
      </c>
      <c r="H2022" s="2" t="str">
        <f t="shared" si="2051"/>
        <v/>
      </c>
      <c r="I2022" t="str">
        <f t="shared" si="2017"/>
        <v>8031</v>
      </c>
    </row>
    <row r="2023" spans="1:9">
      <c r="A2023" s="5" t="s">
        <v>2036</v>
      </c>
      <c r="B2023" t="str">
        <f t="shared" ref="B2023:H2023" si="2052">MID($A2023,FIND(B$2,$A2023)+B$1,(FIND(C$2,$A2023)-2)-(FIND(B$2,$A2023)+B$1))</f>
        <v>SH 71 EASTBOUND</v>
      </c>
      <c r="C2023" t="str">
        <f t="shared" si="2052"/>
        <v>BCO</v>
      </c>
      <c r="D2023" t="str">
        <f t="shared" si="2052"/>
        <v>E SH 71 SMITHVILLE</v>
      </c>
      <c r="E2023" t="str">
        <f t="shared" si="2052"/>
        <v>29.997698</v>
      </c>
      <c r="F2023" t="str">
        <f t="shared" si="2052"/>
        <v>-97.129143</v>
      </c>
      <c r="G2023" t="str">
        <f t="shared" si="2052"/>
        <v>on</v>
      </c>
      <c r="H2023" s="2" t="str">
        <f t="shared" si="2052"/>
        <v/>
      </c>
      <c r="I2023" t="str">
        <f t="shared" si="2017"/>
        <v>8051</v>
      </c>
    </row>
    <row r="2024" spans="1:9">
      <c r="A2024" s="5" t="s">
        <v>2037</v>
      </c>
      <c r="B2024" t="str">
        <f t="shared" ref="B2024:H2024" si="2053">MID($A2024,FIND(B$2,$A2024)+B$1,(FIND(C$2,$A2024)-2)-(FIND(B$2,$A2024)+B$1))</f>
        <v>4200-blk Bee Caves</v>
      </c>
      <c r="C2024" t="str">
        <f t="shared" si="2053"/>
        <v>TCO</v>
      </c>
      <c r="D2024" t="str">
        <f t="shared" si="2053"/>
        <v>4200-blk Bee Caves</v>
      </c>
      <c r="E2024" t="str">
        <f t="shared" si="2053"/>
        <v>30.284143</v>
      </c>
      <c r="F2024" t="str">
        <f t="shared" si="2053"/>
        <v>-97.811691</v>
      </c>
      <c r="G2024" t="str">
        <f t="shared" si="2053"/>
        <v>on</v>
      </c>
      <c r="H2024" s="2" t="str">
        <f t="shared" si="2053"/>
        <v>Roadway open</v>
      </c>
      <c r="I2024" t="str">
        <f t="shared" si="2017"/>
        <v>8131</v>
      </c>
    </row>
    <row r="2025" spans="1:9">
      <c r="A2025" s="5" t="s">
        <v>2038</v>
      </c>
      <c r="B2025" t="str">
        <f t="shared" ref="B2025:H2025" si="2054">MID($A2025,FIND(B$2,$A2025)+B$1,(FIND(C$2,$A2025)-2)-(FIND(B$2,$A2025)+B$1))</f>
        <v>Old McMahan Rd/Shady Hollow Rd</v>
      </c>
      <c r="C2025" t="str">
        <f t="shared" si="2054"/>
        <v>CCO</v>
      </c>
      <c r="D2025" t="str">
        <f t="shared" si="2054"/>
        <v>Old McMahan Rd/Shady Hollow Rd</v>
      </c>
      <c r="E2025" t="str">
        <f t="shared" si="2054"/>
        <v>29.868055</v>
      </c>
      <c r="F2025" t="str">
        <f t="shared" si="2054"/>
        <v>-97.635239</v>
      </c>
      <c r="G2025" t="str">
        <f t="shared" si="2054"/>
        <v>on</v>
      </c>
      <c r="H2025" s="2" t="str">
        <f t="shared" si="2054"/>
        <v/>
      </c>
      <c r="I2025" t="str">
        <f t="shared" si="2017"/>
        <v>8126</v>
      </c>
    </row>
    <row r="2026" spans="1:9">
      <c r="A2026" s="5" t="s">
        <v>2039</v>
      </c>
      <c r="B2026" t="str">
        <f t="shared" ref="B2026:H2026" si="2055">MID($A2026,FIND(B$2,$A2026)+B$1,(FIND(C$2,$A2026)-2)-(FIND(B$2,$A2026)+B$1))</f>
        <v>Sandy Pine Road</v>
      </c>
      <c r="C2026" t="str">
        <f t="shared" si="2055"/>
        <v>CCO</v>
      </c>
      <c r="D2026" t="str">
        <f t="shared" si="2055"/>
        <v>Between Turkey Hollow &amp; Ivy Switch</v>
      </c>
      <c r="E2026" t="str">
        <f t="shared" si="2055"/>
        <v>29.666265</v>
      </c>
      <c r="F2026" t="str">
        <f t="shared" si="2055"/>
        <v>-97.567635</v>
      </c>
      <c r="G2026" t="str">
        <f t="shared" si="2055"/>
        <v>on</v>
      </c>
      <c r="H2026" s="2" t="str">
        <f t="shared" si="2055"/>
        <v/>
      </c>
      <c r="I2026" t="str">
        <f t="shared" si="2017"/>
        <v>7805</v>
      </c>
    </row>
    <row r="2027" spans="1:9">
      <c r="A2027" s="5" t="s">
        <v>2040</v>
      </c>
      <c r="B2027" t="str">
        <f t="shared" ref="B2027:H2027" si="2056">MID($A2027,FIND(B$2,$A2027)+B$1,(FIND(C$2,$A2027)-2)-(FIND(B$2,$A2027)+B$1))</f>
        <v>Flying J Blvd @ Valentino Cv</v>
      </c>
      <c r="C2027" t="str">
        <f t="shared" si="2056"/>
        <v>TCO</v>
      </c>
      <c r="D2027" t="str">
        <f t="shared" si="2056"/>
        <v>Travis County, TX</v>
      </c>
      <c r="E2027" t="str">
        <f t="shared" si="2056"/>
        <v>30.406322</v>
      </c>
      <c r="F2027" t="str">
        <f t="shared" si="2056"/>
        <v>-97.996071</v>
      </c>
      <c r="G2027" t="str">
        <f t="shared" si="2056"/>
        <v>on</v>
      </c>
      <c r="H2027" s="2" t="str">
        <f t="shared" si="2056"/>
        <v>Roadway Open</v>
      </c>
      <c r="I2027" t="str">
        <f t="shared" si="2017"/>
        <v>8398</v>
      </c>
    </row>
    <row r="2028" spans="1:9">
      <c r="A2028" s="5" t="s">
        <v>2041</v>
      </c>
      <c r="B2028" t="str">
        <f t="shared" ref="B2028:H2028" si="2057">MID($A2028,FIND(B$2,$A2028)+B$1,(FIND(C$2,$A2028)-2)-(FIND(B$2,$A2028)+B$1))</f>
        <v>FM 672 near Walnut Ct</v>
      </c>
      <c r="C2028" t="str">
        <f t="shared" si="2057"/>
        <v>CCO</v>
      </c>
      <c r="D2028" t="str">
        <f t="shared" si="2057"/>
        <v>FM 672 near Walnut Ct</v>
      </c>
      <c r="E2028" t="str">
        <f t="shared" si="2057"/>
        <v>29.944307</v>
      </c>
      <c r="F2028" t="str">
        <f t="shared" si="2057"/>
        <v>-97.585533</v>
      </c>
      <c r="G2028" t="str">
        <f t="shared" si="2057"/>
        <v>on</v>
      </c>
      <c r="H2028" s="2" t="str">
        <f t="shared" si="2057"/>
        <v/>
      </c>
      <c r="I2028" t="str">
        <f t="shared" si="2017"/>
        <v>8056</v>
      </c>
    </row>
    <row r="2029" spans="1:9">
      <c r="A2029" s="5" t="s">
        <v>2042</v>
      </c>
      <c r="B2029" t="str">
        <f t="shared" ref="B2029:H2029" si="2058">MID($A2029,FIND(B$2,$A2029)+B$1,(FIND(C$2,$A2029)-2)-(FIND(B$2,$A2029)+B$1))</f>
        <v>9000-blk Blocker Ln</v>
      </c>
      <c r="C2029" t="str">
        <f t="shared" si="2058"/>
        <v>TCO</v>
      </c>
      <c r="D2029" t="str">
        <f t="shared" si="2058"/>
        <v>Travis County, TX</v>
      </c>
      <c r="E2029" t="str">
        <f t="shared" si="2058"/>
        <v>30.12224</v>
      </c>
      <c r="F2029" t="str">
        <f t="shared" si="2058"/>
        <v>-97.66761</v>
      </c>
      <c r="G2029" t="str">
        <f t="shared" si="2058"/>
        <v>on</v>
      </c>
      <c r="H2029" s="2" t="str">
        <f t="shared" si="2058"/>
        <v>Roadway is open</v>
      </c>
      <c r="I2029" t="str">
        <f t="shared" si="2017"/>
        <v>8091</v>
      </c>
    </row>
    <row r="2030" spans="1:9">
      <c r="A2030" s="5" t="s">
        <v>2043</v>
      </c>
      <c r="B2030" t="str">
        <f t="shared" ref="B2030:H2030" si="2059">MID($A2030,FIND(B$2,$A2030)+B$1,(FIND(C$2,$A2030)-2)-(FIND(B$2,$A2030)+B$1))</f>
        <v>Krenek Rd @ Pettys Creek, Fayette County</v>
      </c>
      <c r="C2030" t="str">
        <f t="shared" si="2059"/>
        <v>FCO</v>
      </c>
      <c r="D2030" t="str">
        <f t="shared" si="2059"/>
        <v>Krenek Rd @ Pettys Creek</v>
      </c>
      <c r="E2030" t="str">
        <f t="shared" si="2059"/>
        <v>29.844137</v>
      </c>
      <c r="F2030" t="str">
        <f t="shared" si="2059"/>
        <v>-96.725288</v>
      </c>
      <c r="G2030" t="str">
        <f t="shared" si="2059"/>
        <v>on</v>
      </c>
      <c r="H2030" s="2" t="str">
        <f t="shared" si="2059"/>
        <v/>
      </c>
      <c r="I2030" t="str">
        <f t="shared" si="2017"/>
        <v>8006</v>
      </c>
    </row>
    <row r="2031" spans="1:9">
      <c r="A2031" s="5" t="s">
        <v>2044</v>
      </c>
      <c r="B2031" t="str">
        <f t="shared" ref="B2031:H2031" si="2060">MID($A2031,FIND(B$2,$A2031)+B$1,(FIND(C$2,$A2031)-2)-(FIND(B$2,$A2031)+B$1))</f>
        <v>Homannville Rd/FM 1185</v>
      </c>
      <c r="C2031" t="str">
        <f t="shared" si="2060"/>
        <v>CCO</v>
      </c>
      <c r="D2031" t="str">
        <f t="shared" si="2060"/>
        <v>Homannville Rd/FM 1185</v>
      </c>
      <c r="E2031" t="str">
        <f t="shared" si="2060"/>
        <v>29.966579</v>
      </c>
      <c r="F2031" t="str">
        <f t="shared" si="2060"/>
        <v>-97.641495</v>
      </c>
      <c r="G2031" t="str">
        <f t="shared" si="2060"/>
        <v>on</v>
      </c>
      <c r="H2031" s="2" t="str">
        <f t="shared" si="2060"/>
        <v/>
      </c>
      <c r="I2031" t="str">
        <f t="shared" si="2017"/>
        <v>8061</v>
      </c>
    </row>
    <row r="2032" spans="1:9">
      <c r="A2032" s="5" t="s">
        <v>2045</v>
      </c>
      <c r="B2032" t="str">
        <f t="shared" ref="B2032:H2032" si="2061">MID($A2032,FIND(B$2,$A2032)+B$1,(FIND(C$2,$A2032)-2)-(FIND(B$2,$A2032)+B$1))</f>
        <v>Jolley Rd/FM 2720</v>
      </c>
      <c r="C2032" t="str">
        <f t="shared" si="2061"/>
        <v>CCO</v>
      </c>
      <c r="D2032" t="str">
        <f t="shared" si="2061"/>
        <v>Jolley Rd/FM 2720</v>
      </c>
      <c r="E2032" t="str">
        <f t="shared" si="2061"/>
        <v>29.910814</v>
      </c>
      <c r="F2032" t="str">
        <f t="shared" si="2061"/>
        <v>-97.741287</v>
      </c>
      <c r="G2032" t="str">
        <f t="shared" si="2061"/>
        <v>on</v>
      </c>
      <c r="H2032" s="2" t="str">
        <f t="shared" si="2061"/>
        <v/>
      </c>
      <c r="I2032" t="str">
        <f t="shared" si="2017"/>
        <v>8096</v>
      </c>
    </row>
    <row r="2033" spans="1:9">
      <c r="A2033" s="5" t="s">
        <v>2046</v>
      </c>
      <c r="B2033" t="str">
        <f t="shared" ref="B2033:H2033" si="2062">MID($A2033,FIND(B$2,$A2033)+B$1,(FIND(C$2,$A2033)-2)-(FIND(B$2,$A2033)+B$1))</f>
        <v>Creekside Dr/Tenney Creek Rd</v>
      </c>
      <c r="C2033" t="str">
        <f t="shared" si="2062"/>
        <v>CCO</v>
      </c>
      <c r="D2033" t="str">
        <f t="shared" si="2062"/>
        <v>Creekside Dr/Tenney Creek Rd</v>
      </c>
      <c r="E2033" t="str">
        <f t="shared" si="2062"/>
        <v>29.779858</v>
      </c>
      <c r="F2033" t="str">
        <f t="shared" si="2062"/>
        <v>-97.561562</v>
      </c>
      <c r="G2033" t="str">
        <f t="shared" si="2062"/>
        <v>on</v>
      </c>
      <c r="H2033" s="2" t="str">
        <f t="shared" si="2062"/>
        <v>Road open</v>
      </c>
      <c r="I2033" t="str">
        <f t="shared" si="2017"/>
        <v>8121</v>
      </c>
    </row>
    <row r="2034" spans="1:9">
      <c r="A2034" s="5" t="s">
        <v>2047</v>
      </c>
      <c r="B2034" t="str">
        <f t="shared" ref="B2034:H2034" si="2063">MID($A2034,FIND(B$2,$A2034)+B$1,(FIND(C$2,$A2034)-2)-(FIND(B$2,$A2034)+B$1))</f>
        <v>2500 blk E Pecan St</v>
      </c>
      <c r="C2034" t="str">
        <f t="shared" si="2063"/>
        <v>PFL</v>
      </c>
      <c r="D2034" t="str">
        <f t="shared" si="2063"/>
        <v>2500 blk E Pecan St</v>
      </c>
      <c r="E2034" t="str">
        <f t="shared" si="2063"/>
        <v>30.424891</v>
      </c>
      <c r="F2034" t="str">
        <f t="shared" si="2063"/>
        <v>-97.590706</v>
      </c>
      <c r="G2034" t="str">
        <f t="shared" si="2063"/>
        <v>on</v>
      </c>
      <c r="H2034" s="2" t="str">
        <f t="shared" si="2063"/>
        <v/>
      </c>
      <c r="I2034" t="str">
        <f t="shared" si="2017"/>
        <v>8042</v>
      </c>
    </row>
    <row r="2035" spans="1:9">
      <c r="A2035" s="5" t="s">
        <v>2048</v>
      </c>
      <c r="B2035" t="str">
        <f t="shared" ref="B2035:H2035" si="2064">MID($A2035,FIND(B$2,$A2035)+B$1,(FIND(C$2,$A2035)-2)-(FIND(B$2,$A2035)+B$1))</f>
        <v>1400 blk Grand Avenue Pkwy</v>
      </c>
      <c r="C2035" t="str">
        <f t="shared" si="2064"/>
        <v>PFL</v>
      </c>
      <c r="D2035" t="str">
        <f t="shared" si="2064"/>
        <v>1400 blk Grand Avenue Pkwy</v>
      </c>
      <c r="E2035" t="str">
        <f t="shared" si="2064"/>
        <v>30.459835</v>
      </c>
      <c r="F2035" t="str">
        <f t="shared" si="2064"/>
        <v>-97.649223</v>
      </c>
      <c r="G2035" t="str">
        <f t="shared" si="2064"/>
        <v>on</v>
      </c>
      <c r="H2035" s="2" t="str">
        <f t="shared" si="2064"/>
        <v/>
      </c>
      <c r="I2035" t="str">
        <f t="shared" si="2017"/>
        <v>8047</v>
      </c>
    </row>
    <row r="2036" spans="1:9">
      <c r="A2036" s="5" t="s">
        <v>2049</v>
      </c>
      <c r="B2036" t="str">
        <f t="shared" ref="B2036:H2036" si="2065">MID($A2036,FIND(B$2,$A2036)+B$1,(FIND(C$2,$A2036)-2)-(FIND(B$2,$A2036)+B$1))</f>
        <v>Austin Rd/Brook Rd (CR 122A)</v>
      </c>
      <c r="C2036" t="str">
        <f t="shared" si="2065"/>
        <v>CCO</v>
      </c>
      <c r="D2036" t="str">
        <f t="shared" si="2065"/>
        <v>Austin Rd/Brook Rd (CR 122A)</v>
      </c>
      <c r="E2036" t="str">
        <f t="shared" si="2065"/>
        <v>29.689444</v>
      </c>
      <c r="F2036" t="str">
        <f t="shared" si="2065"/>
        <v>-97.671555</v>
      </c>
      <c r="G2036" t="str">
        <f t="shared" si="2065"/>
        <v>on</v>
      </c>
      <c r="H2036" s="2" t="str">
        <f t="shared" si="2065"/>
        <v/>
      </c>
      <c r="I2036" t="str">
        <f t="shared" si="2017"/>
        <v>8112</v>
      </c>
    </row>
    <row r="2037" spans="1:9">
      <c r="A2037" s="5" t="s">
        <v>2050</v>
      </c>
      <c r="B2037" t="str">
        <f t="shared" ref="B2037:H2037" si="2066">MID($A2037,FIND(B$2,$A2037)+B$1,(FIND(C$2,$A2037)-2)-(FIND(B$2,$A2037)+B$1))</f>
        <v>Bluff St @ Peach St </v>
      </c>
      <c r="C2037" t="str">
        <f t="shared" si="2066"/>
        <v>HCO</v>
      </c>
      <c r="D2037" t="str">
        <f t="shared" si="2066"/>
        <v>Buda Police </v>
      </c>
      <c r="E2037" t="str">
        <f t="shared" si="2066"/>
        <v>30.081961</v>
      </c>
      <c r="F2037" t="str">
        <f t="shared" si="2066"/>
        <v>-97.846214</v>
      </c>
      <c r="G2037" t="str">
        <f t="shared" si="2066"/>
        <v>on</v>
      </c>
      <c r="H2037" s="2" t="str">
        <f t="shared" si="2066"/>
        <v/>
      </c>
      <c r="I2037" t="str">
        <f t="shared" si="2017"/>
        <v>8092</v>
      </c>
    </row>
    <row r="2038" spans="1:9">
      <c r="A2038" s="5" t="s">
        <v>2051</v>
      </c>
      <c r="B2038" t="str">
        <f t="shared" ref="B2038:H2038" si="2067">MID($A2038,FIND(B$2,$A2038)+B$1,(FIND(C$2,$A2038)-2)-(FIND(B$2,$A2038)+B$1))</f>
        <v>Harwood Rd</v>
      </c>
      <c r="C2038" t="str">
        <f t="shared" si="2067"/>
        <v>CCO</v>
      </c>
      <c r="D2038" t="str">
        <f t="shared" si="2067"/>
        <v>Harwood Rd</v>
      </c>
      <c r="E2038" t="str">
        <f t="shared" si="2067"/>
        <v>29.696865</v>
      </c>
      <c r="F2038" t="str">
        <f t="shared" si="2067"/>
        <v>-97.516251</v>
      </c>
      <c r="G2038" t="str">
        <f t="shared" si="2067"/>
        <v>on</v>
      </c>
      <c r="H2038" s="2" t="str">
        <f t="shared" si="2067"/>
        <v>BTWN FM 1386 and County Line</v>
      </c>
      <c r="I2038" t="str">
        <f t="shared" si="2017"/>
        <v>8067</v>
      </c>
    </row>
    <row r="2039" spans="1:9">
      <c r="A2039" s="5" t="s">
        <v>2052</v>
      </c>
      <c r="B2039" t="str">
        <f t="shared" ref="B2039:H2039" si="2068">MID($A2039,FIND(B$2,$A2039)+B$1,(FIND(C$2,$A2039)-2)-(FIND(B$2,$A2039)+B$1))</f>
        <v>Circle Rd</v>
      </c>
      <c r="C2039" t="str">
        <f t="shared" si="2068"/>
        <v>BCO</v>
      </c>
      <c r="D2039" t="str">
        <f t="shared" si="2068"/>
        <v>Circle Rd at Pin Oak Creek</v>
      </c>
      <c r="E2039" t="str">
        <f t="shared" si="2068"/>
        <v>30.073074</v>
      </c>
      <c r="F2039" t="str">
        <f t="shared" si="2068"/>
        <v>-97.08194</v>
      </c>
      <c r="G2039" t="str">
        <f t="shared" si="2068"/>
        <v>on</v>
      </c>
      <c r="H2039" s="2" t="str">
        <f t="shared" si="2068"/>
        <v/>
      </c>
      <c r="I2039" t="str">
        <f t="shared" si="2017"/>
        <v>8072</v>
      </c>
    </row>
    <row r="2040" spans="1:9">
      <c r="A2040" s="5" t="s">
        <v>2053</v>
      </c>
      <c r="B2040" t="str">
        <f t="shared" ref="B2040:H2040" si="2069">MID($A2040,FIND(B$2,$A2040)+B$1,(FIND(C$2,$A2040)-2)-(FIND(B$2,$A2040)+B$1))</f>
        <v>Reids Bend @ Sink Hole</v>
      </c>
      <c r="C2040" t="str">
        <f t="shared" si="2069"/>
        <v>BCO</v>
      </c>
      <c r="D2040" t="str">
        <f t="shared" si="2069"/>
        <v>180-350 Block, Reids Bend, Bastrop, TX 78602</v>
      </c>
      <c r="E2040" t="str">
        <f t="shared" si="2069"/>
        <v>30.128698</v>
      </c>
      <c r="F2040" t="str">
        <f t="shared" si="2069"/>
        <v>-97.335648</v>
      </c>
      <c r="G2040" t="str">
        <f t="shared" si="2069"/>
        <v>on</v>
      </c>
      <c r="H2040" s="2" t="str">
        <f t="shared" si="2069"/>
        <v/>
      </c>
      <c r="I2040" t="str">
        <f t="shared" si="2017"/>
        <v>8077</v>
      </c>
    </row>
    <row r="2041" spans="1:9">
      <c r="A2041" s="5" t="s">
        <v>2054</v>
      </c>
      <c r="B2041" t="str">
        <f t="shared" ref="B2041:H2041" si="2070">MID($A2041,FIND(B$2,$A2041)+B$1,(FIND(C$2,$A2041)-2)-(FIND(B$2,$A2041)+B$1))</f>
        <v>Fm 150 @ Indian Hills Rd</v>
      </c>
      <c r="C2041" t="str">
        <f t="shared" si="2070"/>
        <v>HCO</v>
      </c>
      <c r="D2041" t="str">
        <f t="shared" si="2070"/>
        <v>Fm 150 @ Indian Hills Rd</v>
      </c>
      <c r="E2041" t="str">
        <f t="shared" si="2070"/>
        <v>30.032825</v>
      </c>
      <c r="F2041" t="str">
        <f t="shared" si="2070"/>
        <v>-97.933365</v>
      </c>
      <c r="G2041" t="str">
        <f t="shared" si="2070"/>
        <v>on</v>
      </c>
      <c r="H2041" s="2" t="str">
        <f t="shared" si="2070"/>
        <v>Crossing is open</v>
      </c>
      <c r="I2041" t="str">
        <f t="shared" si="2017"/>
        <v>8082</v>
      </c>
    </row>
    <row r="2042" spans="1:9">
      <c r="A2042" s="5" t="s">
        <v>2055</v>
      </c>
      <c r="B2042" t="str">
        <f t="shared" ref="B2042:H2042" si="2071">MID($A2042,FIND(B$2,$A2042)+B$1,(FIND(C$2,$A2042)-2)-(FIND(B$2,$A2042)+B$1))</f>
        <v>Polonia Rd/FM 2001</v>
      </c>
      <c r="C2042" t="str">
        <f t="shared" si="2071"/>
        <v>CCO</v>
      </c>
      <c r="D2042" t="str">
        <f t="shared" si="2071"/>
        <v>Polonia Rd/FM2001</v>
      </c>
      <c r="E2042" t="str">
        <f t="shared" si="2071"/>
        <v>29.936958</v>
      </c>
      <c r="F2042" t="str">
        <f t="shared" si="2071"/>
        <v>-97.73114</v>
      </c>
      <c r="G2042" t="str">
        <f t="shared" si="2071"/>
        <v>on</v>
      </c>
      <c r="H2042" s="2" t="str">
        <f t="shared" si="2071"/>
        <v>Roadway Open</v>
      </c>
      <c r="I2042" t="str">
        <f t="shared" si="2017"/>
        <v>8087</v>
      </c>
    </row>
    <row r="2043" spans="1:9">
      <c r="A2043" s="5" t="s">
        <v>2056</v>
      </c>
      <c r="B2043" t="str">
        <f t="shared" ref="B2043:H2043" si="2072">MID($A2043,FIND(B$2,$A2043)+B$1,(FIND(C$2,$A2043)-2)-(FIND(B$2,$A2043)+B$1))</f>
        <v>Rolling Oaks Dr/Ebbon Rd</v>
      </c>
      <c r="C2043" t="str">
        <f t="shared" si="2072"/>
        <v>CCO</v>
      </c>
      <c r="D2043" t="str">
        <f t="shared" si="2072"/>
        <v>Rolling Oaks Dr/Ebbon Rd</v>
      </c>
      <c r="E2043" t="str">
        <f t="shared" si="2072"/>
        <v>29.744017</v>
      </c>
      <c r="F2043" t="str">
        <f t="shared" si="2072"/>
        <v>-97.588654</v>
      </c>
      <c r="G2043" t="str">
        <f t="shared" si="2072"/>
        <v>on</v>
      </c>
      <c r="H2043" s="2" t="str">
        <f t="shared" si="2072"/>
        <v/>
      </c>
      <c r="I2043" t="str">
        <f t="shared" si="2017"/>
        <v>8122</v>
      </c>
    </row>
    <row r="2044" spans="1:9">
      <c r="A2044" s="5" t="s">
        <v>2057</v>
      </c>
      <c r="B2044" t="str">
        <f t="shared" ref="B2044:H2044" si="2073">MID($A2044,FIND(B$2,$A2044)+B$1,(FIND(C$2,$A2044)-2)-(FIND(B$2,$A2044)+B$1))</f>
        <v>Satterwhite Rd @ FM 2001</v>
      </c>
      <c r="C2044" t="str">
        <f t="shared" si="2073"/>
        <v>HCO</v>
      </c>
      <c r="D2044" t="str">
        <f t="shared" si="2073"/>
        <v>Hays County </v>
      </c>
      <c r="E2044" t="str">
        <f t="shared" si="2073"/>
        <v>30.060856</v>
      </c>
      <c r="F2044" t="str">
        <f t="shared" si="2073"/>
        <v>-97.804276</v>
      </c>
      <c r="G2044" t="str">
        <f t="shared" si="2073"/>
        <v>on</v>
      </c>
      <c r="H2044" s="2" t="str">
        <f t="shared" si="2073"/>
        <v/>
      </c>
      <c r="I2044" t="str">
        <f t="shared" si="2017"/>
        <v>8102</v>
      </c>
    </row>
    <row r="2045" spans="1:9">
      <c r="A2045" s="5" t="s">
        <v>2058</v>
      </c>
      <c r="B2045" t="str">
        <f t="shared" ref="B2045:H2045" si="2074">MID($A2045,FIND(B$2,$A2045)+B$1,(FIND(C$2,$A2045)-2)-(FIND(B$2,$A2045)+B$1))</f>
        <v>Red Town Rd</v>
      </c>
      <c r="C2045" t="str">
        <f t="shared" si="2074"/>
        <v>BCO</v>
      </c>
      <c r="D2045" t="str">
        <f t="shared" si="2074"/>
        <v>Red Town Rd</v>
      </c>
      <c r="E2045" t="str">
        <f t="shared" si="2074"/>
        <v>30.396908</v>
      </c>
      <c r="F2045" t="str">
        <f t="shared" si="2074"/>
        <v>-97.330803</v>
      </c>
      <c r="G2045" t="str">
        <f t="shared" si="2074"/>
        <v>on</v>
      </c>
      <c r="H2045" s="2" t="str">
        <f t="shared" si="2074"/>
        <v/>
      </c>
      <c r="I2045" t="str">
        <f t="shared" si="2017"/>
        <v>8107</v>
      </c>
    </row>
    <row r="2046" spans="1:9">
      <c r="A2046" s="5" t="s">
        <v>2059</v>
      </c>
      <c r="B2046" t="str">
        <f t="shared" ref="B2046:H2046" si="2075">MID($A2046,FIND(B$2,$A2046)+B$1,(FIND(C$2,$A2046)-2)-(FIND(B$2,$A2046)+B$1))</f>
        <v> Old McMahan Rd/FM 20</v>
      </c>
      <c r="C2046" t="str">
        <f t="shared" si="2075"/>
        <v>CCO</v>
      </c>
      <c r="D2046" t="str">
        <f t="shared" si="2075"/>
        <v> Old McMahan Rd/FM 20</v>
      </c>
      <c r="E2046" t="str">
        <f t="shared" si="2075"/>
        <v>29.87331</v>
      </c>
      <c r="F2046" t="str">
        <f t="shared" si="2075"/>
        <v>-97.652206</v>
      </c>
      <c r="G2046" t="str">
        <f t="shared" si="2075"/>
        <v>on</v>
      </c>
      <c r="H2046" s="2" t="str">
        <f t="shared" si="2075"/>
        <v/>
      </c>
      <c r="I2046" t="str">
        <f t="shared" si="2017"/>
        <v>8127</v>
      </c>
    </row>
    <row r="2047" spans="1:9">
      <c r="A2047" s="5" t="s">
        <v>2060</v>
      </c>
      <c r="B2047" t="str">
        <f t="shared" ref="B2047:H2047" si="2076">MID($A2047,FIND(B$2,$A2047)+B$1,(FIND(C$2,$A2047)-2)-(FIND(B$2,$A2047)+B$1))</f>
        <v>Mammoth Cave Blvd &amp; North Cascades Ave</v>
      </c>
      <c r="C2047" t="str">
        <f t="shared" si="2076"/>
        <v>PFL</v>
      </c>
      <c r="D2047" t="str">
        <f t="shared" si="2076"/>
        <v>Mammoth Cave Blvd &amp; North Cascades Ave</v>
      </c>
      <c r="E2047" t="str">
        <f t="shared" si="2076"/>
        <v>30.460487</v>
      </c>
      <c r="F2047" t="str">
        <f t="shared" si="2076"/>
        <v>-97.615211</v>
      </c>
      <c r="G2047" t="str">
        <f t="shared" si="2076"/>
        <v>on</v>
      </c>
      <c r="H2047" s="2" t="str">
        <f t="shared" si="2076"/>
        <v/>
      </c>
      <c r="I2047" t="str">
        <f t="shared" si="2017"/>
        <v>8037</v>
      </c>
    </row>
    <row r="2048" spans="1:9">
      <c r="A2048" s="5" t="s">
        <v>2061</v>
      </c>
      <c r="B2048" t="str">
        <f t="shared" ref="B2048:H2048" si="2077">MID($A2048,FIND(B$2,$A2048)+B$1,(FIND(C$2,$A2048)-2)-(FIND(B$2,$A2048)+B$1))</f>
        <v>Williamson Rd/Elm Grove Rd</v>
      </c>
      <c r="C2048" t="str">
        <f t="shared" si="2077"/>
        <v>CCO</v>
      </c>
      <c r="D2048" t="str">
        <f t="shared" si="2077"/>
        <v>Williamson Rd/Elm Grove Rd</v>
      </c>
      <c r="E2048" t="str">
        <f t="shared" si="2077"/>
        <v>30.036215</v>
      </c>
      <c r="F2048" t="str">
        <f t="shared" si="2077"/>
        <v>-97.708977</v>
      </c>
      <c r="G2048" t="str">
        <f t="shared" si="2077"/>
        <v>on</v>
      </c>
      <c r="H2048" s="2" t="str">
        <f t="shared" si="2077"/>
        <v>@ Cowpen Creek </v>
      </c>
      <c r="I2048" t="str">
        <f t="shared" si="2017"/>
        <v>8062</v>
      </c>
    </row>
    <row r="2049" spans="1:9">
      <c r="A2049" s="5" t="s">
        <v>2062</v>
      </c>
      <c r="B2049" t="str">
        <f t="shared" ref="B2049:H2049" si="2078">MID($A2049,FIND(B$2,$A2049)+B$1,(FIND(C$2,$A2049)-2)-(FIND(B$2,$A2049)+B$1))</f>
        <v>Sandeen Rd @ bridge</v>
      </c>
      <c r="C2049" t="str">
        <f t="shared" si="2078"/>
        <v>TCO</v>
      </c>
      <c r="D2049" t="str">
        <f t="shared" si="2078"/>
        <v>Travis County, TX</v>
      </c>
      <c r="E2049" t="str">
        <f t="shared" si="2078"/>
        <v>30.420073</v>
      </c>
      <c r="F2049" t="str">
        <f t="shared" si="2078"/>
        <v>-97.470573</v>
      </c>
      <c r="G2049" t="str">
        <f t="shared" si="2078"/>
        <v>on</v>
      </c>
      <c r="H2049" s="2" t="str">
        <f t="shared" si="2078"/>
        <v/>
      </c>
      <c r="I2049" t="str">
        <f t="shared" si="2017"/>
        <v>8117</v>
      </c>
    </row>
    <row r="2050" spans="1:9">
      <c r="A2050" s="5" t="s">
        <v>2063</v>
      </c>
      <c r="B2050" t="str">
        <f t="shared" ref="B2050:H2050" si="2079">MID($A2050,FIND(B$2,$A2050)+B$1,(FIND(C$2,$A2050)-2)-(FIND(B$2,$A2050)+B$1))</f>
        <v>4700-blk Bee Caves Rd </v>
      </c>
      <c r="C2050" t="str">
        <f t="shared" si="2079"/>
        <v>TCO</v>
      </c>
      <c r="D2050" t="str">
        <f t="shared" si="2079"/>
        <v>4700-blk Bee Caves Rd</v>
      </c>
      <c r="E2050" t="str">
        <f t="shared" si="2079"/>
        <v>30.28787</v>
      </c>
      <c r="F2050" t="str">
        <f t="shared" si="2079"/>
        <v>-97.815872</v>
      </c>
      <c r="G2050" t="str">
        <f t="shared" si="2079"/>
        <v>on</v>
      </c>
      <c r="H2050" s="2" t="str">
        <f t="shared" si="2079"/>
        <v>Roadway open</v>
      </c>
      <c r="I2050" t="str">
        <f t="shared" si="2017"/>
        <v>8132</v>
      </c>
    </row>
    <row r="2051" spans="1:9">
      <c r="A2051" s="5" t="s">
        <v>2064</v>
      </c>
      <c r="B2051" t="str">
        <f t="shared" ref="B2051:H2051" si="2080">MID($A2051,FIND(B$2,$A2051)+B$1,(FIND(C$2,$A2051)-2)-(FIND(B$2,$A2051)+B$1))</f>
        <v>Jones Brothers Park</v>
      </c>
      <c r="C2051" t="str">
        <f t="shared" si="2080"/>
        <v>TCO</v>
      </c>
      <c r="D2051" t="str">
        <f t="shared" si="2080"/>
        <v>Jonestown, TX</v>
      </c>
      <c r="E2051" t="str">
        <f t="shared" si="2080"/>
        <v>30.490938</v>
      </c>
      <c r="F2051" t="str">
        <f t="shared" si="2080"/>
        <v>-97.919191</v>
      </c>
      <c r="G2051" t="str">
        <f t="shared" si="2080"/>
        <v>on</v>
      </c>
      <c r="H2051" s="2" t="str">
        <f t="shared" si="2080"/>
        <v>Park is open</v>
      </c>
      <c r="I2051" t="str">
        <f t="shared" si="2017"/>
        <v>8399</v>
      </c>
    </row>
    <row r="2052" spans="1:9">
      <c r="A2052" s="5" t="s">
        <v>2065</v>
      </c>
      <c r="B2052" t="str">
        <f t="shared" ref="B2052:H2052" si="2081">MID($A2052,FIND(B$2,$A2052)+B$1,(FIND(C$2,$A2052)-2)-(FIND(B$2,$A2052)+B$1))</f>
        <v>Post Oak Trl - entire road</v>
      </c>
      <c r="C2052" t="str">
        <f t="shared" si="2081"/>
        <v>BCO</v>
      </c>
      <c r="D2052" t="str">
        <f t="shared" si="2081"/>
        <v/>
      </c>
      <c r="E2052" t="str">
        <f t="shared" si="2081"/>
        <v>30.10821</v>
      </c>
      <c r="F2052" t="str">
        <f t="shared" si="2081"/>
        <v>-97.54258</v>
      </c>
      <c r="G2052" t="str">
        <f t="shared" si="2081"/>
        <v>on</v>
      </c>
      <c r="H2052" s="2" t="str">
        <f t="shared" si="2081"/>
        <v/>
      </c>
      <c r="I2052" t="str">
        <f t="shared" ref="I2052:I2115" si="2082">MID($A2052,FIND(I$2,$A2052)+I$1,4)</f>
        <v>8032</v>
      </c>
    </row>
    <row r="2053" spans="1:9">
      <c r="A2053" s="5" t="s">
        <v>2066</v>
      </c>
      <c r="B2053" t="str">
        <f t="shared" ref="B2053:H2053" si="2083">MID($A2053,FIND(B$2,$A2053)+B$1,(FIND(C$2,$A2053)-2)-(FIND(B$2,$A2053)+B$1))</f>
        <v>WOODRESS ST</v>
      </c>
      <c r="C2053" t="str">
        <f t="shared" si="2083"/>
        <v>BCO</v>
      </c>
      <c r="D2053" t="str">
        <f t="shared" si="2083"/>
        <v>WOODRESS ST &amp; MILLER ST</v>
      </c>
      <c r="E2053" t="str">
        <f t="shared" si="2083"/>
        <v>30.000746</v>
      </c>
      <c r="F2053" t="str">
        <f t="shared" si="2083"/>
        <v>-97.148308</v>
      </c>
      <c r="G2053" t="str">
        <f t="shared" si="2083"/>
        <v>on</v>
      </c>
      <c r="H2053" s="2" t="str">
        <f t="shared" si="2083"/>
        <v/>
      </c>
      <c r="I2053" t="str">
        <f t="shared" si="2082"/>
        <v>7966</v>
      </c>
    </row>
    <row r="2054" spans="1:9">
      <c r="A2054" s="5" t="s">
        <v>2067</v>
      </c>
      <c r="B2054" t="str">
        <f t="shared" ref="B2054:H2054" si="2084">MID($A2054,FIND(B$2,$A2054)+B$1,(FIND(C$2,$A2054)-2)-(FIND(B$2,$A2054)+B$1))</f>
        <v>E SH 71</v>
      </c>
      <c r="C2054" t="str">
        <f t="shared" si="2084"/>
        <v>BCO</v>
      </c>
      <c r="D2054" t="str">
        <f t="shared" si="2084"/>
        <v>E SH 71 SMITHVILLE</v>
      </c>
      <c r="E2054" t="str">
        <f t="shared" si="2084"/>
        <v>29.994781</v>
      </c>
      <c r="F2054" t="str">
        <f t="shared" si="2084"/>
        <v>-97.128181</v>
      </c>
      <c r="G2054" t="str">
        <f t="shared" si="2084"/>
        <v>on</v>
      </c>
      <c r="H2054" s="2" t="str">
        <f t="shared" si="2084"/>
        <v/>
      </c>
      <c r="I2054" t="str">
        <f t="shared" si="2082"/>
        <v>8052</v>
      </c>
    </row>
    <row r="2055" spans="1:9">
      <c r="A2055" s="5" t="s">
        <v>2068</v>
      </c>
      <c r="B2055" t="str">
        <f t="shared" ref="B2055:H2055" si="2085">MID($A2055,FIND(B$2,$A2055)+B$1,(FIND(C$2,$A2055)-2)-(FIND(B$2,$A2055)+B$1))</f>
        <v>2226 Jolley Rd</v>
      </c>
      <c r="C2055" t="str">
        <f t="shared" si="2085"/>
        <v>CCO</v>
      </c>
      <c r="D2055" t="str">
        <f t="shared" si="2085"/>
        <v>2226 Jolley Rd</v>
      </c>
      <c r="E2055" t="str">
        <f t="shared" si="2085"/>
        <v>29.899748</v>
      </c>
      <c r="F2055" t="str">
        <f t="shared" si="2085"/>
        <v>-97.755501</v>
      </c>
      <c r="G2055" t="str">
        <f t="shared" si="2085"/>
        <v>on</v>
      </c>
      <c r="H2055" s="2" t="str">
        <f t="shared" si="2085"/>
        <v/>
      </c>
      <c r="I2055" t="str">
        <f t="shared" si="2082"/>
        <v>8057</v>
      </c>
    </row>
    <row r="2056" spans="1:9">
      <c r="A2056" s="5" t="s">
        <v>2069</v>
      </c>
      <c r="B2056" t="str">
        <f t="shared" ref="B2056:H2056" si="2086">MID($A2056,FIND(B$2,$A2056)+B$1,(FIND(C$2,$A2056)-2)-(FIND(B$2,$A2056)+B$1))</f>
        <v>Park Rd 1E @ 100 blk</v>
      </c>
      <c r="C2056" t="str">
        <f t="shared" si="2086"/>
        <v>BCO</v>
      </c>
      <c r="D2056" t="str">
        <f t="shared" si="2086"/>
        <v/>
      </c>
      <c r="E2056" t="str">
        <f t="shared" si="2086"/>
        <v>30.045993</v>
      </c>
      <c r="F2056" t="str">
        <f t="shared" si="2086"/>
        <v>-97.160701</v>
      </c>
      <c r="G2056" t="str">
        <f t="shared" si="2086"/>
        <v>on</v>
      </c>
      <c r="H2056" s="2" t="str">
        <f t="shared" si="2086"/>
        <v/>
      </c>
      <c r="I2056" t="str">
        <f t="shared" si="2082"/>
        <v>8664</v>
      </c>
    </row>
    <row r="2057" spans="1:9">
      <c r="A2057" s="5" t="s">
        <v>2070</v>
      </c>
      <c r="B2057" t="str">
        <f t="shared" ref="B2057:H2057" si="2087">MID($A2057,FIND(B$2,$A2057)+B$1,(FIND(C$2,$A2057)-2)-(FIND(B$2,$A2057)+B$1))</f>
        <v>SE 1st St @ Bunte St</v>
      </c>
      <c r="C2057" t="str">
        <f t="shared" si="2087"/>
        <v>BCO</v>
      </c>
      <c r="D2057" t="str">
        <f t="shared" si="2087"/>
        <v>SE 1st St @ Bunte St</v>
      </c>
      <c r="E2057" t="str">
        <f t="shared" si="2087"/>
        <v>29.999577</v>
      </c>
      <c r="F2057" t="str">
        <f t="shared" si="2087"/>
        <v>-97.146683</v>
      </c>
      <c r="G2057" t="str">
        <f t="shared" si="2087"/>
        <v>on</v>
      </c>
      <c r="H2057" s="2" t="str">
        <f t="shared" si="2087"/>
        <v/>
      </c>
      <c r="I2057" t="str">
        <f t="shared" si="2082"/>
        <v>8017</v>
      </c>
    </row>
    <row r="2058" spans="1:9">
      <c r="A2058" s="5" t="s">
        <v>2071</v>
      </c>
      <c r="B2058" t="str">
        <f t="shared" ref="B2058:H2058" si="2088">MID($A2058,FIND(B$2,$A2058)+B$1,(FIND(C$2,$A2058)-2)-(FIND(B$2,$A2058)+B$1))</f>
        <v>Blue Jay Rd</v>
      </c>
      <c r="C2058" t="str">
        <f t="shared" si="2088"/>
        <v>BCO</v>
      </c>
      <c r="D2058" t="str">
        <f t="shared" si="2088"/>
        <v>100 blk Blue Jay Rd</v>
      </c>
      <c r="E2058" t="str">
        <f t="shared" si="2088"/>
        <v>30.006632</v>
      </c>
      <c r="F2058" t="str">
        <f t="shared" si="2088"/>
        <v>-97.563454</v>
      </c>
      <c r="G2058" t="str">
        <f t="shared" si="2088"/>
        <v>on</v>
      </c>
      <c r="H2058" s="2" t="str">
        <f t="shared" si="2088"/>
        <v/>
      </c>
      <c r="I2058" t="str">
        <f t="shared" si="2082"/>
        <v>8027</v>
      </c>
    </row>
    <row r="2059" spans="1:9">
      <c r="A2059" s="5" t="s">
        <v>2072</v>
      </c>
      <c r="B2059" t="str">
        <f t="shared" ref="B2059:H2059" si="2089">MID($A2059,FIND(B$2,$A2059)+B$1,(FIND(C$2,$A2059)-2)-(FIND(B$2,$A2059)+B$1))</f>
        <v>Turney St @ 4th St</v>
      </c>
      <c r="C2059" t="str">
        <f t="shared" si="2089"/>
        <v>BCO</v>
      </c>
      <c r="D2059" t="str">
        <f t="shared" si="2089"/>
        <v>Turney St, Smithville, TX</v>
      </c>
      <c r="E2059" t="str">
        <f t="shared" si="2089"/>
        <v>30.005539</v>
      </c>
      <c r="F2059" t="str">
        <f t="shared" si="2089"/>
        <v>-97.150436</v>
      </c>
      <c r="G2059" t="str">
        <f t="shared" si="2089"/>
        <v>on</v>
      </c>
      <c r="H2059" s="2" t="str">
        <f t="shared" si="2089"/>
        <v/>
      </c>
      <c r="I2059" t="str">
        <f t="shared" si="2082"/>
        <v>8022</v>
      </c>
    </row>
    <row r="2060" spans="1:9">
      <c r="A2060" s="5" t="s">
        <v>2073</v>
      </c>
      <c r="B2060" t="str">
        <f t="shared" ref="B2060:H2060" si="2090">MID($A2060,FIND(B$2,$A2060)+B$1,(FIND(C$2,$A2060)-2)-(FIND(B$2,$A2060)+B$1))</f>
        <v>Jolley Rd/Misty La</v>
      </c>
      <c r="C2060" t="str">
        <f t="shared" si="2090"/>
        <v>CCO</v>
      </c>
      <c r="D2060" t="str">
        <f t="shared" si="2090"/>
        <v>Jolley Rd/Misty La</v>
      </c>
      <c r="E2060" t="str">
        <f t="shared" si="2090"/>
        <v>29.898172</v>
      </c>
      <c r="F2060" t="str">
        <f t="shared" si="2090"/>
        <v>-97.757683</v>
      </c>
      <c r="G2060" t="str">
        <f t="shared" si="2090"/>
        <v>on</v>
      </c>
      <c r="H2060" s="2" t="str">
        <f t="shared" si="2090"/>
        <v/>
      </c>
      <c r="I2060" t="str">
        <f t="shared" si="2082"/>
        <v>8097</v>
      </c>
    </row>
    <row r="2061" spans="1:9">
      <c r="A2061" s="5" t="s">
        <v>2074</v>
      </c>
      <c r="B2061" t="str">
        <f t="shared" ref="B2061:H2061" si="2091">MID($A2061,FIND(B$2,$A2061)+B$1,(FIND(C$2,$A2061)-2)-(FIND(B$2,$A2061)+B$1))</f>
        <v>FM 2571</v>
      </c>
      <c r="C2061" t="str">
        <f t="shared" si="2091"/>
        <v>BCO</v>
      </c>
      <c r="D2061" t="str">
        <f t="shared" si="2091"/>
        <v>FM 2571 TXDOT</v>
      </c>
      <c r="E2061" t="str">
        <f t="shared" si="2091"/>
        <v>30.009134</v>
      </c>
      <c r="F2061" t="str">
        <f t="shared" si="2091"/>
        <v>-97.246002</v>
      </c>
      <c r="G2061" t="str">
        <f t="shared" si="2091"/>
        <v>on</v>
      </c>
      <c r="H2061" s="2" t="str">
        <f t="shared" si="2091"/>
        <v>BEND IN COLORADO RIVER AREA</v>
      </c>
      <c r="I2061" t="str">
        <f t="shared" si="2082"/>
        <v>8039</v>
      </c>
    </row>
    <row r="2062" spans="1:9">
      <c r="A2062" s="5" t="s">
        <v>2075</v>
      </c>
      <c r="B2062" t="str">
        <f t="shared" ref="B2062:H2062" si="2092">MID($A2062,FIND(B$2,$A2062)+B$1,(FIND(C$2,$A2062)-2)-(FIND(B$2,$A2062)+B$1))</f>
        <v>Pettytown Rd @ FM 86</v>
      </c>
      <c r="C2062" t="str">
        <f t="shared" si="2092"/>
        <v>CCO</v>
      </c>
      <c r="D2062" t="str">
        <f t="shared" si="2092"/>
        <v>Pettytown Rd @ FM 86</v>
      </c>
      <c r="E2062" t="str">
        <f t="shared" si="2092"/>
        <v>29.87887</v>
      </c>
      <c r="F2062" t="str">
        <f t="shared" si="2092"/>
        <v>-97.509796</v>
      </c>
      <c r="G2062" t="str">
        <f t="shared" si="2092"/>
        <v>on</v>
      </c>
      <c r="H2062" s="2" t="str">
        <f t="shared" si="2092"/>
        <v/>
      </c>
      <c r="I2062" t="str">
        <f t="shared" si="2082"/>
        <v>8054</v>
      </c>
    </row>
    <row r="2063" spans="1:9">
      <c r="A2063" s="5" t="s">
        <v>2076</v>
      </c>
      <c r="B2063" t="str">
        <f t="shared" ref="B2063:H2063" si="2093">MID($A2063,FIND(B$2,$A2063)+B$1,(FIND(C$2,$A2063)-2)-(FIND(B$2,$A2063)+B$1))</f>
        <v>County View Rd/FM 2720</v>
      </c>
      <c r="C2063" t="str">
        <f t="shared" si="2093"/>
        <v>CCO</v>
      </c>
      <c r="D2063" t="str">
        <f t="shared" si="2093"/>
        <v>County View Rd/FM 2720</v>
      </c>
      <c r="E2063" t="str">
        <f t="shared" si="2093"/>
        <v>29.906406</v>
      </c>
      <c r="F2063" t="str">
        <f t="shared" si="2093"/>
        <v>-97.734688</v>
      </c>
      <c r="G2063" t="str">
        <f t="shared" si="2093"/>
        <v>on</v>
      </c>
      <c r="H2063" s="2" t="str">
        <f t="shared" si="2093"/>
        <v/>
      </c>
      <c r="I2063" t="str">
        <f t="shared" si="2082"/>
        <v>8059</v>
      </c>
    </row>
    <row r="2064" spans="1:9">
      <c r="A2064" s="5" t="s">
        <v>2077</v>
      </c>
      <c r="B2064" t="str">
        <f t="shared" ref="B2064:H2064" si="2094">MID($A2064,FIND(B$2,$A2064)+B$1,(FIND(C$2,$A2064)-2)-(FIND(B$2,$A2064)+B$1))</f>
        <v>FM 713 13000 blk</v>
      </c>
      <c r="C2064" t="str">
        <f t="shared" si="2094"/>
        <v>CCO</v>
      </c>
      <c r="D2064" t="str">
        <f t="shared" si="2094"/>
        <v>FM 713 13000 blk</v>
      </c>
      <c r="E2064" t="str">
        <f t="shared" si="2094"/>
        <v>29.838287</v>
      </c>
      <c r="F2064" t="str">
        <f t="shared" si="2094"/>
        <v>-97.416656</v>
      </c>
      <c r="G2064" t="str">
        <f t="shared" si="2094"/>
        <v>on</v>
      </c>
      <c r="H2064" s="2" t="str">
        <f t="shared" si="2094"/>
        <v/>
      </c>
      <c r="I2064" t="str">
        <f t="shared" si="2082"/>
        <v>8064</v>
      </c>
    </row>
    <row r="2065" spans="1:9">
      <c r="A2065" s="5" t="s">
        <v>2078</v>
      </c>
      <c r="B2065" t="str">
        <f t="shared" ref="B2065:H2065" si="2095">MID($A2065,FIND(B$2,$A2065)+B$1,(FIND(C$2,$A2065)-2)-(FIND(B$2,$A2065)+B$1))</f>
        <v>Seneca Loop</v>
      </c>
      <c r="C2065" t="str">
        <f t="shared" si="2095"/>
        <v>CCO</v>
      </c>
      <c r="D2065" t="str">
        <f t="shared" si="2095"/>
        <v>Seneca Loop</v>
      </c>
      <c r="E2065" t="str">
        <f t="shared" si="2095"/>
        <v>29.748589</v>
      </c>
      <c r="F2065" t="str">
        <f t="shared" si="2095"/>
        <v>-97.765327</v>
      </c>
      <c r="G2065" t="str">
        <f t="shared" si="2095"/>
        <v>on</v>
      </c>
      <c r="H2065" s="2" t="str">
        <f t="shared" si="2095"/>
        <v/>
      </c>
      <c r="I2065" t="str">
        <f t="shared" si="2082"/>
        <v>8069</v>
      </c>
    </row>
    <row r="2066" spans="1:9">
      <c r="A2066" s="5" t="s">
        <v>2079</v>
      </c>
      <c r="B2066" t="str">
        <f t="shared" ref="B2066:H2066" si="2096">MID($A2066,FIND(B$2,$A2066)+B$1,(FIND(C$2,$A2066)-2)-(FIND(B$2,$A2066)+B$1))</f>
        <v>FM 20 at Bee Creek Rd</v>
      </c>
      <c r="C2066" t="str">
        <f t="shared" si="2096"/>
        <v>CCO</v>
      </c>
      <c r="D2066" t="str">
        <f t="shared" si="2096"/>
        <v>FM 20 at Bee Creek Rd</v>
      </c>
      <c r="E2066" t="str">
        <f t="shared" si="2096"/>
        <v>29.941742</v>
      </c>
      <c r="F2066" t="str">
        <f t="shared" si="2096"/>
        <v>-97.501335</v>
      </c>
      <c r="G2066" t="str">
        <f t="shared" si="2096"/>
        <v>on</v>
      </c>
      <c r="H2066" s="2" t="str">
        <f t="shared" si="2096"/>
        <v/>
      </c>
      <c r="I2066" t="str">
        <f t="shared" si="2082"/>
        <v>8074</v>
      </c>
    </row>
    <row r="2067" spans="1:9">
      <c r="A2067" s="5" t="s">
        <v>2080</v>
      </c>
      <c r="B2067" t="str">
        <f t="shared" ref="B2067:H2067" si="2097">MID($A2067,FIND(B$2,$A2067)+B$1,(FIND(C$2,$A2067)-2)-(FIND(B$2,$A2067)+B$1))</f>
        <v>Onion Creek Bridge</v>
      </c>
      <c r="C2067" t="str">
        <f t="shared" si="2097"/>
        <v>HCO</v>
      </c>
      <c r="D2067" t="str">
        <f t="shared" si="2097"/>
        <v>500blk FM 967</v>
      </c>
      <c r="E2067" t="str">
        <f t="shared" si="2097"/>
        <v>30.086048</v>
      </c>
      <c r="F2067" t="str">
        <f t="shared" si="2097"/>
        <v>-97.848351</v>
      </c>
      <c r="G2067" t="str">
        <f t="shared" si="2097"/>
        <v>on</v>
      </c>
      <c r="H2067" s="2" t="str">
        <f t="shared" si="2097"/>
        <v/>
      </c>
      <c r="I2067" t="str">
        <f t="shared" si="2082"/>
        <v>8084</v>
      </c>
    </row>
    <row r="2068" spans="1:9">
      <c r="A2068" s="5" t="s">
        <v>2081</v>
      </c>
      <c r="B2068" t="str">
        <f t="shared" ref="B2068:H2068" si="2098">MID($A2068,FIND(B$2,$A2068)+B$1,(FIND(C$2,$A2068)-2)-(FIND(B$2,$A2068)+B$1))</f>
        <v>Cross St @ Lafayette Park Rd</v>
      </c>
      <c r="C2068" t="str">
        <f t="shared" si="2098"/>
        <v>TCO</v>
      </c>
      <c r="D2068" t="str">
        <f t="shared" si="2098"/>
        <v>Jonestown, TX</v>
      </c>
      <c r="E2068" t="str">
        <f t="shared" si="2098"/>
        <v>30.499673</v>
      </c>
      <c r="F2068" t="str">
        <f t="shared" si="2098"/>
        <v>-97.91032</v>
      </c>
      <c r="G2068" t="str">
        <f t="shared" si="2098"/>
        <v>on</v>
      </c>
      <c r="H2068" s="2" t="str">
        <f t="shared" si="2098"/>
        <v>Roadway open</v>
      </c>
      <c r="I2068" t="str">
        <f t="shared" si="2082"/>
        <v>8400</v>
      </c>
    </row>
    <row r="2069" spans="1:9">
      <c r="A2069" s="5" t="s">
        <v>2082</v>
      </c>
      <c r="B2069" t="str">
        <f t="shared" ref="B2069:H2069" si="2099">MID($A2069,FIND(B$2,$A2069)+B$1,(FIND(C$2,$A2069)-2)-(FIND(B$2,$A2069)+B$1))</f>
        <v>Old Kimbro Rd @ FM 1100</v>
      </c>
      <c r="C2069" t="str">
        <f t="shared" si="2099"/>
        <v>TCO</v>
      </c>
      <c r="D2069" t="str">
        <f t="shared" si="2099"/>
        <v>Travis County, TX </v>
      </c>
      <c r="E2069" t="str">
        <f t="shared" si="2099"/>
        <v>30.356762</v>
      </c>
      <c r="F2069" t="str">
        <f t="shared" si="2099"/>
        <v>-97.482254</v>
      </c>
      <c r="G2069" t="str">
        <f t="shared" si="2099"/>
        <v>on</v>
      </c>
      <c r="H2069" s="2" t="str">
        <f t="shared" si="2099"/>
        <v>Roadway open</v>
      </c>
      <c r="I2069" t="str">
        <f t="shared" si="2082"/>
        <v>8099</v>
      </c>
    </row>
    <row r="2070" spans="1:9">
      <c r="A2070" s="5" t="s">
        <v>2083</v>
      </c>
      <c r="B2070" t="str">
        <f t="shared" ref="B2070:H2070" si="2100">MID($A2070,FIND(B$2,$A2070)+B$1,(FIND(C$2,$A2070)-2)-(FIND(B$2,$A2070)+B$1))</f>
        <v>Plant Rd/Oaks Ranch Rd</v>
      </c>
      <c r="C2070" t="str">
        <f t="shared" si="2100"/>
        <v>CCO</v>
      </c>
      <c r="D2070" t="str">
        <f t="shared" si="2100"/>
        <v>Plant Rd/Oaks Ranch Rd</v>
      </c>
      <c r="E2070" t="str">
        <f t="shared" si="2100"/>
        <v>29.733643</v>
      </c>
      <c r="F2070" t="str">
        <f t="shared" si="2100"/>
        <v>-97.73484</v>
      </c>
      <c r="G2070" t="str">
        <f t="shared" si="2100"/>
        <v>on</v>
      </c>
      <c r="H2070" s="2" t="str">
        <f t="shared" si="2100"/>
        <v/>
      </c>
      <c r="I2070" t="str">
        <f t="shared" si="2082"/>
        <v>8114</v>
      </c>
    </row>
    <row r="2071" spans="1:9">
      <c r="A2071" s="5" t="s">
        <v>2084</v>
      </c>
      <c r="B2071" t="str">
        <f t="shared" ref="B2071:H2071" si="2101">MID($A2071,FIND(B$2,$A2071)+B$1,(FIND(C$2,$A2071)-2)-(FIND(B$2,$A2071)+B$1))</f>
        <v>10100-Blk Rodriguez Rd</v>
      </c>
      <c r="C2071" t="str">
        <f t="shared" si="2101"/>
        <v>TCO</v>
      </c>
      <c r="D2071" t="str">
        <f t="shared" si="2101"/>
        <v>Travis County, TX</v>
      </c>
      <c r="E2071" t="str">
        <f t="shared" si="2101"/>
        <v>30.114355</v>
      </c>
      <c r="F2071" t="str">
        <f t="shared" si="2101"/>
        <v>-97.701172</v>
      </c>
      <c r="G2071" t="str">
        <f t="shared" si="2101"/>
        <v>on</v>
      </c>
      <c r="H2071" s="2" t="str">
        <f t="shared" si="2101"/>
        <v>Roadway open </v>
      </c>
      <c r="I2071" t="str">
        <f t="shared" si="2082"/>
        <v>8119</v>
      </c>
    </row>
    <row r="2072" spans="1:9">
      <c r="A2072" s="5" t="s">
        <v>2085</v>
      </c>
      <c r="B2072" t="str">
        <f t="shared" ref="B2072:H2072" si="2102">MID($A2072,FIND(B$2,$A2072)+B$1,(FIND(C$2,$A2072)-2)-(FIND(B$2,$A2072)+B$1))</f>
        <v>P4024 - Pleasant Grove RV Park &amp; Camp</v>
      </c>
      <c r="C2072" t="str">
        <f t="shared" si="2102"/>
        <v>BCO</v>
      </c>
      <c r="D2072" t="str">
        <f t="shared" si="2102"/>
        <v>Bastrop County</v>
      </c>
      <c r="E2072" t="str">
        <f t="shared" si="2102"/>
        <v>30.383915</v>
      </c>
      <c r="F2072" t="str">
        <f t="shared" si="2102"/>
        <v>-97.327621</v>
      </c>
      <c r="G2072" t="str">
        <f t="shared" si="2102"/>
        <v>on</v>
      </c>
      <c r="H2072" s="2" t="str">
        <f t="shared" si="2102"/>
        <v/>
      </c>
      <c r="I2072" t="str">
        <f t="shared" si="2082"/>
        <v>6901</v>
      </c>
    </row>
    <row r="2073" spans="1:9">
      <c r="A2073" s="5" t="s">
        <v>2086</v>
      </c>
      <c r="B2073" t="str">
        <f t="shared" ref="B2073:H2073" si="2103">MID($A2073,FIND(B$2,$A2073)+B$1,(FIND(C$2,$A2073)-2)-(FIND(B$2,$A2073)+B$1))</f>
        <v>500 Blk Pleasant Grove Rd</v>
      </c>
      <c r="C2073" t="str">
        <f t="shared" si="2103"/>
        <v>BCO</v>
      </c>
      <c r="D2073" t="str">
        <f t="shared" si="2103"/>
        <v>500 Blk Pleasant Grove Rd</v>
      </c>
      <c r="E2073" t="str">
        <f t="shared" si="2103"/>
        <v>30.385662</v>
      </c>
      <c r="F2073" t="str">
        <f t="shared" si="2103"/>
        <v>-97.326416</v>
      </c>
      <c r="G2073" t="str">
        <f t="shared" si="2103"/>
        <v>on</v>
      </c>
      <c r="H2073" s="2" t="str">
        <f t="shared" si="2103"/>
        <v/>
      </c>
      <c r="I2073" t="str">
        <f t="shared" si="2082"/>
        <v>8109</v>
      </c>
    </row>
    <row r="2074" spans="1:9">
      <c r="A2074" s="5" t="s">
        <v>2087</v>
      </c>
      <c r="B2074" t="str">
        <f t="shared" ref="B2074:H2074" si="2104">MID($A2074,FIND(B$2,$A2074)+B$1,(FIND(C$2,$A2074)-2)-(FIND(B$2,$A2074)+B$1))</f>
        <v>Soda Springs Rd/FM 1322</v>
      </c>
      <c r="C2074" t="str">
        <f t="shared" si="2104"/>
        <v>CCO</v>
      </c>
      <c r="D2074" t="str">
        <f t="shared" si="2104"/>
        <v>Soda Springs Rd/FM 1322</v>
      </c>
      <c r="E2074" t="str">
        <f t="shared" si="2104"/>
        <v>29.717396</v>
      </c>
      <c r="F2074" t="str">
        <f t="shared" si="2104"/>
        <v>-97.583992</v>
      </c>
      <c r="G2074" t="str">
        <f t="shared" si="2104"/>
        <v>on</v>
      </c>
      <c r="H2074" s="2" t="str">
        <f t="shared" si="2104"/>
        <v/>
      </c>
      <c r="I2074" t="str">
        <f t="shared" si="2082"/>
        <v>8124</v>
      </c>
    </row>
    <row r="2075" spans="1:9">
      <c r="A2075" s="5" t="s">
        <v>2088</v>
      </c>
      <c r="B2075" t="str">
        <f t="shared" ref="B2075:H2075" si="2105">MID($A2075,FIND(B$2,$A2075)+B$1,(FIND(C$2,$A2075)-2)-(FIND(B$2,$A2075)+B$1))</f>
        <v>E Pecan St &amp; Plumbago Dr</v>
      </c>
      <c r="C2075" t="str">
        <f t="shared" si="2105"/>
        <v>PFL</v>
      </c>
      <c r="D2075" t="str">
        <f t="shared" si="2105"/>
        <v>E Pecan St &amp; Plumbago Dr</v>
      </c>
      <c r="E2075" t="str">
        <f t="shared" si="2105"/>
        <v>30.432678</v>
      </c>
      <c r="F2075" t="str">
        <f t="shared" si="2105"/>
        <v>-97.605682</v>
      </c>
      <c r="G2075" t="str">
        <f t="shared" si="2105"/>
        <v>on</v>
      </c>
      <c r="H2075" s="2" t="str">
        <f t="shared" si="2105"/>
        <v/>
      </c>
      <c r="I2075" t="str">
        <f t="shared" si="2082"/>
        <v>8044</v>
      </c>
    </row>
    <row r="2076" spans="1:9">
      <c r="A2076" s="5" t="s">
        <v>2089</v>
      </c>
      <c r="B2076" t="str">
        <f t="shared" ref="B2076:H2076" si="2106">MID($A2076,FIND(B$2,$A2076)+B$1,(FIND(C$2,$A2076)-2)-(FIND(B$2,$A2076)+B$1))</f>
        <v>FM 685 &amp; Pfennig Ln</v>
      </c>
      <c r="C2076" t="str">
        <f t="shared" si="2106"/>
        <v>PFL</v>
      </c>
      <c r="D2076" t="str">
        <f t="shared" si="2106"/>
        <v>FM 685 &amp; Pfennig Ln</v>
      </c>
      <c r="E2076" t="str">
        <f t="shared" si="2106"/>
        <v>30.450813</v>
      </c>
      <c r="F2076" t="str">
        <f t="shared" si="2106"/>
        <v>-97.60495</v>
      </c>
      <c r="G2076" t="str">
        <f t="shared" si="2106"/>
        <v>on</v>
      </c>
      <c r="H2076" s="2" t="str">
        <f t="shared" si="2106"/>
        <v/>
      </c>
      <c r="I2076" t="str">
        <f t="shared" si="2082"/>
        <v>8049</v>
      </c>
    </row>
    <row r="2077" spans="1:9">
      <c r="A2077" s="5" t="s">
        <v>2090</v>
      </c>
      <c r="B2077" t="str">
        <f t="shared" ref="B2077:H2077" si="2107">MID($A2077,FIND(B$2,$A2077)+B$1,(FIND(C$2,$A2077)-2)-(FIND(B$2,$A2077)+B$1))</f>
        <v>Mathias Ln @ Windy Hill Rd </v>
      </c>
      <c r="C2077" t="str">
        <f t="shared" si="2107"/>
        <v>HCO</v>
      </c>
      <c r="D2077" t="str">
        <f t="shared" si="2107"/>
        <v>Hays County </v>
      </c>
      <c r="E2077" t="str">
        <f t="shared" si="2107"/>
        <v>30.03624</v>
      </c>
      <c r="F2077" t="str">
        <f t="shared" si="2107"/>
        <v>-97.805122</v>
      </c>
      <c r="G2077" t="str">
        <f t="shared" si="2107"/>
        <v>on</v>
      </c>
      <c r="H2077" s="2" t="str">
        <f t="shared" si="2107"/>
        <v> </v>
      </c>
      <c r="I2077" t="str">
        <f t="shared" si="2082"/>
        <v>8104</v>
      </c>
    </row>
    <row r="2078" spans="1:9">
      <c r="A2078" s="5" t="s">
        <v>2091</v>
      </c>
      <c r="B2078" t="str">
        <f t="shared" ref="B2078:H2078" si="2108">MID($A2078,FIND(B$2,$A2078)+B$1,(FIND(C$2,$A2078)-2)-(FIND(B$2,$A2078)+B$1))</f>
        <v>800-blk Edgegrove Dr </v>
      </c>
      <c r="C2078" t="str">
        <f t="shared" si="2108"/>
        <v>TCO</v>
      </c>
      <c r="D2078" t="str">
        <f t="shared" si="2108"/>
        <v>800-blk Edgegrove Dr</v>
      </c>
      <c r="E2078" t="str">
        <f t="shared" si="2108"/>
        <v>30.273296</v>
      </c>
      <c r="F2078" t="str">
        <f t="shared" si="2108"/>
        <v>-97.788948</v>
      </c>
      <c r="G2078" t="str">
        <f t="shared" si="2108"/>
        <v>on</v>
      </c>
      <c r="H2078" s="2" t="str">
        <f t="shared" si="2108"/>
        <v>Roadway open</v>
      </c>
      <c r="I2078" t="str">
        <f t="shared" si="2082"/>
        <v>8129</v>
      </c>
    </row>
    <row r="2079" spans="1:9">
      <c r="A2079" s="5" t="s">
        <v>2092</v>
      </c>
      <c r="B2079" t="str">
        <f t="shared" ref="B2079:H2079" si="2109">MID($A2079,FIND(B$2,$A2079)+B$1,(FIND(C$2,$A2079)-2)-(FIND(B$2,$A2079)+B$1))</f>
        <v>11700 New Sweden Chruch Rd</v>
      </c>
      <c r="C2079" t="str">
        <f t="shared" si="2109"/>
        <v>TCO</v>
      </c>
      <c r="D2079" t="str">
        <f t="shared" si="2109"/>
        <v>Travis County, TX</v>
      </c>
      <c r="E2079" t="str">
        <f t="shared" si="2109"/>
        <v>30.407</v>
      </c>
      <c r="F2079" t="str">
        <f t="shared" si="2109"/>
        <v>-97.50721</v>
      </c>
      <c r="G2079" t="str">
        <f t="shared" si="2109"/>
        <v>on</v>
      </c>
      <c r="H2079" s="2" t="str">
        <f t="shared" si="2109"/>
        <v>Roadway open</v>
      </c>
      <c r="I2079" t="str">
        <f t="shared" si="2082"/>
        <v>8094</v>
      </c>
    </row>
    <row r="2080" spans="1:9">
      <c r="A2080" s="5" t="s">
        <v>2093</v>
      </c>
      <c r="B2080" t="str">
        <f t="shared" ref="B2080:H2080" si="2110">MID($A2080,FIND(B$2,$A2080)+B$1,(FIND(C$2,$A2080)-2)-(FIND(B$2,$A2080)+B$1))</f>
        <v>16500-blk Weiss Ln </v>
      </c>
      <c r="C2080" t="str">
        <f t="shared" si="2110"/>
        <v>TCO</v>
      </c>
      <c r="D2080" t="str">
        <f t="shared" si="2110"/>
        <v>Travis County, TX</v>
      </c>
      <c r="E2080" t="str">
        <f t="shared" si="2110"/>
        <v>30.426962</v>
      </c>
      <c r="F2080" t="str">
        <f t="shared" si="2110"/>
        <v>-97.574509</v>
      </c>
      <c r="G2080" t="str">
        <f t="shared" si="2110"/>
        <v>on</v>
      </c>
      <c r="H2080" s="2" t="str">
        <f t="shared" si="2110"/>
        <v>Roadway is open</v>
      </c>
      <c r="I2080" t="str">
        <f t="shared" si="2082"/>
        <v>8089</v>
      </c>
    </row>
    <row r="2081" spans="1:9">
      <c r="A2081" s="5" t="s">
        <v>2094</v>
      </c>
      <c r="B2081" t="str">
        <f t="shared" ref="B2081:H2081" si="2111">MID($A2081,FIND(B$2,$A2081)+B$1,(FIND(C$2,$A2081)-2)-(FIND(B$2,$A2081)+B$1))</f>
        <v>RR 12 at FM 32 </v>
      </c>
      <c r="C2081" t="str">
        <f t="shared" si="2111"/>
        <v>HCO</v>
      </c>
      <c r="D2081" t="str">
        <f t="shared" si="2111"/>
        <v>rr 12 at FM 32</v>
      </c>
      <c r="E2081" t="str">
        <f t="shared" si="2111"/>
        <v>29.942455</v>
      </c>
      <c r="F2081" t="str">
        <f t="shared" si="2111"/>
        <v>-98.091995</v>
      </c>
      <c r="G2081" t="str">
        <f t="shared" si="2111"/>
        <v>on</v>
      </c>
      <c r="H2081" s="2" t="str">
        <f t="shared" si="2111"/>
        <v/>
      </c>
      <c r="I2081" t="str">
        <f t="shared" si="2082"/>
        <v>8079</v>
      </c>
    </row>
    <row r="2082" spans="1:9">
      <c r="A2082" s="5" t="s">
        <v>2095</v>
      </c>
      <c r="B2082" t="str">
        <f t="shared" ref="B2082:H2082" si="2112">MID($A2082,FIND(B$2,$A2082)+B$1,(FIND(C$2,$A2082)-2)-(FIND(B$2,$A2082)+B$1))</f>
        <v>1700 blk E Pecan St</v>
      </c>
      <c r="C2082" t="str">
        <f t="shared" si="2112"/>
        <v>PFL</v>
      </c>
      <c r="D2082" t="str">
        <f t="shared" si="2112"/>
        <v>1700 blk E Pecan St</v>
      </c>
      <c r="E2082" t="str">
        <f t="shared" si="2112"/>
        <v>30.431669</v>
      </c>
      <c r="F2082" t="str">
        <f t="shared" si="2112"/>
        <v>-97.603508</v>
      </c>
      <c r="G2082" t="str">
        <f t="shared" si="2112"/>
        <v>on</v>
      </c>
      <c r="H2082" s="2" t="str">
        <f t="shared" si="2112"/>
        <v/>
      </c>
      <c r="I2082" t="str">
        <f t="shared" si="2082"/>
        <v>8040</v>
      </c>
    </row>
    <row r="2083" spans="1:9">
      <c r="A2083" s="5" t="s">
        <v>2096</v>
      </c>
      <c r="B2083" t="str">
        <f t="shared" ref="B2083:H2083" si="2113">MID($A2083,FIND(B$2,$A2083)+B$1,(FIND(C$2,$A2083)-2)-(FIND(B$2,$A2083)+B$1))</f>
        <v>Burdette Wells Rd near 183</v>
      </c>
      <c r="C2083" t="str">
        <f t="shared" si="2113"/>
        <v>CCO</v>
      </c>
      <c r="D2083" t="str">
        <f t="shared" si="2113"/>
        <v>Burdette Wells Rd near 183</v>
      </c>
      <c r="E2083" t="str">
        <f t="shared" si="2113"/>
        <v>29.781574</v>
      </c>
      <c r="F2083" t="str">
        <f t="shared" si="2113"/>
        <v>-97.659737</v>
      </c>
      <c r="G2083" t="str">
        <f t="shared" si="2113"/>
        <v>on</v>
      </c>
      <c r="H2083" s="2" t="str">
        <f t="shared" si="2113"/>
        <v/>
      </c>
      <c r="I2083" t="str">
        <f t="shared" si="2082"/>
        <v>8060</v>
      </c>
    </row>
    <row r="2084" spans="1:9">
      <c r="A2084" s="5" t="s">
        <v>2097</v>
      </c>
      <c r="B2084" t="str">
        <f t="shared" ref="B2084:H2084" si="2114">MID($A2084,FIND(B$2,$A2084)+B$1,(FIND(C$2,$A2084)-2)-(FIND(B$2,$A2084)+B$1))</f>
        <v>Pebblestone Rd 1200 Blk</v>
      </c>
      <c r="C2084" t="str">
        <f t="shared" si="2114"/>
        <v>CCO</v>
      </c>
      <c r="D2084" t="str">
        <f t="shared" si="2114"/>
        <v>Pebblestone Rd 1200 Blk</v>
      </c>
      <c r="E2084" t="str">
        <f t="shared" si="2114"/>
        <v>29.904268</v>
      </c>
      <c r="F2084" t="str">
        <f t="shared" si="2114"/>
        <v>-97.505363</v>
      </c>
      <c r="G2084" t="str">
        <f t="shared" si="2114"/>
        <v>on</v>
      </c>
      <c r="H2084" s="2" t="str">
        <f t="shared" si="2114"/>
        <v/>
      </c>
      <c r="I2084" t="str">
        <f t="shared" si="2082"/>
        <v>8065</v>
      </c>
    </row>
    <row r="2085" spans="1:9">
      <c r="A2085" s="5" t="s">
        <v>2098</v>
      </c>
      <c r="B2085" t="str">
        <f t="shared" ref="B2085:H2085" si="2115">MID($A2085,FIND(B$2,$A2085)+B$1,(FIND(C$2,$A2085)-2)-(FIND(B$2,$A2085)+B$1))</f>
        <v>Tumbleweed Trail between 1600 and 1900</v>
      </c>
      <c r="C2085" t="str">
        <f t="shared" si="2115"/>
        <v>CCO</v>
      </c>
      <c r="D2085" t="str">
        <f t="shared" si="2115"/>
        <v>Tumbleweed Trail between 1600 and 1900</v>
      </c>
      <c r="E2085" t="str">
        <f t="shared" si="2115"/>
        <v>29.915222</v>
      </c>
      <c r="F2085" t="str">
        <f t="shared" si="2115"/>
        <v>-97.596581</v>
      </c>
      <c r="G2085" t="str">
        <f t="shared" si="2115"/>
        <v>on</v>
      </c>
      <c r="H2085" s="2" t="str">
        <f t="shared" si="2115"/>
        <v/>
      </c>
      <c r="I2085" t="str">
        <f t="shared" si="2082"/>
        <v>8070</v>
      </c>
    </row>
    <row r="2086" spans="1:9">
      <c r="A2086" s="5" t="s">
        <v>2099</v>
      </c>
      <c r="B2086" t="str">
        <f t="shared" ref="B2086:H2086" si="2116">MID($A2086,FIND(B$2,$A2086)+B$1,(FIND(C$2,$A2086)-2)-(FIND(B$2,$A2086)+B$1))</f>
        <v>3300-blk Bee Caves</v>
      </c>
      <c r="C2086" t="str">
        <f t="shared" si="2116"/>
        <v>TCO</v>
      </c>
      <c r="D2086" t="str">
        <f t="shared" si="2116"/>
        <v>3300-blk Bee Caves</v>
      </c>
      <c r="E2086" t="str">
        <f t="shared" si="2116"/>
        <v>30.273758</v>
      </c>
      <c r="F2086" t="str">
        <f t="shared" si="2116"/>
        <v>-97.79953</v>
      </c>
      <c r="G2086" t="str">
        <f t="shared" si="2116"/>
        <v>on</v>
      </c>
      <c r="H2086" s="2" t="str">
        <f t="shared" si="2116"/>
        <v>roadway open</v>
      </c>
      <c r="I2086" t="str">
        <f t="shared" si="2082"/>
        <v>8130</v>
      </c>
    </row>
    <row r="2087" spans="1:9">
      <c r="A2087" s="5" t="s">
        <v>2100</v>
      </c>
      <c r="B2087" t="str">
        <f t="shared" ref="B2087:H2087" si="2117">MID($A2087,FIND(B$2,$A2087)+B$1,(FIND(C$2,$A2087)-2)-(FIND(B$2,$A2087)+B$1))</f>
        <v>OTT LN</v>
      </c>
      <c r="C2087" t="str">
        <f t="shared" si="2117"/>
        <v>BCO</v>
      </c>
      <c r="D2087" t="str">
        <f t="shared" si="2117"/>
        <v>300-400 Blk </v>
      </c>
      <c r="E2087" t="str">
        <f t="shared" si="2117"/>
        <v>29.862024</v>
      </c>
      <c r="F2087" t="str">
        <f t="shared" si="2117"/>
        <v>-97.393967</v>
      </c>
      <c r="G2087" t="str">
        <f t="shared" si="2117"/>
        <v>on</v>
      </c>
      <c r="H2087" s="2" t="str">
        <f t="shared" si="2117"/>
        <v/>
      </c>
      <c r="I2087" t="str">
        <f t="shared" si="2082"/>
        <v>8055</v>
      </c>
    </row>
    <row r="2088" spans="1:9">
      <c r="A2088" s="5" t="s">
        <v>2101</v>
      </c>
      <c r="B2088" t="str">
        <f t="shared" ref="B2088:H2088" si="2118">MID($A2088,FIND(B$2,$A2088)+B$1,(FIND(C$2,$A2088)-2)-(FIND(B$2,$A2088)+B$1))</f>
        <v>Fm 1626 @ Jack C Hays Trl </v>
      </c>
      <c r="C2088" t="str">
        <f t="shared" si="2118"/>
        <v>HCO</v>
      </c>
      <c r="D2088" t="str">
        <f t="shared" si="2118"/>
        <v>Hays County</v>
      </c>
      <c r="E2088" t="str">
        <f t="shared" si="2118"/>
        <v>30.050295</v>
      </c>
      <c r="F2088" t="str">
        <f t="shared" si="2118"/>
        <v>-97.874664</v>
      </c>
      <c r="G2088" t="str">
        <f t="shared" si="2118"/>
        <v>on</v>
      </c>
      <c r="H2088" s="2" t="str">
        <f t="shared" si="2118"/>
        <v>Crossing is open</v>
      </c>
      <c r="I2088" t="str">
        <f t="shared" si="2082"/>
        <v>8085</v>
      </c>
    </row>
    <row r="2089" spans="1:9">
      <c r="A2089" s="5" t="s">
        <v>2102</v>
      </c>
      <c r="B2089" t="str">
        <f t="shared" ref="B2089:H2089" si="2119">MID($A2089,FIND(B$2,$A2089)+B$1,(FIND(C$2,$A2089)-2)-(FIND(B$2,$A2089)+B$1))</f>
        <v>Pecan Dr @ Medina Vista Ln</v>
      </c>
      <c r="C2089" t="str">
        <f t="shared" si="2119"/>
        <v>TCO</v>
      </c>
      <c r="D2089" t="str">
        <f t="shared" si="2119"/>
        <v>Jonestown, TX</v>
      </c>
      <c r="E2089" t="str">
        <f t="shared" si="2119"/>
        <v>30.504699</v>
      </c>
      <c r="F2089" t="str">
        <f t="shared" si="2119"/>
        <v>-97.911836</v>
      </c>
      <c r="G2089" t="str">
        <f t="shared" si="2119"/>
        <v>on</v>
      </c>
      <c r="H2089" s="2" t="str">
        <f t="shared" si="2119"/>
        <v>Roadway open</v>
      </c>
      <c r="I2089" t="str">
        <f t="shared" si="2082"/>
        <v>8401</v>
      </c>
    </row>
    <row r="2090" spans="1:9">
      <c r="A2090" s="5" t="s">
        <v>2103</v>
      </c>
      <c r="B2090" t="str">
        <f t="shared" ref="B2090:H2090" si="2120">MID($A2090,FIND(B$2,$A2090)+B$1,(FIND(C$2,$A2090)-2)-(FIND(B$2,$A2090)+B$1))</f>
        <v>Homannville Trail 700 Blk</v>
      </c>
      <c r="C2090" t="str">
        <f t="shared" si="2120"/>
        <v>CCO</v>
      </c>
      <c r="D2090" t="str">
        <f t="shared" si="2120"/>
        <v>Homannville Trail 700 Blk</v>
      </c>
      <c r="E2090" t="str">
        <f t="shared" si="2120"/>
        <v>29.979443</v>
      </c>
      <c r="F2090" t="str">
        <f t="shared" si="2120"/>
        <v>-97.658012</v>
      </c>
      <c r="G2090" t="str">
        <f t="shared" si="2120"/>
        <v>on</v>
      </c>
      <c r="H2090" s="2" t="str">
        <f t="shared" si="2120"/>
        <v/>
      </c>
      <c r="I2090" t="str">
        <f t="shared" si="2082"/>
        <v>8075</v>
      </c>
    </row>
    <row r="2091" spans="1:9">
      <c r="A2091" s="5" t="s">
        <v>2104</v>
      </c>
      <c r="B2091" t="str">
        <f t="shared" ref="B2091:H2091" si="2121">MID($A2091,FIND(B$2,$A2091)+B$1,(FIND(C$2,$A2091)-2)-(FIND(B$2,$A2091)+B$1))</f>
        <v>Plant Rd/Meridian Ln</v>
      </c>
      <c r="C2091" t="str">
        <f t="shared" si="2121"/>
        <v>CCO</v>
      </c>
      <c r="D2091" t="str">
        <f t="shared" si="2121"/>
        <v>Plant Rd/Meridian Ln</v>
      </c>
      <c r="E2091" t="str">
        <f t="shared" si="2121"/>
        <v>29.735678</v>
      </c>
      <c r="F2091" t="str">
        <f t="shared" si="2121"/>
        <v>-97.732025</v>
      </c>
      <c r="G2091" t="str">
        <f t="shared" si="2121"/>
        <v>on</v>
      </c>
      <c r="H2091" s="2" t="str">
        <f t="shared" si="2121"/>
        <v/>
      </c>
      <c r="I2091" t="str">
        <f t="shared" si="2082"/>
        <v>8115</v>
      </c>
    </row>
    <row r="2092" spans="1:9">
      <c r="A2092" s="5" t="s">
        <v>2105</v>
      </c>
      <c r="B2092" t="str">
        <f t="shared" ref="B2092:H2092" si="2122">MID($A2092,FIND(B$2,$A2092)+B$1,(FIND(C$2,$A2092)-2)-(FIND(B$2,$A2092)+B$1))</f>
        <v>5700-blk Cele Rd</v>
      </c>
      <c r="C2092" t="str">
        <f t="shared" si="2122"/>
        <v>TCO</v>
      </c>
      <c r="D2092" t="str">
        <f t="shared" si="2122"/>
        <v>Travis County, TX</v>
      </c>
      <c r="E2092" t="str">
        <f t="shared" si="2122"/>
        <v>30.45771</v>
      </c>
      <c r="F2092" t="str">
        <f t="shared" si="2122"/>
        <v>-97.554756</v>
      </c>
      <c r="G2092" t="str">
        <f t="shared" si="2122"/>
        <v>on</v>
      </c>
      <c r="H2092" s="2" t="str">
        <f t="shared" si="2122"/>
        <v>Roadway open</v>
      </c>
      <c r="I2092" t="str">
        <f t="shared" si="2082"/>
        <v>8090</v>
      </c>
    </row>
    <row r="2093" spans="1:9">
      <c r="A2093" s="5" t="s">
        <v>2106</v>
      </c>
      <c r="B2093" t="str">
        <f t="shared" ref="B2093:H2093" si="2123">MID($A2093,FIND(B$2,$A2093)+B$1,(FIND(C$2,$A2093)-2)-(FIND(B$2,$A2093)+B$1))</f>
        <v>FM 535</v>
      </c>
      <c r="C2093" t="str">
        <f t="shared" si="2123"/>
        <v>BCO</v>
      </c>
      <c r="D2093" t="str">
        <f t="shared" si="2123"/>
        <v>3400 blk FM 535</v>
      </c>
      <c r="E2093" t="str">
        <f t="shared" si="2123"/>
        <v>29.972771</v>
      </c>
      <c r="F2093" t="str">
        <f t="shared" si="2123"/>
        <v>-97.388023</v>
      </c>
      <c r="G2093" t="str">
        <f t="shared" si="2123"/>
        <v>on</v>
      </c>
      <c r="H2093" s="2" t="str">
        <f t="shared" si="2123"/>
        <v/>
      </c>
      <c r="I2093" t="str">
        <f t="shared" si="2082"/>
        <v>8120</v>
      </c>
    </row>
    <row r="2094" spans="1:9">
      <c r="A2094" s="5" t="s">
        <v>2107</v>
      </c>
      <c r="B2094" t="str">
        <f t="shared" ref="B2094:H2094" si="2124">MID($A2094,FIND(B$2,$A2094)+B$1,(FIND(C$2,$A2094)-2)-(FIND(B$2,$A2094)+B$1))</f>
        <v>Rr 12 @ CR 1492</v>
      </c>
      <c r="C2094" t="str">
        <f t="shared" si="2124"/>
        <v>HCO</v>
      </c>
      <c r="D2094" t="str">
        <f t="shared" si="2124"/>
        <v>Rr 12 @ CR 1492</v>
      </c>
      <c r="E2094" t="str">
        <f t="shared" si="2124"/>
        <v>29.973843</v>
      </c>
      <c r="F2094" t="str">
        <f t="shared" si="2124"/>
        <v>-98.092773</v>
      </c>
      <c r="G2094" t="str">
        <f t="shared" si="2124"/>
        <v>on</v>
      </c>
      <c r="H2094" s="2" t="str">
        <f t="shared" si="2124"/>
        <v/>
      </c>
      <c r="I2094" t="str">
        <f t="shared" si="2082"/>
        <v>8080</v>
      </c>
    </row>
    <row r="2095" spans="1:9">
      <c r="A2095" s="5" t="s">
        <v>2108</v>
      </c>
      <c r="B2095" t="str">
        <f t="shared" ref="B2095:H2095" si="2125">MID($A2095,FIND(B$2,$A2095)+B$1,(FIND(C$2,$A2095)-2)-(FIND(B$2,$A2095)+B$1))</f>
        <v>Evelyn Rd @ FM 1327 </v>
      </c>
      <c r="C2095" t="str">
        <f t="shared" si="2125"/>
        <v>TCO</v>
      </c>
      <c r="D2095" t="str">
        <f t="shared" si="2125"/>
        <v>Travis County, TX</v>
      </c>
      <c r="E2095" t="str">
        <f t="shared" si="2125"/>
        <v>30.088556</v>
      </c>
      <c r="F2095" t="str">
        <f t="shared" si="2125"/>
        <v>-97.714607</v>
      </c>
      <c r="G2095" t="str">
        <f t="shared" si="2125"/>
        <v>on</v>
      </c>
      <c r="H2095" s="2" t="str">
        <f t="shared" si="2125"/>
        <v>Roadway is open </v>
      </c>
      <c r="I2095" t="str">
        <f t="shared" si="2082"/>
        <v>8095</v>
      </c>
    </row>
    <row r="2096" spans="1:9">
      <c r="A2096" s="5" t="s">
        <v>2109</v>
      </c>
      <c r="B2096" t="str">
        <f t="shared" ref="B2096:H2096" si="2126">MID($A2096,FIND(B$2,$A2096)+B$1,(FIND(C$2,$A2096)-2)-(FIND(B$2,$A2096)+B$1))</f>
        <v>Acorn Rd</v>
      </c>
      <c r="C2096" t="str">
        <f t="shared" si="2126"/>
        <v>CCO</v>
      </c>
      <c r="D2096" t="str">
        <f t="shared" si="2126"/>
        <v>Acorn Rd</v>
      </c>
      <c r="E2096" t="str">
        <f t="shared" si="2126"/>
        <v>29.785095</v>
      </c>
      <c r="F2096" t="str">
        <f t="shared" si="2126"/>
        <v>-97.730522</v>
      </c>
      <c r="G2096" t="str">
        <f t="shared" si="2126"/>
        <v>on</v>
      </c>
      <c r="H2096" s="2" t="str">
        <f t="shared" si="2126"/>
        <v>between west FM 20 &amp; Sierra Drive</v>
      </c>
      <c r="I2096" t="str">
        <f t="shared" si="2082"/>
        <v>6967</v>
      </c>
    </row>
    <row r="2097" spans="1:9">
      <c r="A2097" s="5" t="s">
        <v>2110</v>
      </c>
      <c r="B2097" t="str">
        <f t="shared" ref="B2097:H2097" si="2127">MID($A2097,FIND(B$2,$A2097)+B$1,(FIND(C$2,$A2097)-2)-(FIND(B$2,$A2097)+B$1))</f>
        <v>FM 685 &amp; E Pflugerville Pkwy</v>
      </c>
      <c r="C2097" t="str">
        <f t="shared" si="2127"/>
        <v>PFL</v>
      </c>
      <c r="D2097" t="str">
        <f t="shared" si="2127"/>
        <v>FM 685 &amp; E Pflugerville Pkwy</v>
      </c>
      <c r="E2097" t="str">
        <f t="shared" si="2127"/>
        <v>30.455914</v>
      </c>
      <c r="F2097" t="str">
        <f t="shared" si="2127"/>
        <v>-97.602081</v>
      </c>
      <c r="G2097" t="str">
        <f t="shared" si="2127"/>
        <v>on</v>
      </c>
      <c r="H2097" s="2" t="str">
        <f t="shared" si="2127"/>
        <v/>
      </c>
      <c r="I2097" t="str">
        <f t="shared" si="2082"/>
        <v>8045</v>
      </c>
    </row>
    <row r="2098" spans="1:9">
      <c r="A2098" s="5" t="s">
        <v>2111</v>
      </c>
      <c r="B2098" t="str">
        <f t="shared" ref="B2098:H2098" si="2128">MID($A2098,FIND(B$2,$A2098)+B$1,(FIND(C$2,$A2098)-2)-(FIND(B$2,$A2098)+B$1))</f>
        <v>E Pfennig Ln &amp; E Black Locust Dr</v>
      </c>
      <c r="C2098" t="str">
        <f t="shared" si="2128"/>
        <v>PFL</v>
      </c>
      <c r="D2098" t="str">
        <f t="shared" si="2128"/>
        <v>Pfennig Ln &amp; E Black Locust Dr</v>
      </c>
      <c r="E2098" t="str">
        <f t="shared" si="2128"/>
        <v>30.454319</v>
      </c>
      <c r="F2098" t="str">
        <f t="shared" si="2128"/>
        <v>-97.622551</v>
      </c>
      <c r="G2098" t="str">
        <f t="shared" si="2128"/>
        <v>on</v>
      </c>
      <c r="H2098" s="2" t="str">
        <f t="shared" si="2128"/>
        <v/>
      </c>
      <c r="I2098" t="str">
        <f t="shared" si="2082"/>
        <v>8050</v>
      </c>
    </row>
    <row r="2099" spans="1:9">
      <c r="A2099" s="5" t="s">
        <v>2112</v>
      </c>
      <c r="B2099" t="str">
        <f t="shared" ref="B2099:H2099" si="2129">MID($A2099,FIND(B$2,$A2099)+B$1,(FIND(C$2,$A2099)-2)-(FIND(B$2,$A2099)+B$1))</f>
        <v>FM 1322/FM 86</v>
      </c>
      <c r="C2099" t="str">
        <f t="shared" si="2129"/>
        <v>CCO</v>
      </c>
      <c r="D2099" t="str">
        <f t="shared" si="2129"/>
        <v>FM 1322/FM 86</v>
      </c>
      <c r="E2099" t="str">
        <f t="shared" si="2129"/>
        <v>29.767008</v>
      </c>
      <c r="F2099" t="str">
        <f t="shared" si="2129"/>
        <v>-97.60363</v>
      </c>
      <c r="G2099" t="str">
        <f t="shared" si="2129"/>
        <v>on</v>
      </c>
      <c r="H2099" s="2" t="str">
        <f t="shared" si="2129"/>
        <v/>
      </c>
      <c r="I2099" t="str">
        <f t="shared" si="2082"/>
        <v>8125</v>
      </c>
    </row>
    <row r="2100" spans="1:9">
      <c r="A2100" s="5" t="s">
        <v>2113</v>
      </c>
      <c r="B2100" t="str">
        <f t="shared" ref="B2100:H2100" si="2130">MID($A2100,FIND(B$2,$A2100)+B$1,(FIND(C$2,$A2100)-2)-(FIND(B$2,$A2100)+B$1))</f>
        <v>CR 158 West of Drue Dr</v>
      </c>
      <c r="C2100" t="str">
        <f t="shared" si="2130"/>
        <v>HCO</v>
      </c>
      <c r="D2100" t="str">
        <f t="shared" si="2130"/>
        <v>Hays County</v>
      </c>
      <c r="E2100" t="str">
        <f t="shared" si="2130"/>
        <v>29.94692</v>
      </c>
      <c r="F2100" t="str">
        <f t="shared" si="2130"/>
        <v>-97.845329</v>
      </c>
      <c r="G2100" t="str">
        <f t="shared" si="2130"/>
        <v>on</v>
      </c>
      <c r="H2100" s="2" t="str">
        <f t="shared" si="2130"/>
        <v/>
      </c>
      <c r="I2100" t="str">
        <f t="shared" si="2082"/>
        <v>7423</v>
      </c>
    </row>
    <row r="2101" spans="1:9">
      <c r="A2101" s="5" t="s">
        <v>2114</v>
      </c>
      <c r="B2101" t="str">
        <f t="shared" ref="B2101:H2101" si="2131">MID($A2101,FIND(B$2,$A2101)+B$1,(FIND(C$2,$A2101)-2)-(FIND(B$2,$A2101)+B$1))</f>
        <v>Tenney Creek Rd/Hall Rd</v>
      </c>
      <c r="C2101" t="str">
        <f t="shared" si="2131"/>
        <v>CCO</v>
      </c>
      <c r="D2101" t="str">
        <f t="shared" si="2131"/>
        <v>Tenney Creek Rd/Hall Rd</v>
      </c>
      <c r="E2101" t="str">
        <f t="shared" si="2131"/>
        <v>29.742758</v>
      </c>
      <c r="F2101" t="str">
        <f t="shared" si="2131"/>
        <v>-97.542747</v>
      </c>
      <c r="G2101" t="str">
        <f t="shared" si="2131"/>
        <v>on</v>
      </c>
      <c r="H2101" s="2" t="str">
        <f t="shared" si="2131"/>
        <v/>
      </c>
      <c r="I2101" t="str">
        <f t="shared" si="2082"/>
        <v>8068</v>
      </c>
    </row>
    <row r="2102" spans="1:9">
      <c r="A2102" s="5" t="s">
        <v>2115</v>
      </c>
      <c r="B2102" t="str">
        <f t="shared" ref="B2102:H2102" si="2132">MID($A2102,FIND(B$2,$A2102)+B$1,(FIND(C$2,$A2102)-2)-(FIND(B$2,$A2102)+B$1))</f>
        <v>Fm 150 @ Pintail St</v>
      </c>
      <c r="C2102" t="str">
        <f t="shared" si="2132"/>
        <v>HCO</v>
      </c>
      <c r="D2102" t="str">
        <f t="shared" si="2132"/>
        <v>Fm 150 @ Pintail St </v>
      </c>
      <c r="E2102" t="str">
        <f t="shared" si="2132"/>
        <v>30.043283</v>
      </c>
      <c r="F2102" t="str">
        <f t="shared" si="2132"/>
        <v>-97.961899</v>
      </c>
      <c r="G2102" t="str">
        <f t="shared" si="2132"/>
        <v>on</v>
      </c>
      <c r="H2102" s="2" t="str">
        <f t="shared" si="2132"/>
        <v>Crossing is open</v>
      </c>
      <c r="I2102" t="str">
        <f t="shared" si="2082"/>
        <v>8083</v>
      </c>
    </row>
    <row r="2103" spans="1:9">
      <c r="A2103" s="5" t="s">
        <v>2116</v>
      </c>
      <c r="B2103" t="str">
        <f t="shared" ref="B2103:H2103" si="2133">MID($A2103,FIND(B$2,$A2103)+B$1,(FIND(C$2,$A2103)-2)-(FIND(B$2,$A2103)+B$1))</f>
        <v>Old Bastrop Hwy @ Capistrano Dr</v>
      </c>
      <c r="C2103" t="str">
        <f t="shared" si="2133"/>
        <v>HCO</v>
      </c>
      <c r="D2103" t="str">
        <f t="shared" si="2133"/>
        <v>Hays County</v>
      </c>
      <c r="E2103" t="str">
        <f t="shared" si="2133"/>
        <v>29.831541</v>
      </c>
      <c r="F2103" t="str">
        <f t="shared" si="2133"/>
        <v>-97.936638</v>
      </c>
      <c r="G2103" t="str">
        <f t="shared" si="2133"/>
        <v>on</v>
      </c>
      <c r="H2103" s="2" t="str">
        <f t="shared" si="2133"/>
        <v/>
      </c>
      <c r="I2103" t="str">
        <f t="shared" si="2082"/>
        <v>7679</v>
      </c>
    </row>
    <row r="2104" spans="1:9">
      <c r="A2104" s="5" t="s">
        <v>2117</v>
      </c>
      <c r="B2104" t="str">
        <f t="shared" ref="B2104:H2104" si="2134">MID($A2104,FIND(B$2,$A2104)+B$1,(FIND(C$2,$A2104)-2)-(FIND(B$2,$A2104)+B$1))</f>
        <v>E. Reed Park Rd @ FM 1431</v>
      </c>
      <c r="C2104" t="str">
        <f t="shared" si="2134"/>
        <v>TCO</v>
      </c>
      <c r="D2104" t="str">
        <f t="shared" si="2134"/>
        <v>Jonestown, TX</v>
      </c>
      <c r="E2104" t="str">
        <f t="shared" si="2134"/>
        <v>30.482449</v>
      </c>
      <c r="F2104" t="str">
        <f t="shared" si="2134"/>
        <v>-97.932024</v>
      </c>
      <c r="G2104" t="str">
        <f t="shared" si="2134"/>
        <v>on</v>
      </c>
      <c r="H2104" s="2" t="str">
        <f t="shared" si="2134"/>
        <v>Roadway open</v>
      </c>
      <c r="I2104" t="str">
        <f t="shared" si="2082"/>
        <v>8402</v>
      </c>
    </row>
    <row r="2105" spans="1:9">
      <c r="A2105" s="5" t="s">
        <v>2118</v>
      </c>
      <c r="B2105" t="str">
        <f t="shared" ref="B2105:H2105" si="2135">MID($A2105,FIND(B$2,$A2105)+B$1,(FIND(C$2,$A2105)-2)-(FIND(B$2,$A2105)+B$1))</f>
        <v>Plant Rd/Oak Ranch Rd</v>
      </c>
      <c r="C2105" t="str">
        <f t="shared" si="2135"/>
        <v>CCO</v>
      </c>
      <c r="D2105" t="str">
        <f t="shared" si="2135"/>
        <v>Plant Rd/Oak Ranch Rd</v>
      </c>
      <c r="E2105" t="str">
        <f t="shared" si="2135"/>
        <v>29.733643</v>
      </c>
      <c r="F2105" t="str">
        <f t="shared" si="2135"/>
        <v>-97.73484</v>
      </c>
      <c r="G2105" t="str">
        <f t="shared" si="2135"/>
        <v>on</v>
      </c>
      <c r="H2105" s="2" t="str">
        <f t="shared" si="2135"/>
        <v/>
      </c>
      <c r="I2105" t="str">
        <f t="shared" si="2082"/>
        <v>8113</v>
      </c>
    </row>
    <row r="2106" spans="1:9">
      <c r="A2106" s="5" t="s">
        <v>2119</v>
      </c>
      <c r="B2106" t="str">
        <f t="shared" ref="B2106:H2106" si="2136">MID($A2106,FIND(B$2,$A2106)+B$1,(FIND(C$2,$A2106)-2)-(FIND(B$2,$A2106)+B$1))</f>
        <v>FM 2336/Holiday Dr</v>
      </c>
      <c r="C2106" t="str">
        <f t="shared" si="2136"/>
        <v>BCO</v>
      </c>
      <c r="D2106" t="str">
        <f t="shared" si="2136"/>
        <v>FM 2336/Holiday Dr</v>
      </c>
      <c r="E2106" t="str">
        <f t="shared" si="2136"/>
        <v>30.21698</v>
      </c>
      <c r="F2106" t="str">
        <f t="shared" si="2136"/>
        <v>-97.290375</v>
      </c>
      <c r="G2106" t="str">
        <f t="shared" si="2136"/>
        <v>on</v>
      </c>
      <c r="H2106" s="2" t="str">
        <f t="shared" si="2136"/>
        <v/>
      </c>
      <c r="I2106" t="str">
        <f t="shared" si="2082"/>
        <v>8103</v>
      </c>
    </row>
    <row r="2107" spans="1:9">
      <c r="A2107" s="5" t="s">
        <v>2120</v>
      </c>
      <c r="B2107" t="str">
        <f t="shared" ref="B2107:H2107" si="2137">MID($A2107,FIND(B$2,$A2107)+B$1,(FIND(C$2,$A2107)-2)-(FIND(B$2,$A2107)+B$1))</f>
        <v>Dacy Ln/Moonlit Meadow Path</v>
      </c>
      <c r="C2107" t="str">
        <f t="shared" si="2137"/>
        <v>HCO</v>
      </c>
      <c r="D2107" t="str">
        <f t="shared" si="2137"/>
        <v>Hays County</v>
      </c>
      <c r="E2107" t="str">
        <f t="shared" si="2137"/>
        <v>30.019926</v>
      </c>
      <c r="F2107" t="str">
        <f t="shared" si="2137"/>
        <v>-97.831314</v>
      </c>
      <c r="G2107" t="str">
        <f t="shared" si="2137"/>
        <v>on</v>
      </c>
      <c r="H2107" s="2" t="str">
        <f t="shared" si="2137"/>
        <v/>
      </c>
      <c r="I2107" t="str">
        <f t="shared" si="2082"/>
        <v>8088</v>
      </c>
    </row>
    <row r="2108" spans="1:9">
      <c r="A2108" s="5" t="s">
        <v>2121</v>
      </c>
      <c r="B2108" t="str">
        <f t="shared" ref="B2108:H2108" si="2138">MID($A2108,FIND(B$2,$A2108)+B$1,(FIND(C$2,$A2108)-2)-(FIND(B$2,$A2108)+B$1))</f>
        <v>Garrison Rd @ Onion Creek</v>
      </c>
      <c r="C2108" t="str">
        <f t="shared" si="2138"/>
        <v>HCO</v>
      </c>
      <c r="D2108" t="str">
        <f t="shared" si="2138"/>
        <v>City of Buda </v>
      </c>
      <c r="E2108" t="str">
        <f t="shared" si="2138"/>
        <v>30.09465</v>
      </c>
      <c r="F2108" t="str">
        <f t="shared" si="2138"/>
        <v>-97.838821</v>
      </c>
      <c r="G2108" t="str">
        <f t="shared" si="2138"/>
        <v>on</v>
      </c>
      <c r="H2108" s="2" t="str">
        <f t="shared" si="2138"/>
        <v/>
      </c>
      <c r="I2108" t="str">
        <f t="shared" si="2082"/>
        <v>7016</v>
      </c>
    </row>
    <row r="2109" spans="1:9">
      <c r="A2109" s="5" t="s">
        <v>2122</v>
      </c>
      <c r="B2109" t="str">
        <f t="shared" ref="B2109:H2109" si="2139">MID($A2109,FIND(B$2,$A2109)+B$1,(FIND(C$2,$A2109)-2)-(FIND(B$2,$A2109)+B$1))</f>
        <v>OLD BASTROP HWY (CR 266) - AT MILLERS LAKE</v>
      </c>
      <c r="C2109" t="str">
        <f t="shared" si="2139"/>
        <v>HCO</v>
      </c>
      <c r="D2109" t="str">
        <f t="shared" si="2139"/>
        <v>Hays County</v>
      </c>
      <c r="E2109" t="str">
        <f t="shared" si="2139"/>
        <v>29.831358</v>
      </c>
      <c r="F2109" t="str">
        <f t="shared" si="2139"/>
        <v>-97.936684</v>
      </c>
      <c r="G2109" t="str">
        <f t="shared" si="2139"/>
        <v>on</v>
      </c>
      <c r="H2109" s="2" t="str">
        <f t="shared" si="2139"/>
        <v/>
      </c>
      <c r="I2109" t="str">
        <f t="shared" si="2082"/>
        <v>6511</v>
      </c>
    </row>
    <row r="2110" spans="1:9">
      <c r="A2110" s="5" t="s">
        <v>2123</v>
      </c>
      <c r="B2110" t="str">
        <f t="shared" ref="B2110:H2110" si="2140">MID($A2110,FIND(B$2,$A2110)+B$1,(FIND(C$2,$A2110)-2)-(FIND(B$2,$A2110)+B$1))</f>
        <v>County Line Rd</v>
      </c>
      <c r="C2110" t="str">
        <f t="shared" si="2140"/>
        <v>CCO</v>
      </c>
      <c r="D2110" t="str">
        <f t="shared" si="2140"/>
        <v>County Line Rd</v>
      </c>
      <c r="E2110" t="str">
        <f t="shared" si="2140"/>
        <v>30.021626</v>
      </c>
      <c r="F2110" t="str">
        <f t="shared" si="2140"/>
        <v>-97.594887</v>
      </c>
      <c r="G2110" t="str">
        <f t="shared" si="2140"/>
        <v>on</v>
      </c>
      <c r="H2110" s="2" t="str">
        <f t="shared" si="2140"/>
        <v>Roadway Open</v>
      </c>
      <c r="I2110" t="str">
        <f t="shared" si="2082"/>
        <v>8118</v>
      </c>
    </row>
    <row r="2111" ht="30" spans="1:9">
      <c r="A2111" s="5" t="s">
        <v>2124</v>
      </c>
      <c r="B2111" t="str">
        <f t="shared" ref="B2111:H2111" si="2141">MID($A2111,FIND(B$2,$A2111)+B$1,(FIND(C$2,$A2111)-2)-(FIND(B$2,$A2111)+B$1))</f>
        <v>San Marcos Springs Dr</v>
      </c>
      <c r="C2111" t="str">
        <f t="shared" si="2141"/>
        <v>HCO</v>
      </c>
      <c r="D2111" t="str">
        <f t="shared" si="2141"/>
        <v>200 San Marcos Springs Dr</v>
      </c>
      <c r="E2111" t="str">
        <f t="shared" si="2141"/>
        <v>29.893618</v>
      </c>
      <c r="F2111" t="str">
        <f t="shared" si="2141"/>
        <v>-97.927589</v>
      </c>
      <c r="G2111" t="str">
        <f t="shared" si="2141"/>
        <v>on</v>
      </c>
      <c r="H2111" s="2" t="str">
        <f t="shared" si="2141"/>
        <v>Low water Crossing from Aquarena into Aquarena Springs Center</v>
      </c>
      <c r="I2111" t="str">
        <f t="shared" si="2082"/>
        <v>8093</v>
      </c>
    </row>
    <row r="2112" spans="1:9">
      <c r="A2112" s="5" t="s">
        <v>2125</v>
      </c>
      <c r="B2112" t="str">
        <f t="shared" ref="B2112:H2112" si="2142">MID($A2112,FIND(B$2,$A2112)+B$1,(FIND(C$2,$A2112)-2)-(FIND(B$2,$A2112)+B$1))</f>
        <v>TX1034 Park Rd 1C -2100 Blk @ Park Rd 1E</v>
      </c>
      <c r="C2112" t="str">
        <f t="shared" si="2142"/>
        <v>BCO</v>
      </c>
      <c r="D2112" t="str">
        <f t="shared" si="2142"/>
        <v>Bastrop County</v>
      </c>
      <c r="E2112" t="str">
        <f t="shared" si="2142"/>
        <v>30.049189</v>
      </c>
      <c r="F2112" t="str">
        <f t="shared" si="2142"/>
        <v>-97.162743</v>
      </c>
      <c r="G2112" t="str">
        <f t="shared" si="2142"/>
        <v>on</v>
      </c>
      <c r="H2112" s="2" t="str">
        <f t="shared" si="2142"/>
        <v/>
      </c>
      <c r="I2112" t="str">
        <f t="shared" si="2082"/>
        <v>7812</v>
      </c>
    </row>
    <row r="2113" spans="1:9">
      <c r="A2113" s="5" t="s">
        <v>2126</v>
      </c>
      <c r="B2113" t="str">
        <f t="shared" ref="B2113:H2113" si="2143">MID($A2113,FIND(B$2,$A2113)+B$1,(FIND(C$2,$A2113)-2)-(FIND(B$2,$A2113)+B$1))</f>
        <v>River Rd at Loma Vista</v>
      </c>
      <c r="C2113" t="str">
        <f t="shared" si="2143"/>
        <v>ALL</v>
      </c>
      <c r="D2113" t="str">
        <f t="shared" si="2143"/>
        <v>River Rd at Loma Vista</v>
      </c>
      <c r="E2113" t="str">
        <f t="shared" si="2143"/>
        <v>29.993029</v>
      </c>
      <c r="F2113" t="str">
        <f t="shared" si="2143"/>
        <v>-98.100533</v>
      </c>
      <c r="G2113" t="str">
        <f t="shared" si="2143"/>
        <v>on</v>
      </c>
      <c r="H2113" s="2" t="str">
        <f t="shared" si="2143"/>
        <v/>
      </c>
      <c r="I2113" t="str">
        <f t="shared" si="2082"/>
        <v>7035</v>
      </c>
    </row>
    <row r="2114" spans="1:9">
      <c r="A2114" s="5" t="s">
        <v>2127</v>
      </c>
      <c r="B2114" t="str">
        <f t="shared" ref="B2114:H2114" si="2144">MID($A2114,FIND(B$2,$A2114)+B$1,(FIND(C$2,$A2114)-2)-(FIND(B$2,$A2114)+B$1))</f>
        <v>Laurel Valley Rd at Ledgeway St</v>
      </c>
      <c r="C2114" t="str">
        <f t="shared" si="2144"/>
        <v>WLH</v>
      </c>
      <c r="D2114" t="str">
        <f t="shared" si="2144"/>
        <v>400 Laurel Valley Rd</v>
      </c>
      <c r="E2114" t="str">
        <f t="shared" si="2144"/>
        <v>30.29388</v>
      </c>
      <c r="F2114" t="str">
        <f t="shared" si="2144"/>
        <v>-97.805611</v>
      </c>
      <c r="G2114" t="str">
        <f t="shared" si="2144"/>
        <v>on</v>
      </c>
      <c r="H2114" s="2" t="str">
        <f t="shared" si="2144"/>
        <v>Crossing is OPEN</v>
      </c>
      <c r="I2114" t="str">
        <f t="shared" si="2082"/>
        <v>7233</v>
      </c>
    </row>
    <row r="2115" spans="1:9">
      <c r="A2115" s="5" t="s">
        <v>2128</v>
      </c>
      <c r="B2115" t="str">
        <f t="shared" ref="B2115:H2115" si="2145">MID($A2115,FIND(B$2,$A2115)+B$1,(FIND(C$2,$A2115)-2)-(FIND(B$2,$A2115)+B$1))</f>
        <v>3800 BLK DACY LN</v>
      </c>
      <c r="C2115" t="str">
        <f t="shared" si="2145"/>
        <v>HCO</v>
      </c>
      <c r="D2115" t="str">
        <f t="shared" si="2145"/>
        <v>Kyle PD</v>
      </c>
      <c r="E2115" t="str">
        <f t="shared" si="2145"/>
        <v>30.024515</v>
      </c>
      <c r="F2115" t="str">
        <f t="shared" si="2145"/>
        <v>-97.830933</v>
      </c>
      <c r="G2115" t="str">
        <f t="shared" si="2145"/>
        <v>on</v>
      </c>
      <c r="H2115" s="2" t="str">
        <f t="shared" si="2145"/>
        <v>Water of Roadway</v>
      </c>
      <c r="I2115" t="str">
        <f t="shared" si="2082"/>
        <v>7783</v>
      </c>
    </row>
    <row r="2116" spans="1:9">
      <c r="A2116" s="5" t="s">
        <v>2129</v>
      </c>
      <c r="B2116" t="str">
        <f t="shared" ref="B2116:H2116" si="2146">MID($A2116,FIND(B$2,$A2116)+B$1,(FIND(C$2,$A2116)-2)-(FIND(B$2,$A2116)+B$1))</f>
        <v>Soda Springs Rd/Salt Flat Rd</v>
      </c>
      <c r="C2116" t="str">
        <f t="shared" si="2146"/>
        <v>CCO</v>
      </c>
      <c r="D2116" t="str">
        <f t="shared" si="2146"/>
        <v>Soda Springs Rd/Salt Flat Rd</v>
      </c>
      <c r="E2116" t="str">
        <f t="shared" si="2146"/>
        <v>29.718458</v>
      </c>
      <c r="F2116" t="str">
        <f t="shared" si="2146"/>
        <v>-97.621819</v>
      </c>
      <c r="G2116" t="str">
        <f t="shared" si="2146"/>
        <v>on</v>
      </c>
      <c r="H2116" s="2" t="str">
        <f t="shared" si="2146"/>
        <v/>
      </c>
      <c r="I2116" t="str">
        <f t="shared" ref="I2116:I2179" si="2147">MID($A2116,FIND(I$2,$A2116)+I$1,4)</f>
        <v>8123</v>
      </c>
    </row>
    <row r="2117" spans="1:9">
      <c r="A2117" s="5" t="s">
        <v>2130</v>
      </c>
      <c r="B2117" t="str">
        <f t="shared" ref="B2117:H2117" si="2148">MID($A2117,FIND(B$2,$A2117)+B$1,(FIND(C$2,$A2117)-2)-(FIND(B$2,$A2117)+B$1))</f>
        <v>Foothill Rd</v>
      </c>
      <c r="C2117" t="str">
        <f t="shared" si="2148"/>
        <v>BCO</v>
      </c>
      <c r="D2117" t="str">
        <f t="shared" si="2148"/>
        <v>202-261 Foothill Rd</v>
      </c>
      <c r="E2117" t="str">
        <f t="shared" si="2148"/>
        <v>30.187031</v>
      </c>
      <c r="F2117" t="str">
        <f t="shared" si="2148"/>
        <v>-97.294701</v>
      </c>
      <c r="G2117" t="str">
        <f t="shared" si="2148"/>
        <v>on</v>
      </c>
      <c r="H2117" s="2" t="str">
        <f t="shared" si="2148"/>
        <v/>
      </c>
      <c r="I2117" t="str">
        <f t="shared" si="2147"/>
        <v>8078</v>
      </c>
    </row>
    <row r="2118" spans="1:9">
      <c r="A2118" s="5" t="s">
        <v>2131</v>
      </c>
      <c r="B2118" t="str">
        <f t="shared" ref="B2118:H2118" si="2149">MID($A2118,FIND(B$2,$A2118)+B$1,(FIND(C$2,$A2118)-2)-(FIND(B$2,$A2118)+B$1))</f>
        <v>190 Pine Canyon Dr</v>
      </c>
      <c r="C2118" t="str">
        <f t="shared" si="2149"/>
        <v>BCO</v>
      </c>
      <c r="D2118" t="str">
        <f t="shared" si="2149"/>
        <v>Bastrop County</v>
      </c>
      <c r="E2118" t="str">
        <f t="shared" si="2149"/>
        <v>29.956299</v>
      </c>
      <c r="F2118" t="str">
        <f t="shared" si="2149"/>
        <v>-97.31929</v>
      </c>
      <c r="G2118" t="str">
        <f t="shared" si="2149"/>
        <v>on</v>
      </c>
      <c r="H2118" s="2" t="str">
        <f t="shared" si="2149"/>
        <v/>
      </c>
      <c r="I2118" t="str">
        <f t="shared" si="2147"/>
        <v>7626</v>
      </c>
    </row>
    <row r="2119" spans="1:9">
      <c r="A2119" s="5" t="s">
        <v>2132</v>
      </c>
      <c r="B2119" t="str">
        <f t="shared" ref="B2119:H2119" si="2150">MID($A2119,FIND(B$2,$A2119)+B$1,(FIND(C$2,$A2119)-2)-(FIND(B$2,$A2119)+B$1))</f>
        <v>West Ridge Dr</v>
      </c>
      <c r="C2119" t="str">
        <f t="shared" si="2150"/>
        <v>BCO</v>
      </c>
      <c r="D2119" t="str">
        <f t="shared" si="2150"/>
        <v>West Ridge Dr</v>
      </c>
      <c r="E2119" t="str">
        <f t="shared" si="2150"/>
        <v>30.100183</v>
      </c>
      <c r="F2119" t="str">
        <f t="shared" si="2150"/>
        <v>-97.437729</v>
      </c>
      <c r="G2119" t="str">
        <f t="shared" si="2150"/>
        <v>on</v>
      </c>
      <c r="H2119" s="2" t="str">
        <f t="shared" si="2150"/>
        <v/>
      </c>
      <c r="I2119" t="str">
        <f t="shared" si="2147"/>
        <v>8073</v>
      </c>
    </row>
    <row r="2120" spans="1:9">
      <c r="A2120" s="5" t="s">
        <v>2133</v>
      </c>
      <c r="B2120" t="str">
        <f t="shared" ref="B2120:H2120" si="2151">MID($A2120,FIND(B$2,$A2120)+B$1,(FIND(C$2,$A2120)-2)-(FIND(B$2,$A2120)+B$1))</f>
        <v>William Pettus/Low water</v>
      </c>
      <c r="C2120" t="str">
        <f t="shared" si="2151"/>
        <v>HCO</v>
      </c>
      <c r="D2120" t="str">
        <f t="shared" si="2151"/>
        <v>william pettus/william pettus ct</v>
      </c>
      <c r="E2120" t="str">
        <f t="shared" si="2151"/>
        <v>29.895781</v>
      </c>
      <c r="F2120" t="str">
        <f t="shared" si="2151"/>
        <v>-97.843056</v>
      </c>
      <c r="G2120" t="str">
        <f t="shared" si="2151"/>
        <v>on</v>
      </c>
      <c r="H2120" s="2" t="str">
        <f t="shared" si="2151"/>
        <v/>
      </c>
      <c r="I2120" t="str">
        <f t="shared" si="2147"/>
        <v>7807</v>
      </c>
    </row>
    <row r="2121" spans="1:9">
      <c r="A2121" s="5" t="s">
        <v>2134</v>
      </c>
      <c r="B2121" t="str">
        <f t="shared" ref="B2121:H2121" si="2152">MID($A2121,FIND(B$2,$A2121)+B$1,(FIND(C$2,$A2121)-2)-(FIND(B$2,$A2121)+B$1))</f>
        <v>Jolley Rd/Misty La</v>
      </c>
      <c r="C2121" t="str">
        <f t="shared" si="2152"/>
        <v>CCO</v>
      </c>
      <c r="D2121" t="str">
        <f t="shared" si="2152"/>
        <v>Jolley Rd/Misty La</v>
      </c>
      <c r="E2121" t="str">
        <f t="shared" si="2152"/>
        <v>29.898172</v>
      </c>
      <c r="F2121" t="str">
        <f t="shared" si="2152"/>
        <v>-97.757683</v>
      </c>
      <c r="G2121" t="str">
        <f t="shared" si="2152"/>
        <v>on</v>
      </c>
      <c r="H2121" s="2" t="str">
        <f t="shared" si="2152"/>
        <v/>
      </c>
      <c r="I2121" t="str">
        <f t="shared" si="2147"/>
        <v>8098</v>
      </c>
    </row>
    <row r="2122" spans="1:9">
      <c r="A2122" s="5" t="s">
        <v>2135</v>
      </c>
      <c r="B2122" t="str">
        <f t="shared" ref="B2122:H2122" si="2153">MID($A2122,FIND(B$2,$A2122)+B$1,(FIND(C$2,$A2122)-2)-(FIND(B$2,$A2122)+B$1))</f>
        <v>Stockade Ranch Rd from St Hwy 21 to end of road</v>
      </c>
      <c r="C2122" t="str">
        <f t="shared" si="2153"/>
        <v>BCO</v>
      </c>
      <c r="D2122" t="str">
        <f t="shared" si="2153"/>
        <v/>
      </c>
      <c r="E2122" t="str">
        <f t="shared" si="2153"/>
        <v>30.217712</v>
      </c>
      <c r="F2122" t="str">
        <f t="shared" si="2153"/>
        <v>-97.114967</v>
      </c>
      <c r="G2122" t="str">
        <f t="shared" si="2153"/>
        <v>on</v>
      </c>
      <c r="H2122" s="2" t="str">
        <f t="shared" si="2153"/>
        <v/>
      </c>
      <c r="I2122" t="str">
        <f t="shared" si="2147"/>
        <v>7866</v>
      </c>
    </row>
    <row r="2123" spans="1:9">
      <c r="A2123" s="5" t="s">
        <v>2136</v>
      </c>
      <c r="B2123" t="str">
        <f t="shared" ref="B2123:H2123" si="2154">MID($A2123,FIND(B$2,$A2123)+B$1,(FIND(C$2,$A2123)-2)-(FIND(B$2,$A2123)+B$1))</f>
        <v>800 Blk Main St.</v>
      </c>
      <c r="C2123" t="str">
        <f t="shared" si="2154"/>
        <v>MBF</v>
      </c>
      <c r="D2123" t="str">
        <f t="shared" si="2154"/>
        <v>Between Broadway St. &amp; Ninth St., Marble Falls</v>
      </c>
      <c r="E2123" t="str">
        <f t="shared" si="2154"/>
        <v>30.576857</v>
      </c>
      <c r="F2123" t="str">
        <f t="shared" si="2154"/>
        <v>-98.274132</v>
      </c>
      <c r="G2123" t="str">
        <f t="shared" si="2154"/>
        <v>on</v>
      </c>
      <c r="H2123" s="2" t="str">
        <f t="shared" si="2154"/>
        <v>Crossing is OPEN</v>
      </c>
      <c r="I2123" t="str">
        <f t="shared" si="2147"/>
        <v>6428</v>
      </c>
    </row>
    <row r="2124" spans="1:9">
      <c r="A2124" s="5" t="s">
        <v>2137</v>
      </c>
      <c r="B2124" t="str">
        <f t="shared" ref="B2124:H2124" si="2155">MID($A2124,FIND(B$2,$A2124)+B$1,(FIND(C$2,$A2124)-2)-(FIND(B$2,$A2124)+B$1))</f>
        <v>CR 233 @ Cummins Creek</v>
      </c>
      <c r="C2124" t="str">
        <f t="shared" si="2155"/>
        <v>LEECO</v>
      </c>
      <c r="D2124" t="str">
        <f t="shared" si="2155"/>
        <v>Lee County</v>
      </c>
      <c r="E2124" t="str">
        <f t="shared" si="2155"/>
        <v>30.156799</v>
      </c>
      <c r="F2124" t="str">
        <f t="shared" si="2155"/>
        <v>-96.856689</v>
      </c>
      <c r="G2124" t="str">
        <f t="shared" si="2155"/>
        <v>on</v>
      </c>
      <c r="H2124" s="2" t="str">
        <f t="shared" si="2155"/>
        <v>PCT 2</v>
      </c>
      <c r="I2124" t="str">
        <f t="shared" si="2147"/>
        <v>7485</v>
      </c>
    </row>
    <row r="2125" spans="1:9">
      <c r="A2125" s="5" t="s">
        <v>2138</v>
      </c>
      <c r="B2125" t="str">
        <f t="shared" ref="B2125:H2125" si="2156">MID($A2125,FIND(B$2,$A2125)+B$1,(FIND(C$2,$A2125)-2)-(FIND(B$2,$A2125)+B$1))</f>
        <v>Low Water Crossing #1</v>
      </c>
      <c r="C2125" t="str">
        <f t="shared" si="2156"/>
        <v>COA</v>
      </c>
      <c r="D2125" t="str">
        <f t="shared" si="2156"/>
        <v>6019 Spicewood Springs, Austin, TX</v>
      </c>
      <c r="E2125" t="str">
        <f t="shared" si="2156"/>
        <v>30.390406</v>
      </c>
      <c r="F2125" t="str">
        <f t="shared" si="2156"/>
        <v>-97.774994</v>
      </c>
      <c r="G2125" t="str">
        <f t="shared" si="2156"/>
        <v>on</v>
      </c>
      <c r="H2125" s="2" t="str">
        <f t="shared" si="2156"/>
        <v>Crossing is open</v>
      </c>
      <c r="I2125" t="str">
        <f t="shared" si="2147"/>
        <v>6142</v>
      </c>
    </row>
    <row r="2126" spans="1:9">
      <c r="A2126" s="5" t="s">
        <v>2139</v>
      </c>
      <c r="B2126" t="str">
        <f t="shared" ref="B2126:H2126" si="2157">MID($A2126,FIND(B$2,$A2126)+B$1,(FIND(C$2,$A2126)-2)-(FIND(B$2,$A2126)+B$1))</f>
        <v>Summit St @ Brushy Creek/Memorial PARK</v>
      </c>
      <c r="C2126" t="str">
        <f t="shared" si="2157"/>
        <v>RRK</v>
      </c>
      <c r="D2126" t="str">
        <f t="shared" si="2157"/>
        <v>Round Rock, TX</v>
      </c>
      <c r="E2126" t="str">
        <f t="shared" si="2157"/>
        <v>30.512756</v>
      </c>
      <c r="F2126" t="str">
        <f t="shared" si="2157"/>
        <v>-97.684502</v>
      </c>
      <c r="G2126" t="str">
        <f t="shared" si="2157"/>
        <v>on</v>
      </c>
      <c r="H2126" s="2" t="str">
        <f t="shared" si="2157"/>
        <v/>
      </c>
      <c r="I2126" t="str">
        <f t="shared" si="2147"/>
        <v>6271</v>
      </c>
    </row>
    <row r="2127" spans="1:9">
      <c r="A2127" s="5" t="s">
        <v>2140</v>
      </c>
      <c r="B2127" t="str">
        <f t="shared" ref="B2127:H2127" si="2158">MID($A2127,FIND(B$2,$A2127)+B$1,(FIND(C$2,$A2127)-2)-(FIND(B$2,$A2127)+B$1))</f>
        <v>Turnersville Rd @ Wright Rd</v>
      </c>
      <c r="C2127" t="str">
        <f t="shared" si="2158"/>
        <v>TCO</v>
      </c>
      <c r="D2127" t="str">
        <f t="shared" si="2158"/>
        <v>Travis County, TX</v>
      </c>
      <c r="E2127" t="str">
        <f t="shared" si="2158"/>
        <v>30.079561</v>
      </c>
      <c r="F2127" t="str">
        <f t="shared" si="2158"/>
        <v>-97.754112</v>
      </c>
      <c r="G2127" t="str">
        <f t="shared" si="2158"/>
        <v>on</v>
      </c>
      <c r="H2127" s="2" t="str">
        <f t="shared" si="2158"/>
        <v>Roadway is open</v>
      </c>
      <c r="I2127" t="str">
        <f t="shared" si="2147"/>
        <v>8133</v>
      </c>
    </row>
    <row r="2128" spans="1:9">
      <c r="A2128" s="5" t="s">
        <v>2141</v>
      </c>
      <c r="B2128" t="str">
        <f t="shared" ref="B2128:H2128" si="2159">MID($A2128,FIND(B$2,$A2128)+B$1,(FIND(C$2,$A2128)-2)-(FIND(B$2,$A2128)+B$1))</f>
        <v>13000-blk Wright Rd</v>
      </c>
      <c r="C2128" t="str">
        <f t="shared" si="2159"/>
        <v>TCO</v>
      </c>
      <c r="D2128" t="str">
        <f t="shared" si="2159"/>
        <v>Travis County, TX</v>
      </c>
      <c r="E2128" t="str">
        <f t="shared" si="2159"/>
        <v>30.087429</v>
      </c>
      <c r="F2128" t="str">
        <f t="shared" si="2159"/>
        <v>-97.750046</v>
      </c>
      <c r="G2128" t="str">
        <f t="shared" si="2159"/>
        <v>on</v>
      </c>
      <c r="H2128" s="2" t="str">
        <f t="shared" si="2159"/>
        <v>Roadway is open</v>
      </c>
      <c r="I2128" t="str">
        <f t="shared" si="2147"/>
        <v>8108</v>
      </c>
    </row>
    <row r="2129" spans="1:9">
      <c r="A2129" s="5" t="s">
        <v>2142</v>
      </c>
      <c r="B2129" t="str">
        <f t="shared" ref="B2129:H2129" si="2160">MID($A2129,FIND(B$2,$A2129)+B$1,(FIND(C$2,$A2129)-2)-(FIND(B$2,$A2129)+B$1))</f>
        <v>1200 Blk Mission Hill Dr.</v>
      </c>
      <c r="C2129" t="str">
        <f t="shared" si="2160"/>
        <v>MBF</v>
      </c>
      <c r="D2129" t="str">
        <f t="shared" si="2160"/>
        <v>Between Bluebonnet Dr &amp; Ave K, Marble Falls, T</v>
      </c>
      <c r="E2129" t="str">
        <f t="shared" si="2160"/>
        <v>30.582359</v>
      </c>
      <c r="F2129" t="str">
        <f t="shared" si="2160"/>
        <v>-98.275215</v>
      </c>
      <c r="G2129" t="str">
        <f t="shared" si="2160"/>
        <v>on</v>
      </c>
      <c r="H2129" s="2" t="str">
        <f t="shared" si="2160"/>
        <v>Crossing is OPEN </v>
      </c>
      <c r="I2129" t="str">
        <f t="shared" si="2147"/>
        <v>6423</v>
      </c>
    </row>
    <row r="2130" spans="1:9">
      <c r="A2130" s="5" t="s">
        <v>2143</v>
      </c>
      <c r="B2130" t="str">
        <f t="shared" ref="B2130:H2130" si="2161">MID($A2130,FIND(B$2,$A2130)+B$1,(FIND(C$2,$A2130)-2)-(FIND(B$2,$A2130)+B$1))</f>
        <v>FM 672/Carver St</v>
      </c>
      <c r="C2130" t="str">
        <f t="shared" si="2161"/>
        <v>CCO</v>
      </c>
      <c r="D2130" t="str">
        <f t="shared" si="2161"/>
        <v>FM 672/Carver St</v>
      </c>
      <c r="E2130" t="str">
        <f t="shared" si="2161"/>
        <v>29.893152</v>
      </c>
      <c r="F2130" t="str">
        <f t="shared" si="2161"/>
        <v>-97.665276</v>
      </c>
      <c r="G2130" t="str">
        <f t="shared" si="2161"/>
        <v>on</v>
      </c>
      <c r="H2130" s="2" t="str">
        <f t="shared" si="2161"/>
        <v/>
      </c>
      <c r="I2130" t="str">
        <f t="shared" si="2147"/>
        <v>8128</v>
      </c>
    </row>
    <row r="2131" spans="1:9">
      <c r="A2131" s="5" t="s">
        <v>2144</v>
      </c>
      <c r="B2131" t="str">
        <f t="shared" ref="B2131:H2131" si="2162">MID($A2131,FIND(B$2,$A2131)+B$1,(FIND(C$2,$A2131)-2)-(FIND(B$2,$A2131)+B$1))</f>
        <v>FM 672/FM 1854</v>
      </c>
      <c r="C2131" t="str">
        <f t="shared" si="2162"/>
        <v>CCO</v>
      </c>
      <c r="D2131" t="str">
        <f t="shared" si="2162"/>
        <v>FM 672/FM 1854</v>
      </c>
      <c r="E2131" t="str">
        <f t="shared" si="2162"/>
        <v>29.942125</v>
      </c>
      <c r="F2131" t="str">
        <f t="shared" si="2162"/>
        <v>-97.5868</v>
      </c>
      <c r="G2131" t="str">
        <f t="shared" si="2162"/>
        <v>on</v>
      </c>
      <c r="H2131" s="2" t="str">
        <f t="shared" si="2162"/>
        <v/>
      </c>
      <c r="I2131" t="str">
        <f t="shared" si="2147"/>
        <v>8063</v>
      </c>
    </row>
    <row r="2132" spans="1:9">
      <c r="A2132" s="5" t="s">
        <v>2145</v>
      </c>
      <c r="B2132" t="str">
        <f t="shared" ref="B2132:H2132" si="2163">MID($A2132,FIND(B$2,$A2132)+B$1,(FIND(C$2,$A2132)-2)-(FIND(B$2,$A2132)+B$1))</f>
        <v>Palomino Rd @ Foster Pl</v>
      </c>
      <c r="C2132" t="str">
        <f t="shared" si="2163"/>
        <v>HCO</v>
      </c>
      <c r="D2132" t="str">
        <f t="shared" si="2163"/>
        <v>Hays County </v>
      </c>
      <c r="E2132" t="str">
        <f t="shared" si="2163"/>
        <v>30.023178</v>
      </c>
      <c r="F2132" t="str">
        <f t="shared" si="2163"/>
        <v>-97.800377</v>
      </c>
      <c r="G2132" t="str">
        <f t="shared" si="2163"/>
        <v>on</v>
      </c>
      <c r="H2132" s="2" t="str">
        <f t="shared" si="2163"/>
        <v/>
      </c>
      <c r="I2132" t="str">
        <f t="shared" si="2147"/>
        <v>7359</v>
      </c>
    </row>
    <row r="2133" spans="1:9">
      <c r="A2133" s="5" t="s">
        <v>2146</v>
      </c>
      <c r="B2133" t="str">
        <f t="shared" ref="B2133:H2133" si="2164">MID($A2133,FIND(B$2,$A2133)+B$1,(FIND(C$2,$A2133)-2)-(FIND(B$2,$A2133)+B$1))</f>
        <v>200 Blk Lehman Road</v>
      </c>
      <c r="C2133" t="str">
        <f t="shared" si="2164"/>
        <v>HCO</v>
      </c>
      <c r="D2133" t="str">
        <f t="shared" si="2164"/>
        <v>City of Kyle</v>
      </c>
      <c r="E2133" t="str">
        <f t="shared" si="2164"/>
        <v>29.984184</v>
      </c>
      <c r="F2133" t="str">
        <f t="shared" si="2164"/>
        <v>-97.865913</v>
      </c>
      <c r="G2133" t="str">
        <f t="shared" si="2164"/>
        <v>on</v>
      </c>
      <c r="H2133" s="2" t="str">
        <f t="shared" si="2164"/>
        <v/>
      </c>
      <c r="I2133" t="str">
        <f t="shared" si="2147"/>
        <v>6949</v>
      </c>
    </row>
    <row r="2134" spans="1:9">
      <c r="A2134" s="5" t="s">
        <v>2147</v>
      </c>
      <c r="B2134" t="str">
        <f t="shared" ref="B2134:H2134" si="2165">MID($A2134,FIND(B$2,$A2134)+B$1,(FIND(C$2,$A2134)-2)-(FIND(B$2,$A2134)+B$1))</f>
        <v>DACY LN (CR 205) - .5 MI N OF WINDY HILL RD</v>
      </c>
      <c r="C2134" t="str">
        <f t="shared" si="2165"/>
        <v>HCO</v>
      </c>
      <c r="D2134" t="str">
        <f t="shared" si="2165"/>
        <v>Hays County</v>
      </c>
      <c r="E2134" t="str">
        <f t="shared" si="2165"/>
        <v>30.038677</v>
      </c>
      <c r="F2134" t="str">
        <f t="shared" si="2165"/>
        <v>-97.828224</v>
      </c>
      <c r="G2134" t="str">
        <f t="shared" si="2165"/>
        <v>on</v>
      </c>
      <c r="H2134" s="2" t="str">
        <f t="shared" si="2165"/>
        <v/>
      </c>
      <c r="I2134" t="str">
        <f t="shared" si="2147"/>
        <v>6457</v>
      </c>
    </row>
    <row r="2135" spans="1:9">
      <c r="A2135" s="5" t="s">
        <v>2148</v>
      </c>
      <c r="B2135" t="str">
        <f t="shared" ref="B2135:H2135" si="2166">MID($A2135,FIND(B$2,$A2135)+B$1,(FIND(C$2,$A2135)-2)-(FIND(B$2,$A2135)+B$1))</f>
        <v>HEIDENREICH LN (CR 152) - JUST W OF BUNTON LN (CR 151)</v>
      </c>
      <c r="C2135" t="str">
        <f t="shared" si="2166"/>
        <v>HCO</v>
      </c>
      <c r="D2135" t="str">
        <f t="shared" si="2166"/>
        <v>Hays County</v>
      </c>
      <c r="E2135" t="str">
        <f t="shared" si="2166"/>
        <v>29.971544</v>
      </c>
      <c r="F2135" t="str">
        <f t="shared" si="2166"/>
        <v>-97.818245</v>
      </c>
      <c r="G2135" t="str">
        <f t="shared" si="2166"/>
        <v>on</v>
      </c>
      <c r="H2135" s="2" t="str">
        <f t="shared" si="2166"/>
        <v/>
      </c>
      <c r="I2135" t="str">
        <f t="shared" si="2147"/>
        <v>6535</v>
      </c>
    </row>
    <row r="2136" spans="1:9">
      <c r="A2136" s="5" t="s">
        <v>2149</v>
      </c>
      <c r="B2136" t="str">
        <f t="shared" ref="B2136:H2136" si="2167">MID($A2136,FIND(B$2,$A2136)+B$1,(FIND(C$2,$A2136)-2)-(FIND(B$2,$A2136)+B$1))</f>
        <v>LITTLE ARKANSAS RD (CR 174) - 2.25 MI E OF FULTON RANCH RD (CR 213)</v>
      </c>
      <c r="C2136" t="str">
        <f t="shared" si="2167"/>
        <v>HCO</v>
      </c>
      <c r="D2136" t="str">
        <f t="shared" si="2167"/>
        <v>Hays County</v>
      </c>
      <c r="E2136" t="str">
        <f t="shared" si="2167"/>
        <v>29.984943</v>
      </c>
      <c r="F2136" t="str">
        <f t="shared" si="2167"/>
        <v>-98.022552</v>
      </c>
      <c r="G2136" t="str">
        <f t="shared" si="2167"/>
        <v>on</v>
      </c>
      <c r="H2136" s="2" t="str">
        <f t="shared" si="2167"/>
        <v>Crossing is open</v>
      </c>
      <c r="I2136" t="str">
        <f t="shared" si="2147"/>
        <v>6538</v>
      </c>
    </row>
    <row r="2137" spans="1:9">
      <c r="A2137" s="5" t="s">
        <v>2150</v>
      </c>
      <c r="B2137" t="str">
        <f t="shared" ref="B2137:H2137" si="2168">MID($A2137,FIND(B$2,$A2137)+B$1,(FIND(C$2,$A2137)-2)-(FIND(B$2,$A2137)+B$1))</f>
        <v>GRIST MILL RD (CR 153) - .75 MI W OF S PLUM CREEK RD (CR 156)</v>
      </c>
      <c r="C2137" t="str">
        <f t="shared" si="2168"/>
        <v>HCO</v>
      </c>
      <c r="D2137" t="str">
        <f t="shared" si="2168"/>
        <v>Hays County</v>
      </c>
      <c r="E2137" t="str">
        <f t="shared" si="2168"/>
        <v>29.959692</v>
      </c>
      <c r="F2137" t="str">
        <f t="shared" si="2168"/>
        <v>-97.814911</v>
      </c>
      <c r="G2137" t="str">
        <f t="shared" si="2168"/>
        <v>on</v>
      </c>
      <c r="H2137" s="2" t="str">
        <f t="shared" si="2168"/>
        <v/>
      </c>
      <c r="I2137" t="str">
        <f t="shared" si="2147"/>
        <v>6492</v>
      </c>
    </row>
    <row r="2138" spans="1:9">
      <c r="A2138" s="5" t="s">
        <v>2151</v>
      </c>
      <c r="B2138" t="str">
        <f t="shared" ref="B2138:H2138" si="2169">MID($A2138,FIND(B$2,$A2138)+B$1,(FIND(C$2,$A2138)-2)-(FIND(B$2,$A2138)+B$1))</f>
        <v>18200-blk W Reed Park Rd</v>
      </c>
      <c r="C2138" t="str">
        <f t="shared" si="2169"/>
        <v>TCO</v>
      </c>
      <c r="D2138" t="str">
        <f t="shared" si="2169"/>
        <v>Jonestown, TX</v>
      </c>
      <c r="E2138" t="str">
        <f t="shared" si="2169"/>
        <v>30.465448</v>
      </c>
      <c r="F2138" t="str">
        <f t="shared" si="2169"/>
        <v>-97.935827</v>
      </c>
      <c r="G2138" t="str">
        <f t="shared" si="2169"/>
        <v>on</v>
      </c>
      <c r="H2138" s="2" t="str">
        <f t="shared" si="2169"/>
        <v>Roadway open </v>
      </c>
      <c r="I2138" t="str">
        <f t="shared" si="2147"/>
        <v>8403</v>
      </c>
    </row>
    <row r="2139" spans="1:9">
      <c r="A2139" s="5" t="s">
        <v>2152</v>
      </c>
      <c r="B2139" t="str">
        <f t="shared" ref="B2139:H2139" si="2170">MID($A2139,FIND(B$2,$A2139)+B$1,(FIND(C$2,$A2139)-2)-(FIND(B$2,$A2139)+B$1))</f>
        <v>Rockwood Dr</v>
      </c>
      <c r="C2139" t="str">
        <f t="shared" si="2170"/>
        <v>HCO</v>
      </c>
      <c r="D2139" t="str">
        <f t="shared" si="2170"/>
        <v>River Rd -Wimberley</v>
      </c>
      <c r="E2139" t="str">
        <f t="shared" si="2170"/>
        <v>-29.8709</v>
      </c>
      <c r="F2139" t="str">
        <f t="shared" si="2170"/>
        <v>-97.92846</v>
      </c>
      <c r="G2139" t="str">
        <f t="shared" si="2170"/>
        <v>on</v>
      </c>
      <c r="H2139" s="2" t="str">
        <f t="shared" si="2170"/>
        <v/>
      </c>
      <c r="I2139" t="str">
        <f t="shared" si="2147"/>
        <v>8137</v>
      </c>
    </row>
    <row r="2140" spans="1:9">
      <c r="A2140" s="5" t="s">
        <v>2153</v>
      </c>
      <c r="B2140" t="str">
        <f t="shared" ref="B2140:H2140" si="2171">MID($A2140,FIND(B$2,$A2140)+B$1,(FIND(C$2,$A2140)-2)-(FIND(B$2,$A2140)+B$1))</f>
        <v>HEIDENREICH LN (CR 152) - 1 MI N OF RR 150</v>
      </c>
      <c r="C2140" t="str">
        <f t="shared" si="2171"/>
        <v>HCO</v>
      </c>
      <c r="D2140" t="str">
        <f t="shared" si="2171"/>
        <v>Hays County</v>
      </c>
      <c r="E2140" t="str">
        <f t="shared" si="2171"/>
        <v>29.963371</v>
      </c>
      <c r="F2140" t="str">
        <f t="shared" si="2171"/>
        <v>-97.830627</v>
      </c>
      <c r="G2140" t="str">
        <f t="shared" si="2171"/>
        <v>on</v>
      </c>
      <c r="H2140" s="2" t="str">
        <f t="shared" si="2171"/>
        <v/>
      </c>
      <c r="I2140" t="str">
        <f t="shared" si="2147"/>
        <v>6530</v>
      </c>
    </row>
    <row r="2141" spans="1:9">
      <c r="A2141" s="5" t="s">
        <v>2154</v>
      </c>
      <c r="B2141" t="str">
        <f t="shared" ref="B2141:H2141" si="2172">MID($A2141,FIND(B$2,$A2141)+B$1,(FIND(C$2,$A2141)-2)-(FIND(B$2,$A2141)+B$1))</f>
        <v>P2027 - Hector Rd / Gravelly Creek</v>
      </c>
      <c r="C2141" t="str">
        <f t="shared" si="2172"/>
        <v>BCO</v>
      </c>
      <c r="D2141" t="str">
        <f t="shared" si="2172"/>
        <v>Bastrop County</v>
      </c>
      <c r="E2141" t="str">
        <f t="shared" si="2172"/>
        <v>30.057676</v>
      </c>
      <c r="F2141" t="str">
        <f t="shared" si="2172"/>
        <v>-97.090775</v>
      </c>
      <c r="G2141" t="str">
        <f t="shared" si="2172"/>
        <v>on</v>
      </c>
      <c r="H2141" s="2" t="str">
        <f t="shared" si="2172"/>
        <v/>
      </c>
      <c r="I2141" t="str">
        <f t="shared" si="2147"/>
        <v>6886</v>
      </c>
    </row>
    <row r="2142" spans="1:9">
      <c r="A2142" s="5" t="s">
        <v>2155</v>
      </c>
      <c r="B2142" t="str">
        <f t="shared" ref="B2142:H2142" si="2173">MID($A2142,FIND(B$2,$A2142)+B$1,(FIND(C$2,$A2142)-2)-(FIND(B$2,$A2142)+B$1))</f>
        <v>DAIRY RD (CR 151) - .25 MI W OF COTTON GIN RD (CR 129)</v>
      </c>
      <c r="C2142" t="str">
        <f t="shared" si="2173"/>
        <v>HCO</v>
      </c>
      <c r="D2142" t="str">
        <f t="shared" si="2173"/>
        <v>Hays County</v>
      </c>
      <c r="E2142" t="str">
        <f t="shared" si="2173"/>
        <v>29.973518</v>
      </c>
      <c r="F2142" t="str">
        <f t="shared" si="2173"/>
        <v>-97.812523</v>
      </c>
      <c r="G2142" t="str">
        <f t="shared" si="2173"/>
        <v>on</v>
      </c>
      <c r="H2142" s="2" t="str">
        <f t="shared" si="2173"/>
        <v/>
      </c>
      <c r="I2142" t="str">
        <f t="shared" si="2147"/>
        <v>6536</v>
      </c>
    </row>
    <row r="2143" spans="1:9">
      <c r="A2143" s="5" t="s">
        <v>2156</v>
      </c>
      <c r="B2143" t="str">
        <f t="shared" ref="B2143:H2143" si="2174">MID($A2143,FIND(B$2,$A2143)+B$1,(FIND(C$2,$A2143)-2)-(FIND(B$2,$A2143)+B$1))</f>
        <v>ROHDE RD (CR 126) - .25 MI W OF GRAEF RD (CR 302)</v>
      </c>
      <c r="C2143" t="str">
        <f t="shared" si="2174"/>
        <v>HCO</v>
      </c>
      <c r="D2143" t="str">
        <f t="shared" si="2174"/>
        <v>Hays County</v>
      </c>
      <c r="E2143" t="str">
        <f t="shared" si="2174"/>
        <v>30.013725</v>
      </c>
      <c r="F2143" t="str">
        <f t="shared" si="2174"/>
        <v>-97.769966</v>
      </c>
      <c r="G2143" t="str">
        <f t="shared" si="2174"/>
        <v>on</v>
      </c>
      <c r="H2143" s="2" t="str">
        <f t="shared" si="2174"/>
        <v/>
      </c>
      <c r="I2143" t="str">
        <f t="shared" si="2147"/>
        <v>6554</v>
      </c>
    </row>
    <row r="2144" spans="1:9">
      <c r="A2144" s="5" t="s">
        <v>2157</v>
      </c>
      <c r="B2144" t="str">
        <f t="shared" ref="B2144:H2144" si="2175">MID($A2144,FIND(B$2,$A2144)+B$1,(FIND(C$2,$A2144)-2)-(FIND(B$2,$A2144)+B$1))</f>
        <v>Yaupon Dr/Spicewood Springs Rd</v>
      </c>
      <c r="C2144" t="str">
        <f t="shared" si="2175"/>
        <v>TCO</v>
      </c>
      <c r="D2144" t="str">
        <f t="shared" si="2175"/>
        <v>Travis County, TX </v>
      </c>
      <c r="E2144" t="str">
        <f t="shared" si="2175"/>
        <v>30.3971</v>
      </c>
      <c r="F2144" t="str">
        <f t="shared" si="2175"/>
        <v>-97.7789</v>
      </c>
      <c r="G2144" t="str">
        <f t="shared" si="2175"/>
        <v>on</v>
      </c>
      <c r="H2144" s="2" t="str">
        <f t="shared" si="2175"/>
        <v/>
      </c>
      <c r="I2144" t="str">
        <f t="shared" si="2147"/>
        <v>7785</v>
      </c>
    </row>
    <row r="2145" spans="1:9">
      <c r="A2145" s="5" t="s">
        <v>2158</v>
      </c>
      <c r="B2145" t="str">
        <f t="shared" ref="B2145:H2145" si="2176">MID($A2145,FIND(B$2,$A2145)+B$1,(FIND(C$2,$A2145)-2)-(FIND(B$2,$A2145)+B$1))</f>
        <v>8300-blk Linden Rd</v>
      </c>
      <c r="C2145" t="str">
        <f t="shared" si="2176"/>
        <v>TCO</v>
      </c>
      <c r="D2145" t="str">
        <f t="shared" si="2176"/>
        <v>Travis County, TX</v>
      </c>
      <c r="E2145" t="str">
        <f t="shared" si="2176"/>
        <v>30.134829</v>
      </c>
      <c r="F2145" t="str">
        <f t="shared" si="2176"/>
        <v>-97.588615</v>
      </c>
      <c r="G2145" t="str">
        <f t="shared" si="2176"/>
        <v>on</v>
      </c>
      <c r="H2145" s="2" t="str">
        <f t="shared" si="2176"/>
        <v/>
      </c>
      <c r="I2145" t="str">
        <f t="shared" si="2147"/>
        <v>7041</v>
      </c>
    </row>
    <row r="2146" spans="1:9">
      <c r="A2146" s="5" t="s">
        <v>2159</v>
      </c>
      <c r="B2146" t="str">
        <f t="shared" ref="B2146:H2146" si="2177">MID($A2146,FIND(B$2,$A2146)+B$1,(FIND(C$2,$A2146)-2)-(FIND(B$2,$A2146)+B$1))</f>
        <v>S PLUM CREEK RD (CR 156) - .5 MI W OF COTTON GIN RD (CR 129)</v>
      </c>
      <c r="C2146" t="str">
        <f t="shared" si="2177"/>
        <v>HCO</v>
      </c>
      <c r="D2146" t="str">
        <f t="shared" si="2177"/>
        <v>Hays County</v>
      </c>
      <c r="E2146" t="str">
        <f t="shared" si="2177"/>
        <v>29.960394</v>
      </c>
      <c r="F2146" t="str">
        <f t="shared" si="2177"/>
        <v>-97.798225</v>
      </c>
      <c r="G2146" t="str">
        <f t="shared" si="2177"/>
        <v>on</v>
      </c>
      <c r="H2146" s="2" t="str">
        <f t="shared" si="2177"/>
        <v>open 10/15/2021</v>
      </c>
      <c r="I2146" t="str">
        <f t="shared" si="2147"/>
        <v>6529</v>
      </c>
    </row>
    <row r="2147" spans="1:9">
      <c r="A2147" s="5" t="s">
        <v>2160</v>
      </c>
      <c r="B2147" t="str">
        <f t="shared" ref="B2147:H2147" si="2178">MID($A2147,FIND(B$2,$A2147)+B$1,(FIND(C$2,$A2147)-2)-(FIND(B$2,$A2147)+B$1))</f>
        <v>Cameron Rd @ Cele Rd</v>
      </c>
      <c r="C2147" t="str">
        <f t="shared" si="2178"/>
        <v>TCO</v>
      </c>
      <c r="D2147" t="str">
        <f t="shared" si="2178"/>
        <v>Travis County, TX</v>
      </c>
      <c r="E2147" t="str">
        <f t="shared" si="2178"/>
        <v>30.440065</v>
      </c>
      <c r="F2147" t="str">
        <f t="shared" si="2178"/>
        <v>-97.523453</v>
      </c>
      <c r="G2147" t="str">
        <f t="shared" si="2178"/>
        <v>on</v>
      </c>
      <c r="H2147" s="2" t="str">
        <f t="shared" si="2178"/>
        <v>Roadway is open </v>
      </c>
      <c r="I2147" t="str">
        <f t="shared" si="2147"/>
        <v>7659</v>
      </c>
    </row>
    <row r="2148" spans="1:9">
      <c r="A2148" s="5" t="s">
        <v>2161</v>
      </c>
      <c r="B2148" t="str">
        <f t="shared" ref="B2148:H2148" si="2179">MID($A2148,FIND(B$2,$A2148)+B$1,(FIND(C$2,$A2148)-2)-(FIND(B$2,$A2148)+B$1))</f>
        <v>Pleasant Valley Rd</v>
      </c>
      <c r="C2148" t="str">
        <f t="shared" si="2179"/>
        <v>HCO</v>
      </c>
      <c r="D2148" t="str">
        <f t="shared" si="2179"/>
        <v>Crazy Cross Rd -Wimberley</v>
      </c>
      <c r="E2148" t="str">
        <f t="shared" si="2179"/>
        <v>-30.03519</v>
      </c>
      <c r="F2148" t="str">
        <f t="shared" si="2179"/>
        <v>-98.13892</v>
      </c>
      <c r="G2148" t="str">
        <f t="shared" si="2179"/>
        <v>on</v>
      </c>
      <c r="H2148" s="2" t="str">
        <f t="shared" si="2179"/>
        <v> </v>
      </c>
      <c r="I2148" t="str">
        <f t="shared" si="2147"/>
        <v>8138</v>
      </c>
    </row>
    <row r="2149" spans="1:9">
      <c r="A2149" s="5" t="s">
        <v>2162</v>
      </c>
      <c r="B2149" t="str">
        <f t="shared" ref="B2149:H2149" si="2180">MID($A2149,FIND(B$2,$A2149)+B$1,(FIND(C$2,$A2149)-2)-(FIND(B$2,$A2149)+B$1))</f>
        <v>Hidden Valley Rd @ Low Water Crossing</v>
      </c>
      <c r="C2149" t="str">
        <f t="shared" si="2180"/>
        <v>HCO</v>
      </c>
      <c r="D2149" t="str">
        <f t="shared" si="2180"/>
        <v>Hays County</v>
      </c>
      <c r="E2149" t="str">
        <f t="shared" si="2180"/>
        <v>29.98558</v>
      </c>
      <c r="F2149" t="str">
        <f t="shared" si="2180"/>
        <v>-98.065285</v>
      </c>
      <c r="G2149" t="str">
        <f t="shared" si="2180"/>
        <v>on</v>
      </c>
      <c r="H2149" s="2" t="str">
        <f t="shared" si="2180"/>
        <v>Closed 10/13/21 2328, reported still closed 10/16/21 </v>
      </c>
      <c r="I2149" t="str">
        <f t="shared" si="2147"/>
        <v>6640</v>
      </c>
    </row>
    <row r="2150" spans="1:9">
      <c r="A2150" s="5" t="s">
        <v>2163</v>
      </c>
      <c r="B2150" t="str">
        <f t="shared" ref="B2150:H2150" si="2181">MID($A2150,FIND(B$2,$A2150)+B$1,(FIND(C$2,$A2150)-2)-(FIND(B$2,$A2150)+B$1))</f>
        <v>P4009 - Arbuckle Rd - 175 Blk</v>
      </c>
      <c r="C2150" t="str">
        <f t="shared" si="2181"/>
        <v>BCO</v>
      </c>
      <c r="D2150" t="str">
        <f t="shared" si="2181"/>
        <v>Bastrop County</v>
      </c>
      <c r="E2150" t="str">
        <f t="shared" si="2181"/>
        <v>30.287029</v>
      </c>
      <c r="F2150" t="str">
        <f t="shared" si="2181"/>
        <v>97.380966</v>
      </c>
      <c r="G2150" t="str">
        <f t="shared" si="2181"/>
        <v>on</v>
      </c>
      <c r="H2150" s="2" t="str">
        <f t="shared" si="2181"/>
        <v>Bastrop County Pct 4</v>
      </c>
      <c r="I2150" t="str">
        <f t="shared" si="2147"/>
        <v>6840</v>
      </c>
    </row>
    <row r="2151" spans="1:9">
      <c r="A2151" s="5" t="s">
        <v>2164</v>
      </c>
      <c r="B2151" t="str">
        <f t="shared" ref="B2151:H2151" si="2182">MID($A2151,FIND(B$2,$A2151)+B$1,(FIND(C$2,$A2151)-2)-(FIND(B$2,$A2151)+B$1))</f>
        <v>Low Water Crossing #4</v>
      </c>
      <c r="C2151" t="str">
        <f t="shared" si="2182"/>
        <v>COA</v>
      </c>
      <c r="D2151" t="str">
        <f t="shared" si="2182"/>
        <v>6836 Spicewood Springs Rd, Austin, TX</v>
      </c>
      <c r="E2151" t="str">
        <f t="shared" si="2182"/>
        <v>30.399363</v>
      </c>
      <c r="F2151" t="str">
        <f t="shared" si="2182"/>
        <v>-97.783081</v>
      </c>
      <c r="G2151" t="str">
        <f t="shared" si="2182"/>
        <v>on</v>
      </c>
      <c r="H2151" s="2" t="str">
        <f t="shared" si="2182"/>
        <v>Crossing is open</v>
      </c>
      <c r="I2151" t="str">
        <f t="shared" si="2147"/>
        <v>6145</v>
      </c>
    </row>
    <row r="2152" spans="1:9">
      <c r="A2152" s="5" t="s">
        <v>2165</v>
      </c>
      <c r="B2152" t="str">
        <f t="shared" ref="B2152:H2152" si="2183">MID($A2152,FIND(B$2,$A2152)+B$1,(FIND(C$2,$A2152)-2)-(FIND(B$2,$A2152)+B$1))</f>
        <v>Douglas Dr East of Apache Tears</v>
      </c>
      <c r="C2152" t="str">
        <f t="shared" si="2183"/>
        <v>WLH</v>
      </c>
      <c r="D2152" t="str">
        <f t="shared" si="2183"/>
        <v>3511 Douglas Dr</v>
      </c>
      <c r="E2152" t="str">
        <f t="shared" si="2183"/>
        <v>30.555742</v>
      </c>
      <c r="F2152" t="str">
        <f t="shared" si="2183"/>
        <v>-98.399536</v>
      </c>
      <c r="G2152" t="str">
        <f t="shared" si="2183"/>
        <v>on</v>
      </c>
      <c r="H2152" s="2" t="str">
        <f t="shared" si="2183"/>
        <v>Crossing is OPEN </v>
      </c>
      <c r="I2152" t="str">
        <f t="shared" si="2147"/>
        <v>7247</v>
      </c>
    </row>
    <row r="2153" spans="1:9">
      <c r="A2153" s="5" t="s">
        <v>2166</v>
      </c>
      <c r="B2153" t="str">
        <f t="shared" ref="B2153:H2153" si="2184">MID($A2153,FIND(B$2,$A2153)+B$1,(FIND(C$2,$A2153)-2)-(FIND(B$2,$A2153)+B$1))</f>
        <v>P2017 - Patterson Rd - 500 Blk - at Hickory Creek</v>
      </c>
      <c r="C2153" t="str">
        <f t="shared" si="2184"/>
        <v>BCO</v>
      </c>
      <c r="D2153" t="str">
        <f t="shared" si="2184"/>
        <v>Bastrop County</v>
      </c>
      <c r="E2153" t="str">
        <f t="shared" si="2184"/>
        <v>29.90966</v>
      </c>
      <c r="F2153" t="str">
        <f t="shared" si="2184"/>
        <v>-97.239449</v>
      </c>
      <c r="G2153" t="str">
        <f t="shared" si="2184"/>
        <v>on</v>
      </c>
      <c r="H2153" s="2" t="str">
        <f t="shared" si="2184"/>
        <v/>
      </c>
      <c r="I2153" t="str">
        <f t="shared" si="2147"/>
        <v>6762</v>
      </c>
    </row>
    <row r="2154" spans="1:9">
      <c r="A2154" s="5" t="s">
        <v>2167</v>
      </c>
      <c r="B2154" t="str">
        <f t="shared" ref="B2154:H2154" si="2185">MID($A2154,FIND(B$2,$A2154)+B$1,(FIND(C$2,$A2154)-2)-(FIND(B$2,$A2154)+B$1))</f>
        <v>COS1001 - Old Upton Rd and Uptown Dr</v>
      </c>
      <c r="C2154" t="str">
        <f t="shared" si="2185"/>
        <v>BCO</v>
      </c>
      <c r="D2154" t="str">
        <f t="shared" si="2185"/>
        <v>Bastrop County - City of Smithville</v>
      </c>
      <c r="E2154" t="str">
        <f t="shared" si="2185"/>
        <v>30.01469</v>
      </c>
      <c r="F2154" t="str">
        <f t="shared" si="2185"/>
        <v>-97.170128</v>
      </c>
      <c r="G2154" t="str">
        <f t="shared" si="2185"/>
        <v>on</v>
      </c>
      <c r="H2154" s="2" t="str">
        <f t="shared" si="2185"/>
        <v/>
      </c>
      <c r="I2154" t="str">
        <f t="shared" si="2147"/>
        <v>6862</v>
      </c>
    </row>
    <row r="2155" spans="1:9">
      <c r="A2155" s="5" t="s">
        <v>2168</v>
      </c>
      <c r="B2155" t="str">
        <f t="shared" ref="B2155:H2155" si="2186">MID($A2155,FIND(B$2,$A2155)+B$1,(FIND(C$2,$A2155)-2)-(FIND(B$2,$A2155)+B$1))</f>
        <v>Castell Slab @ Llano River</v>
      </c>
      <c r="C2155" t="str">
        <f t="shared" si="2186"/>
        <v>LCO</v>
      </c>
      <c r="D2155" t="str">
        <f t="shared" si="2186"/>
        <v>RM 2768 Castell, TX 78631</v>
      </c>
      <c r="E2155" t="str">
        <f t="shared" si="2186"/>
        <v>30.703024</v>
      </c>
      <c r="F2155" t="str">
        <f t="shared" si="2186"/>
        <v>-98.958762</v>
      </c>
      <c r="G2155" t="str">
        <f t="shared" si="2186"/>
        <v>on</v>
      </c>
      <c r="H2155" s="2" t="str">
        <f t="shared" si="2186"/>
        <v/>
      </c>
      <c r="I2155" t="str">
        <f t="shared" si="2147"/>
        <v>8139</v>
      </c>
    </row>
    <row r="2156" spans="1:9">
      <c r="A2156" s="5" t="s">
        <v>2169</v>
      </c>
      <c r="B2156" t="str">
        <f t="shared" ref="B2156:H2156" si="2187">MID($A2156,FIND(B$2,$A2156)+B$1,(FIND(C$2,$A2156)-2)-(FIND(B$2,$A2156)+B$1))</f>
        <v>2000 Blk 5th St</v>
      </c>
      <c r="C2156" t="str">
        <f t="shared" si="2187"/>
        <v>MBF</v>
      </c>
      <c r="D2156" t="str">
        <f t="shared" si="2187"/>
        <v>Between Ave. S &amp; Ave. T</v>
      </c>
      <c r="E2156" t="str">
        <f t="shared" si="2187"/>
        <v>30.579531</v>
      </c>
      <c r="F2156" t="str">
        <f t="shared" si="2187"/>
        <v>-98.287811</v>
      </c>
      <c r="G2156" t="str">
        <f t="shared" si="2187"/>
        <v>on</v>
      </c>
      <c r="H2156" s="2" t="str">
        <f t="shared" si="2187"/>
        <v>Crossing is OPEN </v>
      </c>
      <c r="I2156" t="str">
        <f t="shared" si="2147"/>
        <v>6450</v>
      </c>
    </row>
    <row r="2157" spans="1:9">
      <c r="A2157" s="5" t="s">
        <v>2170</v>
      </c>
      <c r="B2157" t="str">
        <f t="shared" ref="B2157:H2157" si="2188">MID($A2157,FIND(B$2,$A2157)+B$1,(FIND(C$2,$A2157)-2)-(FIND(B$2,$A2157)+B$1))</f>
        <v>CR 103 Schneider's Slab @ Llano River</v>
      </c>
      <c r="C2157" t="str">
        <f t="shared" si="2188"/>
        <v>LCO</v>
      </c>
      <c r="D2157" t="str">
        <f t="shared" si="2188"/>
        <v>CR 103 Llano, TX 78643</v>
      </c>
      <c r="E2157" t="str">
        <f t="shared" si="2188"/>
        <v>30.711719</v>
      </c>
      <c r="F2157" t="str">
        <f t="shared" si="2188"/>
        <v>-98.885028</v>
      </c>
      <c r="G2157" t="str">
        <f t="shared" si="2188"/>
        <v>on</v>
      </c>
      <c r="H2157" s="2" t="str">
        <f t="shared" si="2188"/>
        <v>PERMANENTLY CLOSED UNTIL FURTHER NOTICE</v>
      </c>
      <c r="I2157" t="str">
        <f t="shared" si="2147"/>
        <v>8143</v>
      </c>
    </row>
    <row r="2158" spans="1:9">
      <c r="A2158" s="5" t="s">
        <v>2171</v>
      </c>
      <c r="B2158" t="str">
        <f t="shared" ref="B2158:H2158" si="2189">MID($A2158,FIND(B$2,$A2158)+B$1,(FIND(C$2,$A2158)-2)-(FIND(B$2,$A2158)+B$1))</f>
        <v>Heatherwilde Blvd @ W Wild Senna Dr</v>
      </c>
      <c r="C2158" t="str">
        <f t="shared" si="2189"/>
        <v>TCO</v>
      </c>
      <c r="D2158" t="str">
        <f t="shared" si="2189"/>
        <v>Travis County, TX</v>
      </c>
      <c r="E2158" t="str">
        <f t="shared" si="2189"/>
        <v>30.421982</v>
      </c>
      <c r="F2158" t="str">
        <f t="shared" si="2189"/>
        <v>-97.659166</v>
      </c>
      <c r="G2158" t="str">
        <f t="shared" si="2189"/>
        <v>on</v>
      </c>
      <c r="H2158" s="2" t="str">
        <f t="shared" si="2189"/>
        <v>Roadway Open</v>
      </c>
      <c r="I2158" t="str">
        <f t="shared" si="2147"/>
        <v>8134</v>
      </c>
    </row>
    <row r="2159" spans="1:9">
      <c r="A2159" s="5" t="s">
        <v>2172</v>
      </c>
      <c r="B2159" t="str">
        <f t="shared" ref="B2159:H2159" si="2190">MID($A2159,FIND(B$2,$A2159)+B$1,(FIND(C$2,$A2159)-2)-(FIND(B$2,$A2159)+B$1))</f>
        <v>CR 102 Scott's Slab @ Llano River</v>
      </c>
      <c r="C2159" t="str">
        <f t="shared" si="2190"/>
        <v>LCO</v>
      </c>
      <c r="D2159" t="str">
        <f t="shared" si="2190"/>
        <v>CR 102 Llano, TX 78643</v>
      </c>
      <c r="E2159" t="str">
        <f t="shared" si="2190"/>
        <v>30.727467</v>
      </c>
      <c r="F2159" t="str">
        <f t="shared" si="2190"/>
        <v>-98.814429</v>
      </c>
      <c r="G2159" t="str">
        <f t="shared" si="2190"/>
        <v>off</v>
      </c>
      <c r="H2159" s="2" t="str">
        <f t="shared" si="2190"/>
        <v/>
      </c>
      <c r="I2159" t="str">
        <f t="shared" si="2147"/>
        <v>8142</v>
      </c>
    </row>
    <row r="2160" spans="1:9">
      <c r="A2160" s="5" t="s">
        <v>2173</v>
      </c>
      <c r="B2160" t="str">
        <f t="shared" ref="B2160:H2160" si="2191">MID($A2160,FIND(B$2,$A2160)+B$1,(FIND(C$2,$A2160)-2)-(FIND(B$2,$A2160)+B$1))</f>
        <v>York Creek RD Near Soechting RD</v>
      </c>
      <c r="C2160" t="str">
        <f t="shared" si="2191"/>
        <v>HCO</v>
      </c>
      <c r="D2160" t="str">
        <f t="shared" si="2191"/>
        <v>Hays County</v>
      </c>
      <c r="E2160" t="str">
        <f t="shared" si="2191"/>
        <v>29.774179</v>
      </c>
      <c r="F2160" t="str">
        <f t="shared" si="2191"/>
        <v>-98.004822</v>
      </c>
      <c r="G2160" t="str">
        <f t="shared" si="2191"/>
        <v>on</v>
      </c>
      <c r="H2160" s="2" t="str">
        <f t="shared" si="2191"/>
        <v/>
      </c>
      <c r="I2160" t="str">
        <f t="shared" si="2147"/>
        <v>6672</v>
      </c>
    </row>
    <row r="2161" spans="1:9">
      <c r="A2161" s="5" t="s">
        <v>2174</v>
      </c>
      <c r="B2161" t="str">
        <f t="shared" ref="B2161:H2161" si="2192">MID($A2161,FIND(B$2,$A2161)+B$1,(FIND(C$2,$A2161)-2)-(FIND(B$2,$A2161)+B$1))</f>
        <v>Kingsland Slab CR 307/RR 3404</v>
      </c>
      <c r="C2161" t="str">
        <f t="shared" si="2192"/>
        <v>LCO</v>
      </c>
      <c r="D2161" t="str">
        <f t="shared" si="2192"/>
        <v>RR 3404 Kingsland, TX 78639</v>
      </c>
      <c r="E2161" t="str">
        <f t="shared" si="2192"/>
        <v>30.681507</v>
      </c>
      <c r="F2161" t="str">
        <f t="shared" si="2192"/>
        <v>-98.485549</v>
      </c>
      <c r="G2161" t="str">
        <f t="shared" si="2192"/>
        <v>off</v>
      </c>
      <c r="H2161" s="2" t="str">
        <f t="shared" si="2192"/>
        <v/>
      </c>
      <c r="I2161" t="str">
        <f t="shared" si="2147"/>
        <v>8141</v>
      </c>
    </row>
    <row r="2162" spans="1:9">
      <c r="A2162" s="5" t="s">
        <v>2175</v>
      </c>
      <c r="B2162" t="str">
        <f t="shared" ref="B2162:H2162" si="2193">MID($A2162,FIND(B$2,$A2162)+B$1,(FIND(C$2,$A2162)-2)-(FIND(B$2,$A2162)+B$1))</f>
        <v>Turnersville Rd @ Maha Creek</v>
      </c>
      <c r="C2162" t="str">
        <f t="shared" si="2193"/>
        <v>TCO</v>
      </c>
      <c r="D2162" t="str">
        <f t="shared" si="2193"/>
        <v>Travis County, TX</v>
      </c>
      <c r="E2162" t="str">
        <f t="shared" si="2193"/>
        <v>30.076216</v>
      </c>
      <c r="F2162" t="str">
        <f t="shared" si="2193"/>
        <v>-97.737938</v>
      </c>
      <c r="G2162" t="str">
        <f t="shared" si="2193"/>
        <v>on</v>
      </c>
      <c r="H2162" s="2" t="str">
        <f t="shared" si="2193"/>
        <v>Roadway is open</v>
      </c>
      <c r="I2162" t="str">
        <f t="shared" si="2147"/>
        <v>6237</v>
      </c>
    </row>
    <row r="2163" spans="1:9">
      <c r="A2163" s="5" t="s">
        <v>2176</v>
      </c>
      <c r="B2163" t="str">
        <f t="shared" ref="B2163:H2163" si="2194">MID($A2163,FIND(B$2,$A2163)+B$1,(FIND(C$2,$A2163)-2)-(FIND(B$2,$A2163)+B$1))</f>
        <v>Jenkins Rd - Near Brown Ln</v>
      </c>
      <c r="C2163" t="str">
        <f t="shared" si="2194"/>
        <v>BCO</v>
      </c>
      <c r="D2163" t="str">
        <f t="shared" si="2194"/>
        <v>Bastrop County</v>
      </c>
      <c r="E2163" t="str">
        <f t="shared" si="2194"/>
        <v>30.103542</v>
      </c>
      <c r="F2163" t="str">
        <f t="shared" si="2194"/>
        <v>-97.498566</v>
      </c>
      <c r="G2163" t="str">
        <f t="shared" si="2194"/>
        <v>on</v>
      </c>
      <c r="H2163" s="2" t="str">
        <f t="shared" si="2194"/>
        <v/>
      </c>
      <c r="I2163" t="str">
        <f t="shared" si="2147"/>
        <v>7927</v>
      </c>
    </row>
    <row r="2164" spans="1:9">
      <c r="A2164" s="5" t="s">
        <v>2177</v>
      </c>
      <c r="B2164" t="str">
        <f t="shared" ref="B2164:H2164" si="2195">MID($A2164,FIND(B$2,$A2164)+B$1,(FIND(C$2,$A2164)-2)-(FIND(B$2,$A2164)+B$1))</f>
        <v>RR 1431 @ Willowood</v>
      </c>
      <c r="C2164" t="str">
        <f t="shared" si="2195"/>
        <v>LCO</v>
      </c>
      <c r="D2164" t="str">
        <f t="shared" si="2195"/>
        <v>2000 Block W RR 1431, Kingsland TX</v>
      </c>
      <c r="E2164" t="str">
        <f t="shared" si="2195"/>
        <v>30.661617</v>
      </c>
      <c r="F2164" t="str">
        <f t="shared" si="2195"/>
        <v>-98.446466</v>
      </c>
      <c r="G2164" t="str">
        <f t="shared" si="2195"/>
        <v>on</v>
      </c>
      <c r="H2164" s="2" t="str">
        <f t="shared" si="2195"/>
        <v/>
      </c>
      <c r="I2164" t="str">
        <f t="shared" si="2147"/>
        <v>8140</v>
      </c>
    </row>
    <row r="2165" spans="1:9">
      <c r="A2165" s="5" t="s">
        <v>2178</v>
      </c>
      <c r="B2165" t="str">
        <f t="shared" ref="B2165:H2165" si="2196">MID($A2165,FIND(B$2,$A2165)+B$1,(FIND(C$2,$A2165)-2)-(FIND(B$2,$A2165)+B$1))</f>
        <v>River Rd @ Aquarena Springs Rd</v>
      </c>
      <c r="C2165" t="str">
        <f t="shared" si="2196"/>
        <v>HCO</v>
      </c>
      <c r="D2165" t="str">
        <f t="shared" si="2196"/>
        <v>City of San Marcos</v>
      </c>
      <c r="E2165" t="str">
        <f t="shared" si="2196"/>
        <v>29.893599</v>
      </c>
      <c r="F2165" t="str">
        <f t="shared" si="2196"/>
        <v>-97.900673</v>
      </c>
      <c r="G2165" t="str">
        <f t="shared" si="2196"/>
        <v>on</v>
      </c>
      <c r="H2165" s="2" t="str">
        <f t="shared" si="2196"/>
        <v/>
      </c>
      <c r="I2165" t="str">
        <f t="shared" si="2147"/>
        <v>7366</v>
      </c>
    </row>
    <row r="2166" spans="1:9">
      <c r="A2166" s="5" t="s">
        <v>2179</v>
      </c>
      <c r="B2166" t="str">
        <f t="shared" ref="B2166:H2166" si="2197">MID($A2166,FIND(B$2,$A2166)+B$1,(FIND(C$2,$A2166)-2)-(FIND(B$2,$A2166)+B$1))</f>
        <v>RR 3014 &amp; Cowen Creek</v>
      </c>
      <c r="C2166" t="str">
        <f t="shared" si="2197"/>
        <v>LCO</v>
      </c>
      <c r="D2166" t="str">
        <f t="shared" si="2197"/>
        <v>700 Block RR 3014, Tow TX 78672</v>
      </c>
      <c r="E2166" t="str">
        <f t="shared" si="2197"/>
        <v>30.862809</v>
      </c>
      <c r="F2166" t="str">
        <f t="shared" si="2197"/>
        <v>-98.455009</v>
      </c>
      <c r="G2166" t="str">
        <f t="shared" si="2197"/>
        <v>on</v>
      </c>
      <c r="H2166" s="2" t="str">
        <f t="shared" si="2197"/>
        <v/>
      </c>
      <c r="I2166" t="str">
        <f t="shared" si="2147"/>
        <v>8144</v>
      </c>
    </row>
    <row r="2167" spans="1:9">
      <c r="A2167" s="5" t="s">
        <v>2180</v>
      </c>
      <c r="B2167" t="str">
        <f t="shared" ref="B2167:H2167" si="2198">MID($A2167,FIND(B$2,$A2167)+B$1,(FIND(C$2,$A2167)-2)-(FIND(B$2,$A2167)+B$1))</f>
        <v>300blk - 400blk of Linda Dr</v>
      </c>
      <c r="C2167" t="str">
        <f t="shared" si="2198"/>
        <v>HCO</v>
      </c>
      <c r="D2167" t="str">
        <f t="shared" si="2198"/>
        <v>City of San Marcos</v>
      </c>
      <c r="E2167" t="str">
        <f t="shared" si="2198"/>
        <v>-29.87889</v>
      </c>
      <c r="F2167" t="str">
        <f t="shared" si="2198"/>
        <v>-97.92471</v>
      </c>
      <c r="G2167" t="str">
        <f t="shared" si="2198"/>
        <v>on</v>
      </c>
      <c r="H2167" s="2" t="str">
        <f t="shared" si="2198"/>
        <v/>
      </c>
      <c r="I2167" t="str">
        <f t="shared" si="2147"/>
        <v>8135</v>
      </c>
    </row>
    <row r="2168" spans="1:9">
      <c r="A2168" s="5" t="s">
        <v>2181</v>
      </c>
      <c r="B2168" t="str">
        <f t="shared" ref="B2168:H2168" si="2199">MID($A2168,FIND(B$2,$A2168)+B$1,(FIND(C$2,$A2168)-2)-(FIND(B$2,$A2168)+B$1))</f>
        <v>McGehee St at Mariposa St</v>
      </c>
      <c r="C2168" t="str">
        <f t="shared" si="2199"/>
        <v>HCO</v>
      </c>
      <c r="D2168" t="str">
        <f t="shared" si="2199"/>
        <v>City of San Marcos</v>
      </c>
      <c r="E2168" t="str">
        <f t="shared" si="2199"/>
        <v>-29.87424</v>
      </c>
      <c r="F2168" t="str">
        <f t="shared" si="2199"/>
        <v>-97.93556</v>
      </c>
      <c r="G2168" t="str">
        <f t="shared" si="2199"/>
        <v>on</v>
      </c>
      <c r="H2168" s="2" t="str">
        <f t="shared" si="2199"/>
        <v/>
      </c>
      <c r="I2168" t="str">
        <f t="shared" si="2147"/>
        <v>8136</v>
      </c>
    </row>
    <row r="2169" spans="1:9">
      <c r="A2169" s="5" t="s">
        <v>2182</v>
      </c>
      <c r="B2169" t="str">
        <f t="shared" ref="B2169:H2169" si="2200">MID($A2169,FIND(B$2,$A2169)+B$1,(FIND(C$2,$A2169)-2)-(FIND(B$2,$A2169)+B$1))</f>
        <v>2700 BLOCK CR 335</v>
      </c>
      <c r="C2169" t="str">
        <f t="shared" si="2200"/>
        <v>BURCO</v>
      </c>
      <c r="D2169" t="str">
        <f t="shared" si="2200"/>
        <v/>
      </c>
      <c r="E2169" t="str">
        <f t="shared" si="2200"/>
        <v>30.7021556953</v>
      </c>
      <c r="F2169" t="str">
        <f t="shared" si="2200"/>
        <v>-98.1884568384</v>
      </c>
      <c r="G2169" t="str">
        <f t="shared" si="2200"/>
        <v>on</v>
      </c>
      <c r="H2169" s="2" t="str">
        <f t="shared" si="2200"/>
        <v/>
      </c>
      <c r="I2169" t="str">
        <f t="shared" si="2147"/>
        <v>8195</v>
      </c>
    </row>
    <row r="2170" spans="1:9">
      <c r="A2170" s="5" t="s">
        <v>2183</v>
      </c>
      <c r="B2170" t="str">
        <f t="shared" ref="B2170:H2170" si="2201">MID($A2170,FIND(B$2,$A2170)+B$1,(FIND(C$2,$A2170)-2)-(FIND(B$2,$A2170)+B$1))</f>
        <v>1300 BLOCK CR 335</v>
      </c>
      <c r="C2170" t="str">
        <f t="shared" si="2201"/>
        <v>BURCO</v>
      </c>
      <c r="D2170" t="str">
        <f t="shared" si="2201"/>
        <v/>
      </c>
      <c r="E2170" t="str">
        <f t="shared" si="2201"/>
        <v>30.7188807162</v>
      </c>
      <c r="F2170" t="str">
        <f t="shared" si="2201"/>
        <v>-98.189879642</v>
      </c>
      <c r="G2170" t="str">
        <f t="shared" si="2201"/>
        <v>on</v>
      </c>
      <c r="H2170" s="2" t="str">
        <f t="shared" si="2201"/>
        <v/>
      </c>
      <c r="I2170" t="str">
        <f t="shared" si="2147"/>
        <v>8196</v>
      </c>
    </row>
    <row r="2171" spans="1:9">
      <c r="A2171" s="5" t="s">
        <v>2184</v>
      </c>
      <c r="B2171" t="str">
        <f t="shared" ref="B2171:H2171" si="2202">MID($A2171,FIND(B$2,$A2171)+B$1,(FIND(C$2,$A2171)-2)-(FIND(B$2,$A2171)+B$1))</f>
        <v>700 BLOCK CR 404</v>
      </c>
      <c r="C2171" t="str">
        <f t="shared" si="2202"/>
        <v>BURCO</v>
      </c>
      <c r="D2171" t="str">
        <f t="shared" si="2202"/>
        <v/>
      </c>
      <c r="E2171" t="str">
        <f t="shared" si="2202"/>
        <v>30.5382311142</v>
      </c>
      <c r="F2171" t="str">
        <f t="shared" si="2202"/>
        <v>-98.223412386</v>
      </c>
      <c r="G2171" t="str">
        <f t="shared" si="2202"/>
        <v>on</v>
      </c>
      <c r="H2171" s="2" t="str">
        <f t="shared" si="2202"/>
        <v/>
      </c>
      <c r="I2171" t="str">
        <f t="shared" si="2147"/>
        <v>8266</v>
      </c>
    </row>
    <row r="2172" spans="1:9">
      <c r="A2172" s="5" t="s">
        <v>2185</v>
      </c>
      <c r="B2172" t="str">
        <f t="shared" ref="B2172:H2172" si="2203">MID($A2172,FIND(B$2,$A2172)+B$1,(FIND(C$2,$A2172)-2)-(FIND(B$2,$A2172)+B$1))</f>
        <v>2248 CR 323</v>
      </c>
      <c r="C2172" t="str">
        <f t="shared" si="2203"/>
        <v>BURCO</v>
      </c>
      <c r="D2172" t="str">
        <f t="shared" si="2203"/>
        <v/>
      </c>
      <c r="E2172" t="str">
        <f t="shared" si="2203"/>
        <v>30.6770687241</v>
      </c>
      <c r="F2172" t="str">
        <f t="shared" si="2203"/>
        <v>-98.0224736042</v>
      </c>
      <c r="G2172" t="str">
        <f t="shared" si="2203"/>
        <v>on</v>
      </c>
      <c r="H2172" s="2" t="str">
        <f t="shared" si="2203"/>
        <v/>
      </c>
      <c r="I2172" t="str">
        <f t="shared" si="2147"/>
        <v>8236</v>
      </c>
    </row>
    <row r="2173" spans="1:9">
      <c r="A2173" s="5" t="s">
        <v>2186</v>
      </c>
      <c r="B2173" t="str">
        <f t="shared" ref="B2173:H2173" si="2204">MID($A2173,FIND(B$2,$A2173)+B$1,(FIND(C$2,$A2173)-2)-(FIND(B$2,$A2173)+B$1))</f>
        <v>900 BLOCK CR 305 NORTH OF WINDY LN</v>
      </c>
      <c r="C2173" t="str">
        <f t="shared" si="2204"/>
        <v>BURCO</v>
      </c>
      <c r="D2173" t="str">
        <f t="shared" si="2204"/>
        <v/>
      </c>
      <c r="E2173" t="str">
        <f t="shared" si="2204"/>
        <v>30.7478566096</v>
      </c>
      <c r="F2173" t="str">
        <f t="shared" si="2204"/>
        <v>-98.1770895055</v>
      </c>
      <c r="G2173" t="str">
        <f t="shared" si="2204"/>
        <v>on</v>
      </c>
      <c r="H2173" s="2" t="str">
        <f t="shared" si="2204"/>
        <v/>
      </c>
      <c r="I2173" t="str">
        <f t="shared" si="2147"/>
        <v>8199</v>
      </c>
    </row>
    <row r="2174" spans="1:9">
      <c r="A2174" s="5" t="s">
        <v>2187</v>
      </c>
      <c r="B2174" t="str">
        <f t="shared" ref="B2174:H2174" si="2205">MID($A2174,FIND(B$2,$A2174)+B$1,(FIND(C$2,$A2174)-2)-(FIND(B$2,$A2174)+B$1))</f>
        <v>1000 BLOCK CR 321</v>
      </c>
      <c r="C2174" t="str">
        <f t="shared" si="2205"/>
        <v>BURCO</v>
      </c>
      <c r="D2174" t="str">
        <f t="shared" si="2205"/>
        <v/>
      </c>
      <c r="E2174" t="str">
        <f t="shared" si="2205"/>
        <v>30.713661568</v>
      </c>
      <c r="F2174" t="str">
        <f t="shared" si="2205"/>
        <v>-98.0365624448</v>
      </c>
      <c r="G2174" t="str">
        <f t="shared" si="2205"/>
        <v>on</v>
      </c>
      <c r="H2174" s="2" t="str">
        <f t="shared" si="2205"/>
        <v/>
      </c>
      <c r="I2174" t="str">
        <f t="shared" si="2147"/>
        <v>8231</v>
      </c>
    </row>
    <row r="2175" spans="1:9">
      <c r="A2175" s="5" t="s">
        <v>2188</v>
      </c>
      <c r="B2175" t="str">
        <f t="shared" ref="B2175:H2175" si="2206">MID($A2175,FIND(B$2,$A2175)+B$1,(FIND(C$2,$A2175)-2)-(FIND(B$2,$A2175)+B$1))</f>
        <v>4000 BLOCK CR 330</v>
      </c>
      <c r="C2175" t="str">
        <f t="shared" si="2206"/>
        <v>BURCO</v>
      </c>
      <c r="D2175" t="str">
        <f t="shared" si="2206"/>
        <v/>
      </c>
      <c r="E2175" t="str">
        <f t="shared" si="2206"/>
        <v>30.7316459487</v>
      </c>
      <c r="F2175" t="str">
        <f t="shared" si="2206"/>
        <v>-98.1652687885</v>
      </c>
      <c r="G2175" t="str">
        <f t="shared" si="2206"/>
        <v>on</v>
      </c>
      <c r="H2175" s="2" t="str">
        <f t="shared" si="2206"/>
        <v/>
      </c>
      <c r="I2175" t="str">
        <f t="shared" si="2147"/>
        <v>8201</v>
      </c>
    </row>
    <row r="2176" spans="1:9">
      <c r="A2176" s="5" t="s">
        <v>2189</v>
      </c>
      <c r="B2176" t="str">
        <f t="shared" ref="B2176:H2176" si="2207">MID($A2176,FIND(B$2,$A2176)+B$1,(FIND(C$2,$A2176)-2)-(FIND(B$2,$A2176)+B$1))</f>
        <v>450 CR 334</v>
      </c>
      <c r="C2176" t="str">
        <f t="shared" si="2207"/>
        <v>BURCO</v>
      </c>
      <c r="D2176" t="str">
        <f t="shared" si="2207"/>
        <v/>
      </c>
      <c r="E2176" t="str">
        <f t="shared" si="2207"/>
        <v>30.7223147623</v>
      </c>
      <c r="F2176" t="str">
        <f t="shared" si="2207"/>
        <v>-98.1762231434</v>
      </c>
      <c r="G2176" t="str">
        <f t="shared" si="2207"/>
        <v>on</v>
      </c>
      <c r="H2176" s="2" t="str">
        <f t="shared" si="2207"/>
        <v/>
      </c>
      <c r="I2176" t="str">
        <f t="shared" si="2147"/>
        <v>8202</v>
      </c>
    </row>
    <row r="2177" spans="1:9">
      <c r="A2177" s="5" t="s">
        <v>2190</v>
      </c>
      <c r="B2177" t="str">
        <f t="shared" ref="B2177:H2177" si="2208">MID($A2177,FIND(B$2,$A2177)+B$1,(FIND(C$2,$A2177)-2)-(FIND(B$2,$A2177)+B$1))</f>
        <v>1400 CR 334</v>
      </c>
      <c r="C2177" t="str">
        <f t="shared" si="2208"/>
        <v>BURCO</v>
      </c>
      <c r="D2177" t="str">
        <f t="shared" si="2208"/>
        <v/>
      </c>
      <c r="E2177" t="str">
        <f t="shared" si="2208"/>
        <v>30.7114609505</v>
      </c>
      <c r="F2177" t="str">
        <f t="shared" si="2208"/>
        <v>-98.1690093167</v>
      </c>
      <c r="G2177" t="str">
        <f t="shared" si="2208"/>
        <v>on</v>
      </c>
      <c r="H2177" s="2" t="str">
        <f t="shared" si="2208"/>
        <v/>
      </c>
      <c r="I2177" t="str">
        <f t="shared" si="2147"/>
        <v>8203</v>
      </c>
    </row>
    <row r="2178" spans="1:9">
      <c r="A2178" s="5" t="s">
        <v>2191</v>
      </c>
      <c r="B2178" t="str">
        <f t="shared" ref="B2178:H2178" si="2209">MID($A2178,FIND(B$2,$A2178)+B$1,(FIND(C$2,$A2178)-2)-(FIND(B$2,$A2178)+B$1))</f>
        <v>2400 BLOCK CR 334</v>
      </c>
      <c r="C2178" t="str">
        <f t="shared" si="2209"/>
        <v>BURCO</v>
      </c>
      <c r="D2178" t="str">
        <f t="shared" si="2209"/>
        <v/>
      </c>
      <c r="E2178" t="str">
        <f t="shared" si="2209"/>
        <v>30.7052947445</v>
      </c>
      <c r="F2178" t="str">
        <f t="shared" si="2209"/>
        <v>-98.1579564357</v>
      </c>
      <c r="G2178" t="str">
        <f t="shared" si="2209"/>
        <v>on</v>
      </c>
      <c r="H2178" s="2" t="str">
        <f t="shared" si="2209"/>
        <v/>
      </c>
      <c r="I2178" t="str">
        <f t="shared" si="2147"/>
        <v>8204</v>
      </c>
    </row>
    <row r="2179" spans="1:9">
      <c r="A2179" s="5" t="s">
        <v>2192</v>
      </c>
      <c r="B2179" t="str">
        <f t="shared" ref="B2179:H2179" si="2210">MID($A2179,FIND(B$2,$A2179)+B$1,(FIND(C$2,$A2179)-2)-(FIND(B$2,$A2179)+B$1))</f>
        <v>2200 BLOCK CR 334</v>
      </c>
      <c r="C2179" t="str">
        <f t="shared" si="2210"/>
        <v>BURCO</v>
      </c>
      <c r="D2179" t="str">
        <f t="shared" si="2210"/>
        <v/>
      </c>
      <c r="E2179" t="str">
        <f t="shared" si="2210"/>
        <v>30.7064122083</v>
      </c>
      <c r="F2179" t="str">
        <f t="shared" si="2210"/>
        <v>-98.1603889011</v>
      </c>
      <c r="G2179" t="str">
        <f t="shared" si="2210"/>
        <v>on</v>
      </c>
      <c r="H2179" s="2" t="str">
        <f t="shared" si="2210"/>
        <v/>
      </c>
      <c r="I2179" t="str">
        <f t="shared" si="2147"/>
        <v>8205</v>
      </c>
    </row>
    <row r="2180" spans="1:9">
      <c r="A2180" s="5" t="s">
        <v>2193</v>
      </c>
      <c r="B2180" t="str">
        <f t="shared" ref="B2180:H2180" si="2211">MID($A2180,FIND(B$2,$A2180)+B$1,(FIND(C$2,$A2180)-2)-(FIND(B$2,$A2180)+B$1))</f>
        <v>2600 BLOCK CR 334</v>
      </c>
      <c r="C2180" t="str">
        <f t="shared" si="2211"/>
        <v>BURCO</v>
      </c>
      <c r="D2180" t="str">
        <f t="shared" si="2211"/>
        <v/>
      </c>
      <c r="E2180" t="str">
        <f t="shared" si="2211"/>
        <v>30.7024722631</v>
      </c>
      <c r="F2180" t="str">
        <f t="shared" si="2211"/>
        <v>-98.1510138898</v>
      </c>
      <c r="G2180" t="str">
        <f t="shared" si="2211"/>
        <v>on</v>
      </c>
      <c r="H2180" s="2" t="str">
        <f t="shared" si="2211"/>
        <v/>
      </c>
      <c r="I2180" t="str">
        <f t="shared" ref="I2180:I2243" si="2212">MID($A2180,FIND(I$2,$A2180)+I$1,4)</f>
        <v>8206</v>
      </c>
    </row>
    <row r="2181" spans="1:9">
      <c r="A2181" s="5" t="s">
        <v>2194</v>
      </c>
      <c r="B2181" t="str">
        <f t="shared" ref="B2181:H2181" si="2213">MID($A2181,FIND(B$2,$A2181)+B$1,(FIND(C$2,$A2181)-2)-(FIND(B$2,$A2181)+B$1))</f>
        <v>3300 BLOCK CR 334 NORTH OF CR 336</v>
      </c>
      <c r="C2181" t="str">
        <f t="shared" si="2213"/>
        <v>BURCO</v>
      </c>
      <c r="D2181" t="str">
        <f t="shared" si="2213"/>
        <v/>
      </c>
      <c r="E2181" t="str">
        <f t="shared" si="2213"/>
        <v>30.6970772969</v>
      </c>
      <c r="F2181" t="str">
        <f t="shared" si="2213"/>
        <v>-98.1444830945</v>
      </c>
      <c r="G2181" t="str">
        <f t="shared" si="2213"/>
        <v>on</v>
      </c>
      <c r="H2181" s="2" t="str">
        <f t="shared" si="2213"/>
        <v/>
      </c>
      <c r="I2181" t="str">
        <f t="shared" si="2212"/>
        <v>8207</v>
      </c>
    </row>
    <row r="2182" spans="1:9">
      <c r="A2182" s="5" t="s">
        <v>2195</v>
      </c>
      <c r="B2182" t="str">
        <f t="shared" ref="B2182:H2182" si="2214">MID($A2182,FIND(B$2,$A2182)+B$1,(FIND(C$2,$A2182)-2)-(FIND(B$2,$A2182)+B$1))</f>
        <v>2200 BLOCK CR 322</v>
      </c>
      <c r="C2182" t="str">
        <f t="shared" si="2214"/>
        <v>BURCO</v>
      </c>
      <c r="D2182" t="str">
        <f t="shared" si="2214"/>
        <v/>
      </c>
      <c r="E2182" t="str">
        <f t="shared" si="2214"/>
        <v>30.7133514729</v>
      </c>
      <c r="F2182" t="str">
        <f t="shared" si="2214"/>
        <v>-98.0179469685</v>
      </c>
      <c r="G2182" t="str">
        <f t="shared" si="2214"/>
        <v>on</v>
      </c>
      <c r="H2182" s="2" t="str">
        <f t="shared" si="2214"/>
        <v/>
      </c>
      <c r="I2182" t="str">
        <f t="shared" si="2212"/>
        <v>8232</v>
      </c>
    </row>
    <row r="2183" spans="1:9">
      <c r="A2183" s="5" t="s">
        <v>2196</v>
      </c>
      <c r="B2183" t="str">
        <f t="shared" ref="B2183:H2183" si="2215">MID($A2183,FIND(B$2,$A2183)+B$1,(FIND(C$2,$A2183)-2)-(FIND(B$2,$A2183)+B$1))</f>
        <v>1200 BLOCK CR 323</v>
      </c>
      <c r="C2183" t="str">
        <f t="shared" si="2215"/>
        <v>BURCO</v>
      </c>
      <c r="D2183" t="str">
        <f t="shared" si="2215"/>
        <v/>
      </c>
      <c r="E2183" t="str">
        <f t="shared" si="2215"/>
        <v>30.69335662</v>
      </c>
      <c r="F2183" t="str">
        <f t="shared" si="2215"/>
        <v>-98.0283889603</v>
      </c>
      <c r="G2183" t="str">
        <f t="shared" si="2215"/>
        <v>on</v>
      </c>
      <c r="H2183" s="2" t="str">
        <f t="shared" si="2215"/>
        <v/>
      </c>
      <c r="I2183" t="str">
        <f t="shared" si="2212"/>
        <v>8235</v>
      </c>
    </row>
    <row r="2184" spans="1:9">
      <c r="A2184" s="5" t="s">
        <v>2197</v>
      </c>
      <c r="B2184" t="str">
        <f t="shared" ref="B2184:H2184" si="2216">MID($A2184,FIND(B$2,$A2184)+B$1,(FIND(C$2,$A2184)-2)-(FIND(B$2,$A2184)+B$1))</f>
        <v>CR 336 AT ROADRUNNER TRL</v>
      </c>
      <c r="C2184" t="str">
        <f t="shared" si="2216"/>
        <v>BURCO</v>
      </c>
      <c r="D2184" t="str">
        <f t="shared" si="2216"/>
        <v/>
      </c>
      <c r="E2184" t="str">
        <f t="shared" si="2216"/>
        <v>30.7032713819</v>
      </c>
      <c r="F2184" t="str">
        <f t="shared" si="2216"/>
        <v>-98.1071698268</v>
      </c>
      <c r="G2184" t="str">
        <f t="shared" si="2216"/>
        <v>on</v>
      </c>
      <c r="H2184" s="2" t="str">
        <f t="shared" si="2216"/>
        <v/>
      </c>
      <c r="I2184" t="str">
        <f t="shared" si="2212"/>
        <v>8210</v>
      </c>
    </row>
    <row r="2185" spans="1:9">
      <c r="A2185" s="5" t="s">
        <v>2198</v>
      </c>
      <c r="B2185" t="str">
        <f t="shared" ref="B2185:H2185" si="2217">MID($A2185,FIND(B$2,$A2185)+B$1,(FIND(C$2,$A2185)-2)-(FIND(B$2,$A2185)+B$1))</f>
        <v>CR 336 AT MORNING GLORY</v>
      </c>
      <c r="C2185" t="str">
        <f t="shared" si="2217"/>
        <v>BURCO</v>
      </c>
      <c r="D2185" t="str">
        <f t="shared" si="2217"/>
        <v/>
      </c>
      <c r="E2185" t="str">
        <f t="shared" si="2217"/>
        <v>30.6888773833</v>
      </c>
      <c r="F2185" t="str">
        <f t="shared" si="2217"/>
        <v>-98.1140694676</v>
      </c>
      <c r="G2185" t="str">
        <f t="shared" si="2217"/>
        <v>on</v>
      </c>
      <c r="H2185" s="2" t="str">
        <f t="shared" si="2217"/>
        <v/>
      </c>
      <c r="I2185" t="str">
        <f t="shared" si="2212"/>
        <v>8211</v>
      </c>
    </row>
    <row r="2186" spans="1:9">
      <c r="A2186" s="5" t="s">
        <v>2199</v>
      </c>
      <c r="B2186" t="str">
        <f t="shared" ref="B2186:H2186" si="2218">MID($A2186,FIND(B$2,$A2186)+B$1,(FIND(C$2,$A2186)-2)-(FIND(B$2,$A2186)+B$1))</f>
        <v>500 BLOCK CR 326 AT OATMEAL CREEK</v>
      </c>
      <c r="C2186" t="str">
        <f t="shared" si="2218"/>
        <v>BURCO</v>
      </c>
      <c r="D2186" t="str">
        <f t="shared" si="2218"/>
        <v/>
      </c>
      <c r="E2186" t="str">
        <f t="shared" si="2218"/>
        <v>30.69820778</v>
      </c>
      <c r="F2186" t="str">
        <f t="shared" si="2218"/>
        <v>-98.0937274018</v>
      </c>
      <c r="G2186" t="str">
        <f t="shared" si="2218"/>
        <v>on</v>
      </c>
      <c r="H2186" s="2" t="str">
        <f t="shared" si="2218"/>
        <v/>
      </c>
      <c r="I2186" t="str">
        <f t="shared" si="2212"/>
        <v>8212</v>
      </c>
    </row>
    <row r="2187" spans="1:9">
      <c r="A2187" s="5" t="s">
        <v>2200</v>
      </c>
      <c r="B2187" t="str">
        <f t="shared" ref="B2187:H2187" si="2219">MID($A2187,FIND(B$2,$A2187)+B$1,(FIND(C$2,$A2187)-2)-(FIND(B$2,$A2187)+B$1))</f>
        <v>CR 327 AT CR 326</v>
      </c>
      <c r="C2187" t="str">
        <f t="shared" si="2219"/>
        <v>BURCO</v>
      </c>
      <c r="D2187" t="str">
        <f t="shared" si="2219"/>
        <v/>
      </c>
      <c r="E2187" t="str">
        <f t="shared" si="2219"/>
        <v>30.6986463036</v>
      </c>
      <c r="F2187" t="str">
        <f t="shared" si="2219"/>
        <v>-98.0845923134</v>
      </c>
      <c r="G2187" t="str">
        <f t="shared" si="2219"/>
        <v>on</v>
      </c>
      <c r="H2187" s="2" t="str">
        <f t="shared" si="2219"/>
        <v/>
      </c>
      <c r="I2187" t="str">
        <f t="shared" si="2212"/>
        <v>8213</v>
      </c>
    </row>
    <row r="2188" spans="1:9">
      <c r="A2188" s="5" t="s">
        <v>2201</v>
      </c>
      <c r="B2188" t="str">
        <f t="shared" ref="B2188:H2188" si="2220">MID($A2188,FIND(B$2,$A2188)+B$1,(FIND(C$2,$A2188)-2)-(FIND(B$2,$A2188)+B$1))</f>
        <v>1605 CR 326</v>
      </c>
      <c r="C2188" t="str">
        <f t="shared" si="2220"/>
        <v>BURCO</v>
      </c>
      <c r="D2188" t="str">
        <f t="shared" si="2220"/>
        <v/>
      </c>
      <c r="E2188" t="str">
        <f t="shared" si="2220"/>
        <v>30.7000804766</v>
      </c>
      <c r="F2188" t="str">
        <f t="shared" si="2220"/>
        <v>-98.0785742981</v>
      </c>
      <c r="G2188" t="str">
        <f t="shared" si="2220"/>
        <v>on</v>
      </c>
      <c r="H2188" s="2" t="str">
        <f t="shared" si="2220"/>
        <v/>
      </c>
      <c r="I2188" t="str">
        <f t="shared" si="2212"/>
        <v>8214</v>
      </c>
    </row>
    <row r="2189" spans="1:9">
      <c r="A2189" s="5" t="s">
        <v>2202</v>
      </c>
      <c r="B2189" t="str">
        <f t="shared" ref="B2189:H2189" si="2221">MID($A2189,FIND(B$2,$A2189)+B$1,(FIND(C$2,$A2189)-2)-(FIND(B$2,$A2189)+B$1))</f>
        <v>CR 333 JUST NORTH OF CR 330</v>
      </c>
      <c r="C2189" t="str">
        <f t="shared" si="2221"/>
        <v>BURCO</v>
      </c>
      <c r="D2189" t="str">
        <f t="shared" si="2221"/>
        <v/>
      </c>
      <c r="E2189" t="str">
        <f t="shared" si="2221"/>
        <v>30.734001244</v>
      </c>
      <c r="F2189" t="str">
        <f t="shared" si="2221"/>
        <v>-98.1551863366</v>
      </c>
      <c r="G2189" t="str">
        <f t="shared" si="2221"/>
        <v>on</v>
      </c>
      <c r="H2189" s="2" t="str">
        <f t="shared" si="2221"/>
        <v/>
      </c>
      <c r="I2189" t="str">
        <f t="shared" si="2212"/>
        <v>8215</v>
      </c>
    </row>
    <row r="2190" spans="1:9">
      <c r="A2190" s="5" t="s">
        <v>2203</v>
      </c>
      <c r="B2190" t="str">
        <f t="shared" ref="B2190:H2190" si="2222">MID($A2190,FIND(B$2,$A2190)+B$1,(FIND(C$2,$A2190)-2)-(FIND(B$2,$A2190)+B$1))</f>
        <v>3500 BLOCK CR 341 NEAR TURNER PASS</v>
      </c>
      <c r="C2190" t="str">
        <f t="shared" si="2222"/>
        <v>BURCO</v>
      </c>
      <c r="D2190" t="str">
        <f t="shared" si="2222"/>
        <v/>
      </c>
      <c r="E2190" t="str">
        <f t="shared" si="2222"/>
        <v>30.6223381819</v>
      </c>
      <c r="F2190" t="str">
        <f t="shared" si="2222"/>
        <v>-98.2298874562</v>
      </c>
      <c r="G2190" t="str">
        <f t="shared" si="2222"/>
        <v>on</v>
      </c>
      <c r="H2190" s="2" t="str">
        <f t="shared" si="2222"/>
        <v/>
      </c>
      <c r="I2190" t="str">
        <f t="shared" si="2212"/>
        <v>8242</v>
      </c>
    </row>
    <row r="2191" spans="1:9">
      <c r="A2191" s="5" t="s">
        <v>2204</v>
      </c>
      <c r="B2191" t="str">
        <f t="shared" ref="B2191:H2191" si="2223">MID($A2191,FIND(B$2,$A2191)+B$1,(FIND(C$2,$A2191)-2)-(FIND(B$2,$A2191)+B$1))</f>
        <v>CR 330 JUST WEST LYDA RANCH RD</v>
      </c>
      <c r="C2191" t="str">
        <f t="shared" si="2223"/>
        <v>BURCO</v>
      </c>
      <c r="D2191" t="str">
        <f t="shared" si="2223"/>
        <v/>
      </c>
      <c r="E2191" t="str">
        <f t="shared" si="2223"/>
        <v>30.7251521528</v>
      </c>
      <c r="F2191" t="str">
        <f t="shared" si="2223"/>
        <v>-98.1401193874</v>
      </c>
      <c r="G2191" t="str">
        <f t="shared" si="2223"/>
        <v>on</v>
      </c>
      <c r="H2191" s="2" t="str">
        <f t="shared" si="2223"/>
        <v/>
      </c>
      <c r="I2191" t="str">
        <f t="shared" si="2212"/>
        <v>8217</v>
      </c>
    </row>
    <row r="2192" spans="1:9">
      <c r="A2192" s="5" t="s">
        <v>2205</v>
      </c>
      <c r="B2192" t="str">
        <f t="shared" ref="B2192:H2192" si="2224">MID($A2192,FIND(B$2,$A2192)+B$1,(FIND(C$2,$A2192)-2)-(FIND(B$2,$A2192)+B$1))</f>
        <v>400 BLOCK CR 330B</v>
      </c>
      <c r="C2192" t="str">
        <f t="shared" si="2224"/>
        <v>BURCO</v>
      </c>
      <c r="D2192" t="str">
        <f t="shared" si="2224"/>
        <v/>
      </c>
      <c r="E2192" t="str">
        <f t="shared" si="2224"/>
        <v>30.7275293849</v>
      </c>
      <c r="F2192" t="str">
        <f t="shared" si="2224"/>
        <v>-98.1236562318</v>
      </c>
      <c r="G2192" t="str">
        <f t="shared" si="2224"/>
        <v>on</v>
      </c>
      <c r="H2192" s="2" t="str">
        <f t="shared" si="2224"/>
        <v/>
      </c>
      <c r="I2192" t="str">
        <f t="shared" si="2212"/>
        <v>8218</v>
      </c>
    </row>
    <row r="2193" spans="1:9">
      <c r="A2193" s="5" t="s">
        <v>2206</v>
      </c>
      <c r="B2193" t="str">
        <f t="shared" ref="B2193:H2193" si="2225">MID($A2193,FIND(B$2,$A2193)+B$1,(FIND(C$2,$A2193)-2)-(FIND(B$2,$A2193)+B$1))</f>
        <v>408 CR 332</v>
      </c>
      <c r="C2193" t="str">
        <f t="shared" si="2225"/>
        <v>BURCO</v>
      </c>
      <c r="D2193" t="str">
        <f t="shared" si="2225"/>
        <v/>
      </c>
      <c r="E2193" t="str">
        <f t="shared" si="2225"/>
        <v>30.7177476111</v>
      </c>
      <c r="F2193" t="str">
        <f t="shared" si="2225"/>
        <v>-98.1346595106</v>
      </c>
      <c r="G2193" t="str">
        <f t="shared" si="2225"/>
        <v>on</v>
      </c>
      <c r="H2193" s="2" t="str">
        <f t="shared" si="2225"/>
        <v/>
      </c>
      <c r="I2193" t="str">
        <f t="shared" si="2212"/>
        <v>8219</v>
      </c>
    </row>
    <row r="2194" spans="1:9">
      <c r="A2194" s="5" t="s">
        <v>2207</v>
      </c>
      <c r="B2194" t="str">
        <f t="shared" ref="B2194:H2194" si="2226">MID($A2194,FIND(B$2,$A2194)+B$1,(FIND(C$2,$A2194)-2)-(FIND(B$2,$A2194)+B$1))</f>
        <v>600 BLOCK CR 332</v>
      </c>
      <c r="C2194" t="str">
        <f t="shared" si="2226"/>
        <v>BURCO</v>
      </c>
      <c r="D2194" t="str">
        <f t="shared" si="2226"/>
        <v/>
      </c>
      <c r="E2194" t="str">
        <f t="shared" si="2226"/>
        <v>30.7141379844</v>
      </c>
      <c r="F2194" t="str">
        <f t="shared" si="2226"/>
        <v>-98.1329639579</v>
      </c>
      <c r="G2194" t="str">
        <f t="shared" si="2226"/>
        <v>on</v>
      </c>
      <c r="H2194" s="2" t="str">
        <f t="shared" si="2226"/>
        <v/>
      </c>
      <c r="I2194" t="str">
        <f t="shared" si="2212"/>
        <v>8220</v>
      </c>
    </row>
    <row r="2195" spans="1:9">
      <c r="A2195" s="5" t="s">
        <v>2208</v>
      </c>
      <c r="B2195" t="str">
        <f t="shared" ref="B2195:H2195" si="2227">MID($A2195,FIND(B$2,$A2195)+B$1,(FIND(C$2,$A2195)-2)-(FIND(B$2,$A2195)+B$1))</f>
        <v>1900 CR 304</v>
      </c>
      <c r="C2195" t="str">
        <f t="shared" si="2227"/>
        <v>BURCO</v>
      </c>
      <c r="D2195" t="str">
        <f t="shared" si="2227"/>
        <v/>
      </c>
      <c r="E2195" t="str">
        <f t="shared" si="2227"/>
        <v>30.7348361805</v>
      </c>
      <c r="F2195" t="str">
        <f t="shared" si="2227"/>
        <v>-98.1240950049</v>
      </c>
      <c r="G2195" t="str">
        <f t="shared" si="2227"/>
        <v>on</v>
      </c>
      <c r="H2195" s="2" t="str">
        <f t="shared" si="2227"/>
        <v/>
      </c>
      <c r="I2195" t="str">
        <f t="shared" si="2212"/>
        <v>8221</v>
      </c>
    </row>
    <row r="2196" spans="1:9">
      <c r="A2196" s="5" t="s">
        <v>2209</v>
      </c>
      <c r="B2196" t="str">
        <f t="shared" ref="B2196:H2196" si="2228">MID($A2196,FIND(B$2,$A2196)+B$1,(FIND(C$2,$A2196)-2)-(FIND(B$2,$A2196)+B$1))</f>
        <v>507 CR 304 NORTH OF HERRIN LN</v>
      </c>
      <c r="C2196" t="str">
        <f t="shared" si="2228"/>
        <v>BURCO</v>
      </c>
      <c r="D2196" t="str">
        <f t="shared" si="2228"/>
        <v/>
      </c>
      <c r="E2196" t="str">
        <f t="shared" si="2228"/>
        <v>30.7461515108</v>
      </c>
      <c r="F2196" t="str">
        <f t="shared" si="2228"/>
        <v>-98.1298318108</v>
      </c>
      <c r="G2196" t="str">
        <f t="shared" si="2228"/>
        <v>on</v>
      </c>
      <c r="H2196" s="2" t="str">
        <f t="shared" si="2228"/>
        <v/>
      </c>
      <c r="I2196" t="str">
        <f t="shared" si="2212"/>
        <v>8222</v>
      </c>
    </row>
    <row r="2197" spans="1:9">
      <c r="A2197" s="5" t="s">
        <v>2210</v>
      </c>
      <c r="B2197" t="str">
        <f t="shared" ref="B2197:H2197" si="2229">MID($A2197,FIND(B$2,$A2197)+B$1,(FIND(C$2,$A2197)-2)-(FIND(B$2,$A2197)+B$1))</f>
        <v>200 BLOCK CR 330A NORTH OF CR 330</v>
      </c>
      <c r="C2197" t="str">
        <f t="shared" si="2229"/>
        <v>BURCO</v>
      </c>
      <c r="D2197" t="str">
        <f t="shared" si="2229"/>
        <v/>
      </c>
      <c r="E2197" t="str">
        <f t="shared" si="2229"/>
        <v>30.7233387911</v>
      </c>
      <c r="F2197" t="str">
        <f t="shared" si="2229"/>
        <v>-98.1142697583</v>
      </c>
      <c r="G2197" t="str">
        <f t="shared" si="2229"/>
        <v>on</v>
      </c>
      <c r="H2197" s="2" t="str">
        <f t="shared" si="2229"/>
        <v/>
      </c>
      <c r="I2197" t="str">
        <f t="shared" si="2212"/>
        <v>8223</v>
      </c>
    </row>
    <row r="2198" spans="1:9">
      <c r="A2198" s="5" t="s">
        <v>2211</v>
      </c>
      <c r="B2198" t="str">
        <f t="shared" ref="B2198:H2198" si="2230">MID($A2198,FIND(B$2,$A2198)+B$1,(FIND(C$2,$A2198)-2)-(FIND(B$2,$A2198)+B$1))</f>
        <v>400 BLOCK CR 330A</v>
      </c>
      <c r="C2198" t="str">
        <f t="shared" si="2230"/>
        <v>BURCO</v>
      </c>
      <c r="D2198" t="str">
        <f t="shared" si="2230"/>
        <v/>
      </c>
      <c r="E2198" t="str">
        <f t="shared" si="2230"/>
        <v>30.7242893184</v>
      </c>
      <c r="F2198" t="str">
        <f t="shared" si="2230"/>
        <v>-98.112292081</v>
      </c>
      <c r="G2198" t="str">
        <f t="shared" si="2230"/>
        <v>on</v>
      </c>
      <c r="H2198" s="2" t="str">
        <f t="shared" si="2230"/>
        <v/>
      </c>
      <c r="I2198" t="str">
        <f t="shared" si="2212"/>
        <v>8224</v>
      </c>
    </row>
    <row r="2199" spans="1:9">
      <c r="A2199" s="5" t="s">
        <v>2212</v>
      </c>
      <c r="B2199" t="str">
        <f t="shared" ref="B2199:H2199" si="2231">MID($A2199,FIND(B$2,$A2199)+B$1,(FIND(C$2,$A2199)-2)-(FIND(B$2,$A2199)+B$1))</f>
        <v>800 BLOCK CR 303</v>
      </c>
      <c r="C2199" t="str">
        <f t="shared" si="2231"/>
        <v>BURCO</v>
      </c>
      <c r="D2199" t="str">
        <f t="shared" si="2231"/>
        <v/>
      </c>
      <c r="E2199" t="str">
        <f t="shared" si="2231"/>
        <v>30.7373601056</v>
      </c>
      <c r="F2199" t="str">
        <f t="shared" si="2231"/>
        <v>-98.0973577315</v>
      </c>
      <c r="G2199" t="str">
        <f t="shared" si="2231"/>
        <v>on</v>
      </c>
      <c r="H2199" s="2" t="str">
        <f t="shared" si="2231"/>
        <v/>
      </c>
      <c r="I2199" t="str">
        <f t="shared" si="2212"/>
        <v>8225</v>
      </c>
    </row>
    <row r="2200" spans="1:9">
      <c r="A2200" s="5" t="s">
        <v>2213</v>
      </c>
      <c r="B2200" t="str">
        <f t="shared" ref="B2200:H2200" si="2232">MID($A2200,FIND(B$2,$A2200)+B$1,(FIND(C$2,$A2200)-2)-(FIND(B$2,$A2200)+B$1))</f>
        <v>500 BLOCK CR 320</v>
      </c>
      <c r="C2200" t="str">
        <f t="shared" si="2232"/>
        <v>BURCO</v>
      </c>
      <c r="D2200" t="str">
        <f t="shared" si="2232"/>
        <v/>
      </c>
      <c r="E2200" t="str">
        <f t="shared" si="2232"/>
        <v>30.734357142</v>
      </c>
      <c r="F2200" t="str">
        <f t="shared" si="2232"/>
        <v>-98.0610992131</v>
      </c>
      <c r="G2200" t="str">
        <f t="shared" si="2232"/>
        <v>on</v>
      </c>
      <c r="H2200" s="2" t="str">
        <f t="shared" si="2232"/>
        <v/>
      </c>
      <c r="I2200" t="str">
        <f t="shared" si="2212"/>
        <v>8226</v>
      </c>
    </row>
    <row r="2201" spans="1:9">
      <c r="A2201" s="5" t="s">
        <v>2214</v>
      </c>
      <c r="B2201" t="str">
        <f t="shared" ref="B2201:H2201" si="2233">MID($A2201,FIND(B$2,$A2201)+B$1,(FIND(C$2,$A2201)-2)-(FIND(B$2,$A2201)+B$1))</f>
        <v>1000 BLOCK CR 320</v>
      </c>
      <c r="C2201" t="str">
        <f t="shared" si="2233"/>
        <v>BURCO</v>
      </c>
      <c r="D2201" t="str">
        <f t="shared" si="2233"/>
        <v/>
      </c>
      <c r="E2201" t="str">
        <f t="shared" si="2233"/>
        <v>30.7322021356</v>
      </c>
      <c r="F2201" t="str">
        <f t="shared" si="2233"/>
        <v>-98.0681115448</v>
      </c>
      <c r="G2201" t="str">
        <f t="shared" si="2233"/>
        <v>on</v>
      </c>
      <c r="H2201" s="2" t="str">
        <f t="shared" si="2233"/>
        <v/>
      </c>
      <c r="I2201" t="str">
        <f t="shared" si="2212"/>
        <v>8227</v>
      </c>
    </row>
    <row r="2202" spans="1:9">
      <c r="A2202" s="5" t="s">
        <v>2215</v>
      </c>
      <c r="B2202" t="str">
        <f t="shared" ref="B2202:H2202" si="2234">MID($A2202,FIND(B$2,$A2202)+B$1,(FIND(C$2,$A2202)-2)-(FIND(B$2,$A2202)+B$1))</f>
        <v>1300 BLOCK CR 320</v>
      </c>
      <c r="C2202" t="str">
        <f t="shared" si="2234"/>
        <v>BURCO</v>
      </c>
      <c r="D2202" t="str">
        <f t="shared" si="2234"/>
        <v/>
      </c>
      <c r="E2202" t="str">
        <f t="shared" si="2234"/>
        <v>30.7302730462</v>
      </c>
      <c r="F2202" t="str">
        <f t="shared" si="2234"/>
        <v>-98.0680018915</v>
      </c>
      <c r="G2202" t="str">
        <f t="shared" si="2234"/>
        <v>on</v>
      </c>
      <c r="H2202" s="2" t="str">
        <f t="shared" si="2234"/>
        <v/>
      </c>
      <c r="I2202" t="str">
        <f t="shared" si="2212"/>
        <v>8228</v>
      </c>
    </row>
    <row r="2203" spans="1:9">
      <c r="A2203" s="5" t="s">
        <v>2216</v>
      </c>
      <c r="B2203" t="str">
        <f t="shared" ref="B2203:H2203" si="2235">MID($A2203,FIND(B$2,$A2203)+B$1,(FIND(C$2,$A2203)-2)-(FIND(B$2,$A2203)+B$1))</f>
        <v>2500 BLOCK CR 321</v>
      </c>
      <c r="C2203" t="str">
        <f t="shared" si="2235"/>
        <v>BURCO</v>
      </c>
      <c r="D2203" t="str">
        <f t="shared" si="2235"/>
        <v/>
      </c>
      <c r="E2203" t="str">
        <f t="shared" si="2235"/>
        <v>30.722797566</v>
      </c>
      <c r="F2203" t="str">
        <f t="shared" si="2235"/>
        <v>-98.0613144733</v>
      </c>
      <c r="G2203" t="str">
        <f t="shared" si="2235"/>
        <v>on</v>
      </c>
      <c r="H2203" s="2" t="str">
        <f t="shared" si="2235"/>
        <v/>
      </c>
      <c r="I2203" t="str">
        <f t="shared" si="2212"/>
        <v>8229</v>
      </c>
    </row>
    <row r="2204" spans="1:9">
      <c r="A2204" s="5" t="s">
        <v>2217</v>
      </c>
      <c r="B2204" t="str">
        <f t="shared" ref="B2204:H2204" si="2236">MID($A2204,FIND(B$2,$A2204)+B$1,(FIND(C$2,$A2204)-2)-(FIND(B$2,$A2204)+B$1))</f>
        <v>3100 BLOCK CR 321</v>
      </c>
      <c r="C2204" t="str">
        <f t="shared" si="2236"/>
        <v>BURCO</v>
      </c>
      <c r="D2204" t="str">
        <f t="shared" si="2236"/>
        <v/>
      </c>
      <c r="E2204" t="str">
        <f t="shared" si="2236"/>
        <v>30.7214592525</v>
      </c>
      <c r="F2204" t="str">
        <f t="shared" si="2236"/>
        <v>-98.0506022747</v>
      </c>
      <c r="G2204" t="str">
        <f t="shared" si="2236"/>
        <v>on</v>
      </c>
      <c r="H2204" s="2" t="str">
        <f t="shared" si="2236"/>
        <v/>
      </c>
      <c r="I2204" t="str">
        <f t="shared" si="2212"/>
        <v>8230</v>
      </c>
    </row>
    <row r="2205" spans="1:9">
      <c r="A2205" s="5" t="s">
        <v>2218</v>
      </c>
      <c r="B2205" t="str">
        <f t="shared" ref="B2205:H2205" si="2237">MID($A2205,FIND(B$2,$A2205)+B$1,(FIND(C$2,$A2205)-2)-(FIND(B$2,$A2205)+B$1))</f>
        <v>2400 BLOCK CR 336</v>
      </c>
      <c r="C2205" t="str">
        <f t="shared" si="2237"/>
        <v>BURCO</v>
      </c>
      <c r="D2205" t="str">
        <f t="shared" si="2237"/>
        <v/>
      </c>
      <c r="E2205" t="str">
        <f t="shared" si="2237"/>
        <v>30.6963151836</v>
      </c>
      <c r="F2205" t="str">
        <f t="shared" si="2237"/>
        <v>-98.136564556</v>
      </c>
      <c r="G2205" t="str">
        <f t="shared" si="2237"/>
        <v>on</v>
      </c>
      <c r="H2205" s="2" t="str">
        <f t="shared" si="2237"/>
        <v/>
      </c>
      <c r="I2205" t="str">
        <f t="shared" si="2212"/>
        <v>8208</v>
      </c>
    </row>
    <row r="2206" spans="1:9">
      <c r="A2206" s="5" t="s">
        <v>2219</v>
      </c>
      <c r="B2206" t="str">
        <f t="shared" ref="B2206:H2206" si="2238">MID($A2206,FIND(B$2,$A2206)+B$1,(FIND(C$2,$A2206)-2)-(FIND(B$2,$A2206)+B$1))</f>
        <v>3604 CR 330</v>
      </c>
      <c r="C2206" t="str">
        <f t="shared" si="2238"/>
        <v>BURCO</v>
      </c>
      <c r="D2206" t="str">
        <f t="shared" si="2238"/>
        <v/>
      </c>
      <c r="E2206" t="str">
        <f t="shared" si="2238"/>
        <v>30.7303920634</v>
      </c>
      <c r="F2206" t="str">
        <f t="shared" si="2238"/>
        <v>-98.1720794625</v>
      </c>
      <c r="G2206" t="str">
        <f t="shared" si="2238"/>
        <v>on</v>
      </c>
      <c r="H2206" s="2" t="str">
        <f t="shared" si="2238"/>
        <v/>
      </c>
      <c r="I2206" t="str">
        <f t="shared" si="2212"/>
        <v>8200</v>
      </c>
    </row>
    <row r="2207" spans="1:9">
      <c r="A2207" s="5" t="s">
        <v>2220</v>
      </c>
      <c r="B2207" t="str">
        <f t="shared" ref="B2207:H2207" si="2239">MID($A2207,FIND(B$2,$A2207)+B$1,(FIND(C$2,$A2207)-2)-(FIND(B$2,$A2207)+B$1))</f>
        <v>2700 BLOCK CR 322 AT RIO ANCHO</v>
      </c>
      <c r="C2207" t="str">
        <f t="shared" si="2239"/>
        <v>BURCO</v>
      </c>
      <c r="D2207" t="str">
        <f t="shared" si="2239"/>
        <v/>
      </c>
      <c r="E2207" t="str">
        <f t="shared" si="2239"/>
        <v>30.7110233528</v>
      </c>
      <c r="F2207" t="str">
        <f t="shared" si="2239"/>
        <v>-98.0111254353</v>
      </c>
      <c r="G2207" t="str">
        <f t="shared" si="2239"/>
        <v>on</v>
      </c>
      <c r="H2207" s="2" t="str">
        <f t="shared" si="2239"/>
        <v/>
      </c>
      <c r="I2207" t="str">
        <f t="shared" si="2212"/>
        <v>8233</v>
      </c>
    </row>
    <row r="2208" spans="1:9">
      <c r="A2208" s="5" t="s">
        <v>2221</v>
      </c>
      <c r="B2208" t="str">
        <f t="shared" ref="B2208:H2208" si="2240">MID($A2208,FIND(B$2,$A2208)+B$1,(FIND(C$2,$A2208)-2)-(FIND(B$2,$A2208)+B$1))</f>
        <v>CR 330 AT LEWIS RANCH RD</v>
      </c>
      <c r="C2208" t="str">
        <f t="shared" si="2240"/>
        <v>BURCO</v>
      </c>
      <c r="D2208" t="str">
        <f t="shared" si="2240"/>
        <v/>
      </c>
      <c r="E2208" t="str">
        <f t="shared" si="2240"/>
        <v>30.7369466592</v>
      </c>
      <c r="F2208" t="str">
        <f t="shared" si="2240"/>
        <v>-98.2062417516</v>
      </c>
      <c r="G2208" t="str">
        <f t="shared" si="2240"/>
        <v>on</v>
      </c>
      <c r="H2208" s="2" t="str">
        <f t="shared" si="2240"/>
        <v/>
      </c>
      <c r="I2208" t="str">
        <f t="shared" si="2212"/>
        <v>8197</v>
      </c>
    </row>
    <row r="2209" spans="1:9">
      <c r="A2209" s="5" t="s">
        <v>2222</v>
      </c>
      <c r="B2209" t="str">
        <f t="shared" ref="B2209:H2209" si="2241">MID($A2209,FIND(B$2,$A2209)+B$1,(FIND(C$2,$A2209)-2)-(FIND(B$2,$A2209)+B$1))</f>
        <v>1000 BLOCK CR 343</v>
      </c>
      <c r="C2209" t="str">
        <f t="shared" si="2241"/>
        <v>BURCO</v>
      </c>
      <c r="D2209" t="str">
        <f t="shared" si="2241"/>
        <v/>
      </c>
      <c r="E2209" t="str">
        <f t="shared" si="2241"/>
        <v>30.5658386167</v>
      </c>
      <c r="F2209" t="str">
        <f t="shared" si="2241"/>
        <v>-98.1880955432</v>
      </c>
      <c r="G2209" t="str">
        <f t="shared" si="2241"/>
        <v>on</v>
      </c>
      <c r="H2209" s="2" t="str">
        <f t="shared" si="2241"/>
        <v/>
      </c>
      <c r="I2209" t="str">
        <f t="shared" si="2212"/>
        <v>8258</v>
      </c>
    </row>
    <row r="2210" spans="1:9">
      <c r="A2210" s="5" t="s">
        <v>2223</v>
      </c>
      <c r="B2210" t="str">
        <f t="shared" ref="B2210:H2210" si="2242">MID($A2210,FIND(B$2,$A2210)+B$1,(FIND(C$2,$A2210)-2)-(FIND(B$2,$A2210)+B$1))</f>
        <v>400 BLOCK CR 328</v>
      </c>
      <c r="C2210" t="str">
        <f t="shared" si="2242"/>
        <v>BURCO</v>
      </c>
      <c r="D2210" t="str">
        <f t="shared" si="2242"/>
        <v/>
      </c>
      <c r="E2210" t="str">
        <f t="shared" si="2242"/>
        <v>30.6041396301</v>
      </c>
      <c r="F2210" t="str">
        <f t="shared" si="2242"/>
        <v>-98.0815767992</v>
      </c>
      <c r="G2210" t="str">
        <f t="shared" si="2242"/>
        <v>on</v>
      </c>
      <c r="H2210" s="2" t="str">
        <f t="shared" si="2242"/>
        <v/>
      </c>
      <c r="I2210" t="str">
        <f t="shared" si="2212"/>
        <v>8251</v>
      </c>
    </row>
    <row r="2211" spans="1:9">
      <c r="A2211" s="5" t="s">
        <v>2224</v>
      </c>
      <c r="B2211" t="str">
        <f t="shared" ref="B2211:H2211" si="2243">MID($A2211,FIND(B$2,$A2211)+B$1,(FIND(C$2,$A2211)-2)-(FIND(B$2,$A2211)+B$1))</f>
        <v>800 BLOCK CR 323A</v>
      </c>
      <c r="C2211" t="str">
        <f t="shared" si="2243"/>
        <v>BURCO</v>
      </c>
      <c r="D2211" t="str">
        <f t="shared" si="2243"/>
        <v/>
      </c>
      <c r="E2211" t="str">
        <f t="shared" si="2243"/>
        <v>30.6681966406</v>
      </c>
      <c r="F2211" t="str">
        <f t="shared" si="2243"/>
        <v>-98.0331205495</v>
      </c>
      <c r="G2211" t="str">
        <f t="shared" si="2243"/>
        <v>on</v>
      </c>
      <c r="H2211" s="2" t="str">
        <f t="shared" si="2243"/>
        <v/>
      </c>
      <c r="I2211" t="str">
        <f t="shared" si="2212"/>
        <v>8237</v>
      </c>
    </row>
    <row r="2212" spans="1:9">
      <c r="A2212" s="5" t="s">
        <v>2225</v>
      </c>
      <c r="B2212" t="str">
        <f t="shared" ref="B2212:H2212" si="2244">MID($A2212,FIND(B$2,$A2212)+B$1,(FIND(C$2,$A2212)-2)-(FIND(B$2,$A2212)+B$1))</f>
        <v>7500 CR 340</v>
      </c>
      <c r="C2212" t="str">
        <f t="shared" si="2244"/>
        <v>BURCO</v>
      </c>
      <c r="D2212" t="str">
        <f t="shared" si="2244"/>
        <v/>
      </c>
      <c r="E2212" t="str">
        <f t="shared" si="2244"/>
        <v>30.6614195854</v>
      </c>
      <c r="F2212" t="str">
        <f t="shared" si="2244"/>
        <v>-98.2163123939</v>
      </c>
      <c r="G2212" t="str">
        <f t="shared" si="2244"/>
        <v>on</v>
      </c>
      <c r="H2212" s="2" t="str">
        <f t="shared" si="2244"/>
        <v/>
      </c>
      <c r="I2212" t="str">
        <f t="shared" si="2212"/>
        <v>8238</v>
      </c>
    </row>
    <row r="2213" spans="1:9">
      <c r="A2213" s="5" t="s">
        <v>2226</v>
      </c>
      <c r="B2213" t="str">
        <f t="shared" ref="B2213:H2213" si="2245">MID($A2213,FIND(B$2,$A2213)+B$1,(FIND(C$2,$A2213)-2)-(FIND(B$2,$A2213)+B$1))</f>
        <v>6300 BLOCK CR 340</v>
      </c>
      <c r="C2213" t="str">
        <f t="shared" si="2245"/>
        <v>BURCO</v>
      </c>
      <c r="D2213" t="str">
        <f t="shared" si="2245"/>
        <v/>
      </c>
      <c r="E2213" t="str">
        <f t="shared" si="2245"/>
        <v>30.6395645078</v>
      </c>
      <c r="F2213" t="str">
        <f t="shared" si="2245"/>
        <v>-98.2329642625</v>
      </c>
      <c r="G2213" t="str">
        <f t="shared" si="2245"/>
        <v>on</v>
      </c>
      <c r="H2213" s="2" t="str">
        <f t="shared" si="2245"/>
        <v/>
      </c>
      <c r="I2213" t="str">
        <f t="shared" si="2212"/>
        <v>8239</v>
      </c>
    </row>
    <row r="2214" spans="1:9">
      <c r="A2214" s="5" t="s">
        <v>2227</v>
      </c>
      <c r="B2214" t="str">
        <f t="shared" ref="B2214:H2214" si="2246">MID($A2214,FIND(B$2,$A2214)+B$1,(FIND(C$2,$A2214)-2)-(FIND(B$2,$A2214)+B$1))</f>
        <v>1100 BLOCK CR 343</v>
      </c>
      <c r="C2214" t="str">
        <f t="shared" si="2246"/>
        <v>BURCO</v>
      </c>
      <c r="D2214" t="str">
        <f t="shared" si="2246"/>
        <v/>
      </c>
      <c r="E2214" t="str">
        <f t="shared" si="2246"/>
        <v>30.5649098522</v>
      </c>
      <c r="F2214" t="str">
        <f t="shared" si="2246"/>
        <v>-98.189516872</v>
      </c>
      <c r="G2214" t="str">
        <f t="shared" si="2246"/>
        <v>on</v>
      </c>
      <c r="H2214" s="2" t="str">
        <f t="shared" si="2246"/>
        <v/>
      </c>
      <c r="I2214" t="str">
        <f t="shared" si="2212"/>
        <v>8259</v>
      </c>
    </row>
    <row r="2215" spans="1:9">
      <c r="A2215" s="5" t="s">
        <v>2228</v>
      </c>
      <c r="B2215" t="str">
        <f t="shared" ref="B2215:H2215" si="2247">MID($A2215,FIND(B$2,$A2215)+B$1,(FIND(C$2,$A2215)-2)-(FIND(B$2,$A2215)+B$1))</f>
        <v>5300 BLOCK CR 330</v>
      </c>
      <c r="C2215" t="str">
        <f t="shared" si="2247"/>
        <v>BURCO</v>
      </c>
      <c r="D2215" t="str">
        <f t="shared" si="2247"/>
        <v/>
      </c>
      <c r="E2215" t="str">
        <f t="shared" si="2247"/>
        <v>30.7324566376</v>
      </c>
      <c r="F2215" t="str">
        <f t="shared" si="2247"/>
        <v>-98.1503182061</v>
      </c>
      <c r="G2215" t="str">
        <f t="shared" si="2247"/>
        <v>on</v>
      </c>
      <c r="H2215" s="2" t="str">
        <f t="shared" si="2247"/>
        <v/>
      </c>
      <c r="I2215" t="str">
        <f t="shared" si="2212"/>
        <v>8216</v>
      </c>
    </row>
    <row r="2216" spans="1:9">
      <c r="A2216" s="5" t="s">
        <v>2229</v>
      </c>
      <c r="B2216" t="str">
        <f t="shared" ref="B2216:H2216" si="2248">MID($A2216,FIND(B$2,$A2216)+B$1,(FIND(C$2,$A2216)-2)-(FIND(B$2,$A2216)+B$1))</f>
        <v>4900 BLOCK CR 340</v>
      </c>
      <c r="C2216" t="str">
        <f t="shared" si="2248"/>
        <v>BURCO</v>
      </c>
      <c r="D2216" t="str">
        <f t="shared" si="2248"/>
        <v/>
      </c>
      <c r="E2216" t="str">
        <f t="shared" si="2248"/>
        <v>30.6218269597</v>
      </c>
      <c r="F2216" t="str">
        <f t="shared" si="2248"/>
        <v>-98.2348363994</v>
      </c>
      <c r="G2216" t="str">
        <f t="shared" si="2248"/>
        <v>on</v>
      </c>
      <c r="H2216" s="2" t="str">
        <f t="shared" si="2248"/>
        <v/>
      </c>
      <c r="I2216" t="str">
        <f t="shared" si="2212"/>
        <v>8243</v>
      </c>
    </row>
    <row r="2217" spans="1:9">
      <c r="A2217" s="5" t="s">
        <v>2230</v>
      </c>
      <c r="B2217" t="str">
        <f t="shared" ref="B2217:H2217" si="2249">MID($A2217,FIND(B$2,$A2217)+B$1,(FIND(C$2,$A2217)-2)-(FIND(B$2,$A2217)+B$1))</f>
        <v>3100 BLOCK CR 341</v>
      </c>
      <c r="C2217" t="str">
        <f t="shared" si="2249"/>
        <v>BURCO</v>
      </c>
      <c r="D2217" t="str">
        <f t="shared" si="2249"/>
        <v/>
      </c>
      <c r="E2217" t="str">
        <f t="shared" si="2249"/>
        <v>30.6167958251</v>
      </c>
      <c r="F2217" t="str">
        <f t="shared" si="2249"/>
        <v>-98.2201915256</v>
      </c>
      <c r="G2217" t="str">
        <f t="shared" si="2249"/>
        <v>on</v>
      </c>
      <c r="H2217" s="2" t="str">
        <f t="shared" si="2249"/>
        <v/>
      </c>
      <c r="I2217" t="str">
        <f t="shared" si="2212"/>
        <v>8244</v>
      </c>
    </row>
    <row r="2218" spans="1:9">
      <c r="A2218" s="5" t="s">
        <v>2231</v>
      </c>
      <c r="B2218" t="str">
        <f t="shared" ref="B2218:H2218" si="2250">MID($A2218,FIND(B$2,$A2218)+B$1,(FIND(C$2,$A2218)-2)-(FIND(B$2,$A2218)+B$1))</f>
        <v>4300 BLOCK CR 340</v>
      </c>
      <c r="C2218" t="str">
        <f t="shared" si="2250"/>
        <v>BURCO</v>
      </c>
      <c r="D2218" t="str">
        <f t="shared" si="2250"/>
        <v/>
      </c>
      <c r="E2218" t="str">
        <f t="shared" si="2250"/>
        <v>30.617632861</v>
      </c>
      <c r="F2218" t="str">
        <f t="shared" si="2250"/>
        <v>-98.239979115</v>
      </c>
      <c r="G2218" t="str">
        <f t="shared" si="2250"/>
        <v>on</v>
      </c>
      <c r="H2218" s="2" t="str">
        <f t="shared" si="2250"/>
        <v/>
      </c>
      <c r="I2218" t="str">
        <f t="shared" si="2212"/>
        <v>8245</v>
      </c>
    </row>
    <row r="2219" spans="1:9">
      <c r="A2219" s="5" t="s">
        <v>2232</v>
      </c>
      <c r="B2219" t="str">
        <f t="shared" ref="B2219:H2219" si="2251">MID($A2219,FIND(B$2,$A2219)+B$1,(FIND(C$2,$A2219)-2)-(FIND(B$2,$A2219)+B$1))</f>
        <v>4200 BLOCK CR 340</v>
      </c>
      <c r="C2219" t="str">
        <f t="shared" si="2251"/>
        <v>BURCO</v>
      </c>
      <c r="D2219" t="str">
        <f t="shared" si="2251"/>
        <v/>
      </c>
      <c r="E2219" t="str">
        <f t="shared" si="2251"/>
        <v>30.6148907156</v>
      </c>
      <c r="F2219" t="str">
        <f t="shared" si="2251"/>
        <v>-98.2417779166</v>
      </c>
      <c r="G2219" t="str">
        <f t="shared" si="2251"/>
        <v>on</v>
      </c>
      <c r="H2219" s="2" t="str">
        <f t="shared" si="2251"/>
        <v/>
      </c>
      <c r="I2219" t="str">
        <f t="shared" si="2212"/>
        <v>8246</v>
      </c>
    </row>
    <row r="2220" spans="1:9">
      <c r="A2220" s="5" t="s">
        <v>2233</v>
      </c>
      <c r="B2220" t="str">
        <f t="shared" ref="B2220:H2220" si="2252">MID($A2220,FIND(B$2,$A2220)+B$1,(FIND(C$2,$A2220)-2)-(FIND(B$2,$A2220)+B$1))</f>
        <v>300 BLOCK CR 341 SOUTH OF JENNIFER LN</v>
      </c>
      <c r="C2220" t="str">
        <f t="shared" si="2252"/>
        <v>BURCO</v>
      </c>
      <c r="D2220" t="str">
        <f t="shared" si="2252"/>
        <v/>
      </c>
      <c r="E2220" t="str">
        <f t="shared" si="2252"/>
        <v>30.59154042</v>
      </c>
      <c r="F2220" t="str">
        <f t="shared" si="2252"/>
        <v>-98.1982253872</v>
      </c>
      <c r="G2220" t="str">
        <f t="shared" si="2252"/>
        <v>on</v>
      </c>
      <c r="H2220" s="2" t="str">
        <f t="shared" si="2252"/>
        <v/>
      </c>
      <c r="I2220" t="str">
        <f t="shared" si="2212"/>
        <v>8247</v>
      </c>
    </row>
    <row r="2221" spans="1:9">
      <c r="A2221" s="5" t="s">
        <v>2234</v>
      </c>
      <c r="B2221" t="str">
        <f t="shared" ref="B2221:H2221" si="2253">MID($A2221,FIND(B$2,$A2221)+B$1,(FIND(C$2,$A2221)-2)-(FIND(B$2,$A2221)+B$1))</f>
        <v>2000 BLOCK CR 337</v>
      </c>
      <c r="C2221" t="str">
        <f t="shared" si="2253"/>
        <v>BURCO</v>
      </c>
      <c r="D2221" t="str">
        <f t="shared" si="2253"/>
        <v/>
      </c>
      <c r="E2221" t="str">
        <f t="shared" si="2253"/>
        <v>30.6561442</v>
      </c>
      <c r="F2221" t="str">
        <f t="shared" si="2253"/>
        <v>-98.1197580521</v>
      </c>
      <c r="G2221" t="str">
        <f t="shared" si="2253"/>
        <v>on</v>
      </c>
      <c r="H2221" s="2" t="str">
        <f t="shared" si="2253"/>
        <v/>
      </c>
      <c r="I2221" t="str">
        <f t="shared" si="2212"/>
        <v>8248</v>
      </c>
    </row>
    <row r="2222" spans="1:9">
      <c r="A2222" s="5" t="s">
        <v>2235</v>
      </c>
      <c r="B2222" t="str">
        <f t="shared" ref="B2222:H2222" si="2254">MID($A2222,FIND(B$2,$A2222)+B$1,(FIND(C$2,$A2222)-2)-(FIND(B$2,$A2222)+B$1))</f>
        <v>2800 BLOCK CR 337</v>
      </c>
      <c r="C2222" t="str">
        <f t="shared" si="2254"/>
        <v>BURCO</v>
      </c>
      <c r="D2222" t="str">
        <f t="shared" si="2254"/>
        <v/>
      </c>
      <c r="E2222" t="str">
        <f t="shared" si="2254"/>
        <v>30.6440763814</v>
      </c>
      <c r="F2222" t="str">
        <f t="shared" si="2254"/>
        <v>-98.1106925446</v>
      </c>
      <c r="G2222" t="str">
        <f t="shared" si="2254"/>
        <v>on</v>
      </c>
      <c r="H2222" s="2" t="str">
        <f t="shared" si="2254"/>
        <v/>
      </c>
      <c r="I2222" t="str">
        <f t="shared" si="2212"/>
        <v>8249</v>
      </c>
    </row>
    <row r="2223" spans="1:9">
      <c r="A2223" s="5" t="s">
        <v>2236</v>
      </c>
      <c r="B2223" t="str">
        <f t="shared" ref="B2223:H2223" si="2255">MID($A2223,FIND(B$2,$A2223)+B$1,(FIND(C$2,$A2223)-2)-(FIND(B$2,$A2223)+B$1))</f>
        <v>3200 BLOCK CR 337</v>
      </c>
      <c r="C2223" t="str">
        <f t="shared" si="2255"/>
        <v>BURCO</v>
      </c>
      <c r="D2223" t="str">
        <f t="shared" si="2255"/>
        <v/>
      </c>
      <c r="E2223" t="str">
        <f t="shared" si="2255"/>
        <v>30.6420125957</v>
      </c>
      <c r="F2223" t="str">
        <f t="shared" si="2255"/>
        <v>-98.106676893</v>
      </c>
      <c r="G2223" t="str">
        <f t="shared" si="2255"/>
        <v>on</v>
      </c>
      <c r="H2223" s="2" t="str">
        <f t="shared" si="2255"/>
        <v/>
      </c>
      <c r="I2223" t="str">
        <f t="shared" si="2212"/>
        <v>8250</v>
      </c>
    </row>
    <row r="2224" spans="1:9">
      <c r="A2224" s="5" t="s">
        <v>2237</v>
      </c>
      <c r="B2224" t="str">
        <f t="shared" ref="B2224:H2224" si="2256">MID($A2224,FIND(B$2,$A2224)+B$1,(FIND(C$2,$A2224)-2)-(FIND(B$2,$A2224)+B$1))</f>
        <v>700 BLOCK CR 328</v>
      </c>
      <c r="C2224" t="str">
        <f t="shared" si="2256"/>
        <v>BURCO</v>
      </c>
      <c r="D2224" t="str">
        <f t="shared" si="2256"/>
        <v/>
      </c>
      <c r="E2224" t="str">
        <f t="shared" si="2256"/>
        <v>30.6016123</v>
      </c>
      <c r="F2224" t="str">
        <f t="shared" si="2256"/>
        <v>-98.0766599917</v>
      </c>
      <c r="G2224" t="str">
        <f t="shared" si="2256"/>
        <v>on</v>
      </c>
      <c r="H2224" s="2" t="str">
        <f t="shared" si="2256"/>
        <v/>
      </c>
      <c r="I2224" t="str">
        <f t="shared" si="2212"/>
        <v>8252</v>
      </c>
    </row>
    <row r="2225" spans="1:9">
      <c r="A2225" s="5" t="s">
        <v>2238</v>
      </c>
      <c r="B2225" t="str">
        <f t="shared" ref="B2225:H2225" si="2257">MID($A2225,FIND(B$2,$A2225)+B$1,(FIND(C$2,$A2225)-2)-(FIND(B$2,$A2225)+B$1))</f>
        <v>1050 BLOCK CR 328</v>
      </c>
      <c r="C2225" t="str">
        <f t="shared" si="2257"/>
        <v>BURCO</v>
      </c>
      <c r="D2225" t="str">
        <f t="shared" si="2257"/>
        <v/>
      </c>
      <c r="E2225" t="str">
        <f t="shared" si="2257"/>
        <v>30.6010756198</v>
      </c>
      <c r="F2225" t="str">
        <f t="shared" si="2257"/>
        <v>-98.0714544138</v>
      </c>
      <c r="G2225" t="str">
        <f t="shared" si="2257"/>
        <v>on</v>
      </c>
      <c r="H2225" s="2" t="str">
        <f t="shared" si="2257"/>
        <v/>
      </c>
      <c r="I2225" t="str">
        <f t="shared" si="2212"/>
        <v>8253</v>
      </c>
    </row>
    <row r="2226" spans="1:9">
      <c r="A2226" s="5" t="s">
        <v>2239</v>
      </c>
      <c r="B2226" t="str">
        <f t="shared" ref="B2226:H2226" si="2258">MID($A2226,FIND(B$2,$A2226)+B$1,(FIND(C$2,$A2226)-2)-(FIND(B$2,$A2226)+B$1))</f>
        <v>321 HICKORY CREEK RD</v>
      </c>
      <c r="C2226" t="str">
        <f t="shared" si="2258"/>
        <v>BURCO</v>
      </c>
      <c r="D2226" t="str">
        <f t="shared" si="2258"/>
        <v/>
      </c>
      <c r="E2226" t="str">
        <f t="shared" si="2258"/>
        <v>30.5600728467</v>
      </c>
      <c r="F2226" t="str">
        <f t="shared" si="2258"/>
        <v>-98.1391190554</v>
      </c>
      <c r="G2226" t="str">
        <f t="shared" si="2258"/>
        <v>on</v>
      </c>
      <c r="H2226" s="2" t="str">
        <f t="shared" si="2258"/>
        <v/>
      </c>
      <c r="I2226" t="str">
        <f t="shared" si="2212"/>
        <v>8254</v>
      </c>
    </row>
    <row r="2227" spans="1:9">
      <c r="A2227" s="5" t="s">
        <v>2240</v>
      </c>
      <c r="B2227" t="str">
        <f t="shared" ref="B2227:H2227" si="2259">MID($A2227,FIND(B$2,$A2227)+B$1,(FIND(C$2,$A2227)-2)-(FIND(B$2,$A2227)+B$1))</f>
        <v>600 BLOCK CR 344 NE OF CAMP RIDGE RD</v>
      </c>
      <c r="C2227" t="str">
        <f t="shared" si="2259"/>
        <v>BURCO</v>
      </c>
      <c r="D2227" t="str">
        <f t="shared" si="2259"/>
        <v/>
      </c>
      <c r="E2227" t="str">
        <f t="shared" si="2259"/>
        <v>30.5481900366</v>
      </c>
      <c r="F2227" t="str">
        <f t="shared" si="2259"/>
        <v>-98.1576027925</v>
      </c>
      <c r="G2227" t="str">
        <f t="shared" si="2259"/>
        <v>on</v>
      </c>
      <c r="H2227" s="2" t="str">
        <f t="shared" si="2259"/>
        <v/>
      </c>
      <c r="I2227" t="str">
        <f t="shared" si="2212"/>
        <v>8255</v>
      </c>
    </row>
    <row r="2228" spans="1:9">
      <c r="A2228" s="5" t="s">
        <v>2241</v>
      </c>
      <c r="B2228" t="str">
        <f t="shared" ref="B2228:H2228" si="2260">MID($A2228,FIND(B$2,$A2228)+B$1,(FIND(C$2,$A2228)-2)-(FIND(B$2,$A2228)+B$1))</f>
        <v>500 BLOCK CR 343A AT RABUN LN</v>
      </c>
      <c r="C2228" t="str">
        <f t="shared" si="2260"/>
        <v>BURCO</v>
      </c>
      <c r="D2228" t="str">
        <f t="shared" si="2260"/>
        <v/>
      </c>
      <c r="E2228" t="str">
        <f t="shared" si="2260"/>
        <v>30.5503249728</v>
      </c>
      <c r="F2228" t="str">
        <f t="shared" si="2260"/>
        <v>-98.1695581277</v>
      </c>
      <c r="G2228" t="str">
        <f t="shared" si="2260"/>
        <v>on</v>
      </c>
      <c r="H2228" s="2" t="str">
        <f t="shared" si="2260"/>
        <v/>
      </c>
      <c r="I2228" t="str">
        <f t="shared" si="2212"/>
        <v>8256</v>
      </c>
    </row>
    <row r="2229" spans="1:9">
      <c r="A2229" s="5" t="s">
        <v>2242</v>
      </c>
      <c r="B2229" t="str">
        <f t="shared" ref="B2229:H2229" si="2261">MID($A2229,FIND(B$2,$A2229)+B$1,(FIND(C$2,$A2229)-2)-(FIND(B$2,$A2229)+B$1))</f>
        <v>600 BLOCK CR 343A</v>
      </c>
      <c r="C2229" t="str">
        <f t="shared" si="2261"/>
        <v>BURCO</v>
      </c>
      <c r="D2229" t="str">
        <f t="shared" si="2261"/>
        <v/>
      </c>
      <c r="E2229" t="str">
        <f t="shared" si="2261"/>
        <v>30.5475159425</v>
      </c>
      <c r="F2229" t="str">
        <f t="shared" si="2261"/>
        <v>-98.1731203498</v>
      </c>
      <c r="G2229" t="str">
        <f t="shared" si="2261"/>
        <v>on</v>
      </c>
      <c r="H2229" s="2" t="str">
        <f t="shared" si="2261"/>
        <v/>
      </c>
      <c r="I2229" t="str">
        <f t="shared" si="2212"/>
        <v>8257</v>
      </c>
    </row>
    <row r="2230" spans="1:9">
      <c r="A2230" s="5" t="s">
        <v>2243</v>
      </c>
      <c r="B2230" t="str">
        <f t="shared" ref="B2230:H2230" si="2262">MID($A2230,FIND(B$2,$A2230)+B$1,(FIND(C$2,$A2230)-2)-(FIND(B$2,$A2230)+B$1))</f>
        <v>1300 BLOCK CR 343</v>
      </c>
      <c r="C2230" t="str">
        <f t="shared" si="2262"/>
        <v>BURCO</v>
      </c>
      <c r="D2230" t="str">
        <f t="shared" si="2262"/>
        <v/>
      </c>
      <c r="E2230" t="str">
        <f t="shared" si="2262"/>
        <v>30.5670924066</v>
      </c>
      <c r="F2230" t="str">
        <f t="shared" si="2262"/>
        <v>-98.1925367944</v>
      </c>
      <c r="G2230" t="str">
        <f t="shared" si="2262"/>
        <v>on</v>
      </c>
      <c r="H2230" s="2" t="str">
        <f t="shared" si="2262"/>
        <v/>
      </c>
      <c r="I2230" t="str">
        <f t="shared" si="2212"/>
        <v>8260</v>
      </c>
    </row>
    <row r="2231" spans="1:9">
      <c r="A2231" s="5" t="s">
        <v>2244</v>
      </c>
      <c r="B2231" t="str">
        <f t="shared" ref="B2231:H2231" si="2263">MID($A2231,FIND(B$2,$A2231)+B$1,(FIND(C$2,$A2231)-2)-(FIND(B$2,$A2231)+B$1))</f>
        <v>5200 BLOCK CR 340</v>
      </c>
      <c r="C2231" t="str">
        <f t="shared" si="2263"/>
        <v>BURCO</v>
      </c>
      <c r="D2231" t="str">
        <f t="shared" si="2263"/>
        <v/>
      </c>
      <c r="E2231" t="str">
        <f t="shared" si="2263"/>
        <v>30.6253493374</v>
      </c>
      <c r="F2231" t="str">
        <f t="shared" si="2263"/>
        <v>-98.2297814554</v>
      </c>
      <c r="G2231" t="str">
        <f t="shared" si="2263"/>
        <v>on</v>
      </c>
      <c r="H2231" s="2" t="str">
        <f t="shared" si="2263"/>
        <v/>
      </c>
      <c r="I2231" t="str">
        <f t="shared" si="2212"/>
        <v>8241</v>
      </c>
    </row>
    <row r="2232" spans="1:9">
      <c r="A2232" s="5" t="s">
        <v>2245</v>
      </c>
      <c r="B2232" t="str">
        <f t="shared" ref="B2232:H2232" si="2264">MID($A2232,FIND(B$2,$A2232)+B$1,(FIND(C$2,$A2232)-2)-(FIND(B$2,$A2232)+B$1))</f>
        <v>1023 CR 342C</v>
      </c>
      <c r="C2232" t="str">
        <f t="shared" si="2264"/>
        <v>BURCO</v>
      </c>
      <c r="D2232" t="str">
        <f t="shared" si="2264"/>
        <v/>
      </c>
      <c r="E2232" t="str">
        <f t="shared" si="2264"/>
        <v>30.5874075262</v>
      </c>
      <c r="F2232" t="str">
        <f t="shared" si="2264"/>
        <v>-98.2365699257</v>
      </c>
      <c r="G2232" t="str">
        <f t="shared" si="2264"/>
        <v>on</v>
      </c>
      <c r="H2232" s="2" t="str">
        <f t="shared" si="2264"/>
        <v/>
      </c>
      <c r="I2232" t="str">
        <f t="shared" si="2212"/>
        <v>8261</v>
      </c>
    </row>
    <row r="2233" spans="1:9">
      <c r="A2233" s="5" t="s">
        <v>2246</v>
      </c>
      <c r="B2233" t="str">
        <f t="shared" ref="B2233:H2233" si="2265">MID($A2233,FIND(B$2,$A2233)+B$1,(FIND(C$2,$A2233)-2)-(FIND(B$2,$A2233)+B$1))</f>
        <v>CR 347 AT CR 342C</v>
      </c>
      <c r="C2233" t="str">
        <f t="shared" si="2265"/>
        <v>BURCO</v>
      </c>
      <c r="D2233" t="str">
        <f t="shared" si="2265"/>
        <v/>
      </c>
      <c r="E2233" t="str">
        <f t="shared" si="2265"/>
        <v>30.5847135652</v>
      </c>
      <c r="F2233" t="str">
        <f t="shared" si="2265"/>
        <v>-98.239080718</v>
      </c>
      <c r="G2233" t="str">
        <f t="shared" si="2265"/>
        <v>on</v>
      </c>
      <c r="H2233" s="2" t="str">
        <f t="shared" si="2265"/>
        <v/>
      </c>
      <c r="I2233" t="str">
        <f t="shared" si="2212"/>
        <v>8262</v>
      </c>
    </row>
    <row r="2234" spans="1:9">
      <c r="A2234" s="5" t="s">
        <v>2247</v>
      </c>
      <c r="B2234" t="str">
        <f t="shared" ref="B2234:H2234" si="2266">MID($A2234,FIND(B$2,$A2234)+B$1,(FIND(C$2,$A2234)-2)-(FIND(B$2,$A2234)+B$1))</f>
        <v>CIMARRON RANCH RD AT SPAAR LN</v>
      </c>
      <c r="C2234" t="str">
        <f t="shared" si="2266"/>
        <v>BURCO</v>
      </c>
      <c r="D2234" t="str">
        <f t="shared" si="2266"/>
        <v/>
      </c>
      <c r="E2234" t="str">
        <f t="shared" si="2266"/>
        <v>30.5720081161</v>
      </c>
      <c r="F2234" t="str">
        <f t="shared" si="2266"/>
        <v>-98.2273195151</v>
      </c>
      <c r="G2234" t="str">
        <f t="shared" si="2266"/>
        <v>on</v>
      </c>
      <c r="H2234" s="2" t="str">
        <f t="shared" si="2266"/>
        <v/>
      </c>
      <c r="I2234" t="str">
        <f t="shared" si="2212"/>
        <v>8263</v>
      </c>
    </row>
    <row r="2235" spans="1:9">
      <c r="A2235" s="5" t="s">
        <v>2248</v>
      </c>
      <c r="B2235" t="str">
        <f t="shared" ref="B2235:H2235" si="2267">MID($A2235,FIND(B$2,$A2235)+B$1,(FIND(C$2,$A2235)-2)-(FIND(B$2,$A2235)+B$1))</f>
        <v>1600 BLOCK CR 426/N WIRTZ DAM RD</v>
      </c>
      <c r="C2235" t="str">
        <f t="shared" si="2267"/>
        <v>BURCO</v>
      </c>
      <c r="D2235" t="str">
        <f t="shared" si="2267"/>
        <v/>
      </c>
      <c r="E2235" t="str">
        <f t="shared" si="2267"/>
        <v>30.5755759692</v>
      </c>
      <c r="F2235" t="str">
        <f t="shared" si="2267"/>
        <v>-98.3367457398</v>
      </c>
      <c r="G2235" t="str">
        <f t="shared" si="2267"/>
        <v>on</v>
      </c>
      <c r="H2235" s="2" t="str">
        <f t="shared" si="2267"/>
        <v/>
      </c>
      <c r="I2235" t="str">
        <f t="shared" si="2212"/>
        <v>8264</v>
      </c>
    </row>
    <row r="2236" spans="1:9">
      <c r="A2236" s="5" t="s">
        <v>2249</v>
      </c>
      <c r="B2236" t="str">
        <f t="shared" ref="B2236:H2236" si="2268">MID($A2236,FIND(B$2,$A2236)+B$1,(FIND(C$2,$A2236)-2)-(FIND(B$2,$A2236)+B$1))</f>
        <v>400 BLOCK E FM 2147 AT FLATROCK CREEK</v>
      </c>
      <c r="C2236" t="str">
        <f t="shared" si="2268"/>
        <v>BURCO</v>
      </c>
      <c r="D2236" t="str">
        <f t="shared" si="2268"/>
        <v/>
      </c>
      <c r="E2236" t="str">
        <f t="shared" si="2268"/>
        <v>30.5397317672</v>
      </c>
      <c r="F2236" t="str">
        <f t="shared" si="2268"/>
        <v>-98.2721162857</v>
      </c>
      <c r="G2236" t="str">
        <f t="shared" si="2268"/>
        <v>on</v>
      </c>
      <c r="H2236" s="2" t="str">
        <f t="shared" si="2268"/>
        <v/>
      </c>
      <c r="I2236" t="str">
        <f t="shared" si="2212"/>
        <v>8265</v>
      </c>
    </row>
    <row r="2237" spans="1:9">
      <c r="A2237" s="5" t="s">
        <v>2250</v>
      </c>
      <c r="B2237" t="str">
        <f t="shared" ref="B2237:H2237" si="2269">MID($A2237,FIND(B$2,$A2237)+B$1,(FIND(C$2,$A2237)-2)-(FIND(B$2,$A2237)+B$1))</f>
        <v>1200 BLOCK CR 403</v>
      </c>
      <c r="C2237" t="str">
        <f t="shared" si="2269"/>
        <v>BURCO</v>
      </c>
      <c r="D2237" t="str">
        <f t="shared" si="2269"/>
        <v/>
      </c>
      <c r="E2237" t="str">
        <f t="shared" si="2269"/>
        <v>30.4833352475</v>
      </c>
      <c r="F2237" t="str">
        <f t="shared" si="2269"/>
        <v>-98.2941020039</v>
      </c>
      <c r="G2237" t="str">
        <f t="shared" si="2269"/>
        <v>on</v>
      </c>
      <c r="H2237" s="2" t="str">
        <f t="shared" si="2269"/>
        <v/>
      </c>
      <c r="I2237" t="str">
        <f t="shared" si="2212"/>
        <v>8267</v>
      </c>
    </row>
    <row r="2238" spans="1:9">
      <c r="A2238" s="5" t="s">
        <v>2251</v>
      </c>
      <c r="B2238" t="str">
        <f t="shared" ref="B2238:H2238" si="2270">MID($A2238,FIND(B$2,$A2238)+B$1,(FIND(C$2,$A2238)-2)-(FIND(B$2,$A2238)+B$1))</f>
        <v>5441 CR 401 S</v>
      </c>
      <c r="C2238" t="str">
        <f t="shared" si="2270"/>
        <v>BURCO</v>
      </c>
      <c r="D2238" t="str">
        <f t="shared" si="2270"/>
        <v/>
      </c>
      <c r="E2238" t="str">
        <f t="shared" si="2270"/>
        <v>30.4744682103</v>
      </c>
      <c r="F2238" t="str">
        <f t="shared" si="2270"/>
        <v>-98.2648704687</v>
      </c>
      <c r="G2238" t="str">
        <f t="shared" si="2270"/>
        <v>on</v>
      </c>
      <c r="H2238" s="2" t="str">
        <f t="shared" si="2270"/>
        <v/>
      </c>
      <c r="I2238" t="str">
        <f t="shared" si="2212"/>
        <v>8268</v>
      </c>
    </row>
    <row r="2239" spans="1:9">
      <c r="A2239" s="5" t="s">
        <v>2252</v>
      </c>
      <c r="B2239" t="str">
        <f t="shared" ref="B2239:H2239" si="2271">MID($A2239,FIND(B$2,$A2239)+B$1,(FIND(C$2,$A2239)-2)-(FIND(B$2,$A2239)+B$1))</f>
        <v>CR 401 S AT SUMMIT SPRINGS DR</v>
      </c>
      <c r="C2239" t="str">
        <f t="shared" si="2271"/>
        <v>BURCO</v>
      </c>
      <c r="D2239" t="str">
        <f t="shared" si="2271"/>
        <v/>
      </c>
      <c r="E2239" t="str">
        <f t="shared" si="2271"/>
        <v>30.4623834955</v>
      </c>
      <c r="F2239" t="str">
        <f t="shared" si="2271"/>
        <v>-98.2606835518</v>
      </c>
      <c r="G2239" t="str">
        <f t="shared" si="2271"/>
        <v>on</v>
      </c>
      <c r="H2239" s="2" t="str">
        <f t="shared" si="2271"/>
        <v/>
      </c>
      <c r="I2239" t="str">
        <f t="shared" si="2212"/>
        <v>8269</v>
      </c>
    </row>
    <row r="2240" spans="1:9">
      <c r="A2240" s="5" t="s">
        <v>2253</v>
      </c>
      <c r="B2240" t="str">
        <f t="shared" ref="B2240:H2240" si="2272">MID($A2240,FIND(B$2,$A2240)+B$1,(FIND(C$2,$A2240)-2)-(FIND(B$2,$A2240)+B$1))</f>
        <v>CR 406 SOUTH OF CR 404</v>
      </c>
      <c r="C2240" t="str">
        <f t="shared" si="2272"/>
        <v>BURCO</v>
      </c>
      <c r="D2240" t="str">
        <f t="shared" si="2272"/>
        <v/>
      </c>
      <c r="E2240" t="str">
        <f t="shared" si="2272"/>
        <v>30.4754570672</v>
      </c>
      <c r="F2240" t="str">
        <f t="shared" si="2272"/>
        <v>-98.1761674029</v>
      </c>
      <c r="G2240" t="str">
        <f t="shared" si="2272"/>
        <v>on</v>
      </c>
      <c r="H2240" s="2" t="str">
        <f t="shared" si="2272"/>
        <v/>
      </c>
      <c r="I2240" t="str">
        <f t="shared" si="2212"/>
        <v>8270</v>
      </c>
    </row>
    <row r="2241" spans="1:9">
      <c r="A2241" s="5" t="s">
        <v>2254</v>
      </c>
      <c r="B2241" t="str">
        <f t="shared" ref="B2241:H2241" si="2273">MID($A2241,FIND(B$2,$A2241)+B$1,(FIND(C$2,$A2241)-2)-(FIND(B$2,$A2241)+B$1))</f>
        <v>400 BLOCK CR 408 N</v>
      </c>
      <c r="C2241" t="str">
        <f t="shared" si="2273"/>
        <v>BURCO</v>
      </c>
      <c r="D2241" t="str">
        <f t="shared" si="2273"/>
        <v/>
      </c>
      <c r="E2241" t="str">
        <f t="shared" si="2273"/>
        <v>30.471874763</v>
      </c>
      <c r="F2241" t="str">
        <f t="shared" si="2273"/>
        <v>-98.1672035298</v>
      </c>
      <c r="G2241" t="str">
        <f t="shared" si="2273"/>
        <v>on</v>
      </c>
      <c r="H2241" s="2" t="str">
        <f t="shared" si="2273"/>
        <v/>
      </c>
      <c r="I2241" t="str">
        <f t="shared" si="2212"/>
        <v>8271</v>
      </c>
    </row>
    <row r="2242" spans="1:9">
      <c r="A2242" s="5" t="s">
        <v>2255</v>
      </c>
      <c r="B2242" t="str">
        <f t="shared" ref="B2242:H2242" si="2274">MID($A2242,FIND(B$2,$A2242)+B$1,(FIND(C$2,$A2242)-2)-(FIND(B$2,$A2242)+B$1))</f>
        <v>5800 BLOCK CR 208</v>
      </c>
      <c r="C2242" t="str">
        <f t="shared" si="2274"/>
        <v>BURCO</v>
      </c>
      <c r="D2242" t="str">
        <f t="shared" si="2274"/>
        <v/>
      </c>
      <c r="E2242" t="str">
        <f t="shared" si="2274"/>
        <v>30.9059313599</v>
      </c>
      <c r="F2242" t="str">
        <f t="shared" si="2274"/>
        <v>-98.1014701027</v>
      </c>
      <c r="G2242" t="str">
        <f t="shared" si="2274"/>
        <v>on</v>
      </c>
      <c r="H2242" s="2" t="str">
        <f t="shared" si="2274"/>
        <v/>
      </c>
      <c r="I2242" t="str">
        <f t="shared" si="2212"/>
        <v>8296</v>
      </c>
    </row>
    <row r="2243" spans="1:9">
      <c r="A2243" s="5" t="s">
        <v>2256</v>
      </c>
      <c r="B2243" t="str">
        <f t="shared" ref="B2243:H2243" si="2275">MID($A2243,FIND(B$2,$A2243)+B$1,(FIND(C$2,$A2243)-2)-(FIND(B$2,$A2243)+B$1))</f>
        <v>300BLOCK CR 413</v>
      </c>
      <c r="C2243" t="str">
        <f t="shared" si="2275"/>
        <v>BURCO</v>
      </c>
      <c r="D2243" t="str">
        <f t="shared" si="2275"/>
        <v/>
      </c>
      <c r="E2243" t="str">
        <f t="shared" si="2275"/>
        <v>30.4593732832</v>
      </c>
      <c r="F2243" t="str">
        <f t="shared" si="2275"/>
        <v>-98.1502938871</v>
      </c>
      <c r="G2243" t="str">
        <f t="shared" si="2275"/>
        <v>on</v>
      </c>
      <c r="H2243" s="2" t="str">
        <f t="shared" si="2275"/>
        <v/>
      </c>
      <c r="I2243" t="str">
        <f t="shared" si="2212"/>
        <v>8274</v>
      </c>
    </row>
    <row r="2244" spans="1:9">
      <c r="A2244" s="5" t="s">
        <v>2257</v>
      </c>
      <c r="B2244" t="str">
        <f t="shared" ref="B2244:H2244" si="2276">MID($A2244,FIND(B$2,$A2244)+B$1,(FIND(C$2,$A2244)-2)-(FIND(B$2,$A2244)+B$1))</f>
        <v>11900 BLOCK CR 404</v>
      </c>
      <c r="C2244" t="str">
        <f t="shared" si="2276"/>
        <v>BURCO</v>
      </c>
      <c r="D2244" t="str">
        <f t="shared" si="2276"/>
        <v/>
      </c>
      <c r="E2244" t="str">
        <f t="shared" si="2276"/>
        <v>30.4575715408</v>
      </c>
      <c r="F2244" t="str">
        <f t="shared" si="2276"/>
        <v>-98.1179747796</v>
      </c>
      <c r="G2244" t="str">
        <f t="shared" si="2276"/>
        <v>on</v>
      </c>
      <c r="H2244" s="2" t="str">
        <f t="shared" si="2276"/>
        <v/>
      </c>
      <c r="I2244" t="str">
        <f t="shared" ref="I2244:I2307" si="2277">MID($A2244,FIND(I$2,$A2244)+I$1,4)</f>
        <v>8276</v>
      </c>
    </row>
    <row r="2245" spans="1:9">
      <c r="A2245" s="5" t="s">
        <v>2258</v>
      </c>
      <c r="B2245" t="str">
        <f t="shared" ref="B2245:H2245" si="2278">MID($A2245,FIND(B$2,$A2245)+B$1,(FIND(C$2,$A2245)-2)-(FIND(B$2,$A2245)+B$1))</f>
        <v>CR 414 AT RIDGE HARBOR DR</v>
      </c>
      <c r="C2245" t="str">
        <f t="shared" si="2278"/>
        <v>BURCO</v>
      </c>
      <c r="D2245" t="str">
        <f t="shared" si="2278"/>
        <v/>
      </c>
      <c r="E2245" t="str">
        <f t="shared" si="2278"/>
        <v>30.4744085996</v>
      </c>
      <c r="F2245" t="str">
        <f t="shared" si="2278"/>
        <v>-98.1098916651</v>
      </c>
      <c r="G2245" t="str">
        <f t="shared" si="2278"/>
        <v>on</v>
      </c>
      <c r="H2245" s="2" t="str">
        <f t="shared" si="2278"/>
        <v/>
      </c>
      <c r="I2245" t="str">
        <f t="shared" si="2277"/>
        <v>8277</v>
      </c>
    </row>
    <row r="2246" spans="1:9">
      <c r="A2246" s="5" t="s">
        <v>2259</v>
      </c>
      <c r="B2246" t="str">
        <f t="shared" ref="B2246:H2246" si="2279">MID($A2246,FIND(B$2,$A2246)+B$1,(FIND(C$2,$A2246)-2)-(FIND(B$2,$A2246)+B$1))</f>
        <v>4600 BLOCK CR 404</v>
      </c>
      <c r="C2246" t="str">
        <f t="shared" si="2279"/>
        <v>BURCO</v>
      </c>
      <c r="D2246" t="str">
        <f t="shared" si="2279"/>
        <v/>
      </c>
      <c r="E2246" t="str">
        <f t="shared" si="2279"/>
        <v>30.4973731004</v>
      </c>
      <c r="F2246" t="str">
        <f t="shared" si="2279"/>
        <v>-98.1941182282</v>
      </c>
      <c r="G2246" t="str">
        <f t="shared" si="2279"/>
        <v>on</v>
      </c>
      <c r="H2246" s="2" t="str">
        <f t="shared" si="2279"/>
        <v/>
      </c>
      <c r="I2246" t="str">
        <f t="shared" si="2277"/>
        <v>8278</v>
      </c>
    </row>
    <row r="2247" spans="1:9">
      <c r="A2247" s="5" t="s">
        <v>2260</v>
      </c>
      <c r="B2247" t="str">
        <f t="shared" ref="B2247:H2247" si="2280">MID($A2247,FIND(B$2,$A2247)+B$1,(FIND(C$2,$A2247)-2)-(FIND(B$2,$A2247)+B$1))</f>
        <v>8300 BLOCK CR 404</v>
      </c>
      <c r="C2247" t="str">
        <f t="shared" si="2280"/>
        <v>BURCO</v>
      </c>
      <c r="D2247" t="str">
        <f t="shared" si="2280"/>
        <v/>
      </c>
      <c r="E2247" t="str">
        <f t="shared" si="2280"/>
        <v>30.4768270606</v>
      </c>
      <c r="F2247" t="str">
        <f t="shared" si="2280"/>
        <v>-98.1530128184</v>
      </c>
      <c r="G2247" t="str">
        <f t="shared" si="2280"/>
        <v>on</v>
      </c>
      <c r="H2247" s="2" t="str">
        <f t="shared" si="2280"/>
        <v/>
      </c>
      <c r="I2247" t="str">
        <f t="shared" si="2277"/>
        <v>8275</v>
      </c>
    </row>
    <row r="2248" spans="1:9">
      <c r="A2248" s="5" t="s">
        <v>2261</v>
      </c>
      <c r="B2248" t="str">
        <f t="shared" ref="B2248:H2248" si="2281">MID($A2248,FIND(B$2,$A2248)+B$1,(FIND(C$2,$A2248)-2)-(FIND(B$2,$A2248)+B$1))</f>
        <v>1100 BLOCK CR 411</v>
      </c>
      <c r="C2248" t="str">
        <f t="shared" si="2281"/>
        <v>BURCO</v>
      </c>
      <c r="D2248" t="str">
        <f t="shared" si="2281"/>
        <v/>
      </c>
      <c r="E2248" t="str">
        <f t="shared" si="2281"/>
        <v>30.5068809813</v>
      </c>
      <c r="F2248" t="str">
        <f t="shared" si="2281"/>
        <v>-98.1598040381</v>
      </c>
      <c r="G2248" t="str">
        <f t="shared" si="2281"/>
        <v>on</v>
      </c>
      <c r="H2248" s="2" t="str">
        <f t="shared" si="2281"/>
        <v/>
      </c>
      <c r="I2248" t="str">
        <f t="shared" si="2277"/>
        <v>8280</v>
      </c>
    </row>
    <row r="2249" spans="1:9">
      <c r="A2249" s="5" t="s">
        <v>2262</v>
      </c>
      <c r="B2249" t="str">
        <f t="shared" ref="B2249:H2249" si="2282">MID($A2249,FIND(B$2,$A2249)+B$1,(FIND(C$2,$A2249)-2)-(FIND(B$2,$A2249)+B$1))</f>
        <v>12300 BLOCK CR 207</v>
      </c>
      <c r="C2249" t="str">
        <f t="shared" si="2282"/>
        <v>BURCO</v>
      </c>
      <c r="D2249" t="str">
        <f t="shared" si="2282"/>
        <v/>
      </c>
      <c r="E2249" t="str">
        <f t="shared" si="2282"/>
        <v>31.011801775</v>
      </c>
      <c r="F2249" t="str">
        <f t="shared" si="2282"/>
        <v>-98.1569778308</v>
      </c>
      <c r="G2249" t="str">
        <f t="shared" si="2282"/>
        <v>on</v>
      </c>
      <c r="H2249" s="2" t="str">
        <f t="shared" si="2282"/>
        <v/>
      </c>
      <c r="I2249" t="str">
        <f t="shared" si="2277"/>
        <v>8281</v>
      </c>
    </row>
    <row r="2250" spans="1:9">
      <c r="A2250" s="5" t="s">
        <v>2263</v>
      </c>
      <c r="B2250" t="str">
        <f t="shared" ref="B2250:H2250" si="2283">MID($A2250,FIND(B$2,$A2250)+B$1,(FIND(C$2,$A2250)-2)-(FIND(B$2,$A2250)+B$1))</f>
        <v>11000 BLOCK CR 207 AT MESQUITE CRK</v>
      </c>
      <c r="C2250" t="str">
        <f t="shared" si="2283"/>
        <v>BURCO</v>
      </c>
      <c r="D2250" t="str">
        <f t="shared" si="2283"/>
        <v/>
      </c>
      <c r="E2250" t="str">
        <f t="shared" si="2283"/>
        <v>30.9956313292</v>
      </c>
      <c r="F2250" t="str">
        <f t="shared" si="2283"/>
        <v>-98.1553246515</v>
      </c>
      <c r="G2250" t="str">
        <f t="shared" si="2283"/>
        <v>on</v>
      </c>
      <c r="H2250" s="2" t="str">
        <f t="shared" si="2283"/>
        <v/>
      </c>
      <c r="I2250" t="str">
        <f t="shared" si="2277"/>
        <v>8282</v>
      </c>
    </row>
    <row r="2251" spans="1:9">
      <c r="A2251" s="5" t="s">
        <v>2264</v>
      </c>
      <c r="B2251" t="str">
        <f t="shared" ref="B2251:H2251" si="2284">MID($A2251,FIND(B$2,$A2251)+B$1,(FIND(C$2,$A2251)-2)-(FIND(B$2,$A2251)+B$1))</f>
        <v>10600 BLOCK CR 207</v>
      </c>
      <c r="C2251" t="str">
        <f t="shared" si="2284"/>
        <v>BURCO</v>
      </c>
      <c r="D2251" t="str">
        <f t="shared" si="2284"/>
        <v/>
      </c>
      <c r="E2251" t="str">
        <f t="shared" si="2284"/>
        <v>30.9884475019</v>
      </c>
      <c r="F2251" t="str">
        <f t="shared" si="2284"/>
        <v>-98.1573931403</v>
      </c>
      <c r="G2251" t="str">
        <f t="shared" si="2284"/>
        <v>on</v>
      </c>
      <c r="H2251" s="2" t="str">
        <f t="shared" si="2284"/>
        <v/>
      </c>
      <c r="I2251" t="str">
        <f t="shared" si="2277"/>
        <v>8283</v>
      </c>
    </row>
    <row r="2252" spans="1:9">
      <c r="A2252" s="5" t="s">
        <v>2265</v>
      </c>
      <c r="B2252" t="str">
        <f t="shared" ref="B2252:H2252" si="2285">MID($A2252,FIND(B$2,$A2252)+B$1,(FIND(C$2,$A2252)-2)-(FIND(B$2,$A2252)+B$1))</f>
        <v>10500 BLOCK CR 207</v>
      </c>
      <c r="C2252" t="str">
        <f t="shared" si="2285"/>
        <v>BURCO</v>
      </c>
      <c r="D2252" t="str">
        <f t="shared" si="2285"/>
        <v/>
      </c>
      <c r="E2252" t="str">
        <f t="shared" si="2285"/>
        <v>30.9858822839</v>
      </c>
      <c r="F2252" t="str">
        <f t="shared" si="2285"/>
        <v>-98.1552835079</v>
      </c>
      <c r="G2252" t="str">
        <f t="shared" si="2285"/>
        <v>on</v>
      </c>
      <c r="H2252" s="2" t="str">
        <f t="shared" si="2285"/>
        <v/>
      </c>
      <c r="I2252" t="str">
        <f t="shared" si="2277"/>
        <v>8284</v>
      </c>
    </row>
    <row r="2253" spans="1:9">
      <c r="A2253" s="5" t="s">
        <v>2266</v>
      </c>
      <c r="B2253" t="str">
        <f t="shared" ref="B2253:H2253" si="2286">MID($A2253,FIND(B$2,$A2253)+B$1,(FIND(C$2,$A2253)-2)-(FIND(B$2,$A2253)+B$1))</f>
        <v>7500 BLOCK CR 207</v>
      </c>
      <c r="C2253" t="str">
        <f t="shared" si="2286"/>
        <v>BURCO</v>
      </c>
      <c r="D2253" t="str">
        <f t="shared" si="2286"/>
        <v/>
      </c>
      <c r="E2253" t="str">
        <f t="shared" si="2286"/>
        <v>30.9485719548</v>
      </c>
      <c r="F2253" t="str">
        <f t="shared" si="2286"/>
        <v>-98.1429941296</v>
      </c>
      <c r="G2253" t="str">
        <f t="shared" si="2286"/>
        <v>on</v>
      </c>
      <c r="H2253" s="2" t="str">
        <f t="shared" si="2286"/>
        <v/>
      </c>
      <c r="I2253" t="str">
        <f t="shared" si="2277"/>
        <v>8285</v>
      </c>
    </row>
    <row r="2254" spans="1:9">
      <c r="A2254" s="5" t="s">
        <v>2267</v>
      </c>
      <c r="B2254" t="str">
        <f t="shared" ref="B2254:H2254" si="2287">MID($A2254,FIND(B$2,$A2254)+B$1,(FIND(C$2,$A2254)-2)-(FIND(B$2,$A2254)+B$1))</f>
        <v>7400 BLOCK CR 207</v>
      </c>
      <c r="C2254" t="str">
        <f t="shared" si="2287"/>
        <v>BURCO</v>
      </c>
      <c r="D2254" t="str">
        <f t="shared" si="2287"/>
        <v/>
      </c>
      <c r="E2254" t="str">
        <f t="shared" si="2287"/>
        <v>30.9467128417</v>
      </c>
      <c r="F2254" t="str">
        <f t="shared" si="2287"/>
        <v>-98.1422428174</v>
      </c>
      <c r="G2254" t="str">
        <f t="shared" si="2287"/>
        <v>on</v>
      </c>
      <c r="H2254" s="2" t="str">
        <f t="shared" si="2287"/>
        <v/>
      </c>
      <c r="I2254" t="str">
        <f t="shared" si="2277"/>
        <v>8286</v>
      </c>
    </row>
    <row r="2255" spans="1:9">
      <c r="A2255" s="5" t="s">
        <v>2268</v>
      </c>
      <c r="B2255" t="str">
        <f t="shared" ref="B2255:H2255" si="2288">MID($A2255,FIND(B$2,$A2255)+B$1,(FIND(C$2,$A2255)-2)-(FIND(B$2,$A2255)+B$1))</f>
        <v>6800 BLOCK CR 207</v>
      </c>
      <c r="C2255" t="str">
        <f t="shared" si="2288"/>
        <v>BURCO</v>
      </c>
      <c r="D2255" t="str">
        <f t="shared" si="2288"/>
        <v/>
      </c>
      <c r="E2255" t="str">
        <f t="shared" si="2288"/>
        <v>30.9404132876</v>
      </c>
      <c r="F2255" t="str">
        <f t="shared" si="2288"/>
        <v>-98.1392411887</v>
      </c>
      <c r="G2255" t="str">
        <f t="shared" si="2288"/>
        <v>on</v>
      </c>
      <c r="H2255" s="2" t="str">
        <f t="shared" si="2288"/>
        <v/>
      </c>
      <c r="I2255" t="str">
        <f t="shared" si="2277"/>
        <v>8287</v>
      </c>
    </row>
    <row r="2256" spans="1:9">
      <c r="A2256" s="5" t="s">
        <v>2269</v>
      </c>
      <c r="B2256" t="str">
        <f t="shared" ref="B2256:H2256" si="2289">MID($A2256,FIND(B$2,$A2256)+B$1,(FIND(C$2,$A2256)-2)-(FIND(B$2,$A2256)+B$1))</f>
        <v>6400 BLOCK CR 207</v>
      </c>
      <c r="C2256" t="str">
        <f t="shared" si="2289"/>
        <v>BURCO</v>
      </c>
      <c r="D2256" t="str">
        <f t="shared" si="2289"/>
        <v/>
      </c>
      <c r="E2256" t="str">
        <f t="shared" si="2289"/>
        <v>30.9377387857</v>
      </c>
      <c r="F2256" t="str">
        <f t="shared" si="2289"/>
        <v>-98.138111661</v>
      </c>
      <c r="G2256" t="str">
        <f t="shared" si="2289"/>
        <v>on</v>
      </c>
      <c r="H2256" s="2" t="str">
        <f t="shared" si="2289"/>
        <v/>
      </c>
      <c r="I2256" t="str">
        <f t="shared" si="2277"/>
        <v>8288</v>
      </c>
    </row>
    <row r="2257" spans="1:9">
      <c r="A2257" s="5" t="s">
        <v>2270</v>
      </c>
      <c r="B2257" t="str">
        <f t="shared" ref="B2257:H2257" si="2290">MID($A2257,FIND(B$2,$A2257)+B$1,(FIND(C$2,$A2257)-2)-(FIND(B$2,$A2257)+B$1))</f>
        <v>6200 BLOCK CR 207</v>
      </c>
      <c r="C2257" t="str">
        <f t="shared" si="2290"/>
        <v>BURCO</v>
      </c>
      <c r="D2257" t="str">
        <f t="shared" si="2290"/>
        <v/>
      </c>
      <c r="E2257" t="str">
        <f t="shared" si="2290"/>
        <v>30.9363479562</v>
      </c>
      <c r="F2257" t="str">
        <f t="shared" si="2290"/>
        <v>-98.1381244107</v>
      </c>
      <c r="G2257" t="str">
        <f t="shared" si="2290"/>
        <v>on</v>
      </c>
      <c r="H2257" s="2" t="str">
        <f t="shared" si="2290"/>
        <v/>
      </c>
      <c r="I2257" t="str">
        <f t="shared" si="2277"/>
        <v>8289</v>
      </c>
    </row>
    <row r="2258" spans="1:9">
      <c r="A2258" s="5" t="s">
        <v>2271</v>
      </c>
      <c r="B2258" t="str">
        <f t="shared" ref="B2258:H2258" si="2291">MID($A2258,FIND(B$2,$A2258)+B$1,(FIND(C$2,$A2258)-2)-(FIND(B$2,$A2258)+B$1))</f>
        <v>5600 BLOCK CR 207</v>
      </c>
      <c r="C2258" t="str">
        <f t="shared" si="2291"/>
        <v>BURCO</v>
      </c>
      <c r="D2258" t="str">
        <f t="shared" si="2291"/>
        <v/>
      </c>
      <c r="E2258" t="str">
        <f t="shared" si="2291"/>
        <v>30.9280296779</v>
      </c>
      <c r="F2258" t="str">
        <f t="shared" si="2291"/>
        <v>-98.1354093996</v>
      </c>
      <c r="G2258" t="str">
        <f t="shared" si="2291"/>
        <v>on</v>
      </c>
      <c r="H2258" s="2" t="str">
        <f t="shared" si="2291"/>
        <v/>
      </c>
      <c r="I2258" t="str">
        <f t="shared" si="2277"/>
        <v>8290</v>
      </c>
    </row>
    <row r="2259" spans="1:9">
      <c r="A2259" s="5" t="s">
        <v>2272</v>
      </c>
      <c r="B2259" t="str">
        <f t="shared" ref="B2259:H2259" si="2292">MID($A2259,FIND(B$2,$A2259)+B$1,(FIND(C$2,$A2259)-2)-(FIND(B$2,$A2259)+B$1))</f>
        <v>5500 BLOCK CR 207</v>
      </c>
      <c r="C2259" t="str">
        <f t="shared" si="2292"/>
        <v>BURCO</v>
      </c>
      <c r="D2259" t="str">
        <f t="shared" si="2292"/>
        <v/>
      </c>
      <c r="E2259" t="str">
        <f t="shared" si="2292"/>
        <v>30.9245880981</v>
      </c>
      <c r="F2259" t="str">
        <f t="shared" si="2292"/>
        <v>-98.1344691686</v>
      </c>
      <c r="G2259" t="str">
        <f t="shared" si="2292"/>
        <v>on</v>
      </c>
      <c r="H2259" s="2" t="str">
        <f t="shared" si="2292"/>
        <v/>
      </c>
      <c r="I2259" t="str">
        <f t="shared" si="2277"/>
        <v>8291</v>
      </c>
    </row>
    <row r="2260" spans="1:9">
      <c r="A2260" s="5" t="s">
        <v>2273</v>
      </c>
      <c r="B2260" t="str">
        <f t="shared" ref="B2260:H2260" si="2293">MID($A2260,FIND(B$2,$A2260)+B$1,(FIND(C$2,$A2260)-2)-(FIND(B$2,$A2260)+B$1))</f>
        <v>6000 BLOCK CR 202</v>
      </c>
      <c r="C2260" t="str">
        <f t="shared" si="2293"/>
        <v>BURCO</v>
      </c>
      <c r="D2260" t="str">
        <f t="shared" si="2293"/>
        <v/>
      </c>
      <c r="E2260" t="str">
        <f t="shared" si="2293"/>
        <v>30.9193961945</v>
      </c>
      <c r="F2260" t="str">
        <f t="shared" si="2293"/>
        <v>-98.1452273473</v>
      </c>
      <c r="G2260" t="str">
        <f t="shared" si="2293"/>
        <v>on</v>
      </c>
      <c r="H2260" s="2" t="str">
        <f t="shared" si="2293"/>
        <v/>
      </c>
      <c r="I2260" t="str">
        <f t="shared" si="2277"/>
        <v>8292</v>
      </c>
    </row>
    <row r="2261" spans="1:9">
      <c r="A2261" s="5" t="s">
        <v>2274</v>
      </c>
      <c r="B2261" t="str">
        <f t="shared" ref="B2261:H2261" si="2294">MID($A2261,FIND(B$2,$A2261)+B$1,(FIND(C$2,$A2261)-2)-(FIND(B$2,$A2261)+B$1))</f>
        <v>4800 BLOCK CR 207</v>
      </c>
      <c r="C2261" t="str">
        <f t="shared" si="2294"/>
        <v>BURCO</v>
      </c>
      <c r="D2261" t="str">
        <f t="shared" si="2294"/>
        <v/>
      </c>
      <c r="E2261" t="str">
        <f t="shared" si="2294"/>
        <v>30.9177063472</v>
      </c>
      <c r="F2261" t="str">
        <f t="shared" si="2294"/>
        <v>-98.1286841686</v>
      </c>
      <c r="G2261" t="str">
        <f t="shared" si="2294"/>
        <v>on</v>
      </c>
      <c r="H2261" s="2" t="str">
        <f t="shared" si="2294"/>
        <v/>
      </c>
      <c r="I2261" t="str">
        <f t="shared" si="2277"/>
        <v>8293</v>
      </c>
    </row>
    <row r="2262" spans="1:9">
      <c r="A2262" s="5" t="s">
        <v>2275</v>
      </c>
      <c r="B2262" t="str">
        <f t="shared" ref="B2262:H2262" si="2295">MID($A2262,FIND(B$2,$A2262)+B$1,(FIND(C$2,$A2262)-2)-(FIND(B$2,$A2262)+B$1))</f>
        <v>4000 BLOCK CR 207</v>
      </c>
      <c r="C2262" t="str">
        <f t="shared" si="2295"/>
        <v>BURCO</v>
      </c>
      <c r="D2262" t="str">
        <f t="shared" si="2295"/>
        <v/>
      </c>
      <c r="E2262" t="str">
        <f t="shared" si="2295"/>
        <v>30.9087168469</v>
      </c>
      <c r="F2262" t="str">
        <f t="shared" si="2295"/>
        <v>-98.1204907447</v>
      </c>
      <c r="G2262" t="str">
        <f t="shared" si="2295"/>
        <v>on</v>
      </c>
      <c r="H2262" s="2" t="str">
        <f t="shared" si="2295"/>
        <v/>
      </c>
      <c r="I2262" t="str">
        <f t="shared" si="2277"/>
        <v>8294</v>
      </c>
    </row>
    <row r="2263" spans="1:9">
      <c r="A2263" s="5" t="s">
        <v>2276</v>
      </c>
      <c r="B2263" t="str">
        <f t="shared" ref="B2263:H2263" si="2296">MID($A2263,FIND(B$2,$A2263)+B$1,(FIND(C$2,$A2263)-2)-(FIND(B$2,$A2263)+B$1))</f>
        <v>3100 BLOCK CR 207</v>
      </c>
      <c r="C2263" t="str">
        <f t="shared" si="2296"/>
        <v>BURCO</v>
      </c>
      <c r="D2263" t="str">
        <f t="shared" si="2296"/>
        <v/>
      </c>
      <c r="E2263" t="str">
        <f t="shared" si="2296"/>
        <v>30.8984333163</v>
      </c>
      <c r="F2263" t="str">
        <f t="shared" si="2296"/>
        <v>-98.1199205633</v>
      </c>
      <c r="G2263" t="str">
        <f t="shared" si="2296"/>
        <v>on</v>
      </c>
      <c r="H2263" s="2" t="str">
        <f t="shared" si="2296"/>
        <v/>
      </c>
      <c r="I2263" t="str">
        <f t="shared" si="2277"/>
        <v>8295</v>
      </c>
    </row>
    <row r="2264" spans="1:9">
      <c r="A2264" s="5" t="s">
        <v>2277</v>
      </c>
      <c r="B2264" t="str">
        <f t="shared" ref="B2264:H2264" si="2297">MID($A2264,FIND(B$2,$A2264)+B$1,(FIND(C$2,$A2264)-2)-(FIND(B$2,$A2264)+B$1))</f>
        <v>3500 BLOCK CR 208</v>
      </c>
      <c r="C2264" t="str">
        <f t="shared" si="2297"/>
        <v>BURCO</v>
      </c>
      <c r="D2264" t="str">
        <f t="shared" si="2297"/>
        <v/>
      </c>
      <c r="E2264" t="str">
        <f t="shared" si="2297"/>
        <v>30.9167608494</v>
      </c>
      <c r="F2264" t="str">
        <f t="shared" si="2297"/>
        <v>-98.0685664822</v>
      </c>
      <c r="G2264" t="str">
        <f t="shared" si="2297"/>
        <v>on</v>
      </c>
      <c r="H2264" s="2" t="str">
        <f t="shared" si="2297"/>
        <v/>
      </c>
      <c r="I2264" t="str">
        <f t="shared" si="2277"/>
        <v>8297</v>
      </c>
    </row>
    <row r="2265" spans="1:9">
      <c r="A2265" s="5" t="s">
        <v>2278</v>
      </c>
      <c r="B2265" t="str">
        <f t="shared" ref="B2265:H2265" si="2298">MID($A2265,FIND(B$2,$A2265)+B$1,(FIND(C$2,$A2265)-2)-(FIND(B$2,$A2265)+B$1))</f>
        <v>2300 BLOCK CR 208</v>
      </c>
      <c r="C2265" t="str">
        <f t="shared" si="2298"/>
        <v>BURCO</v>
      </c>
      <c r="D2265" t="str">
        <f t="shared" si="2298"/>
        <v/>
      </c>
      <c r="E2265" t="str">
        <f t="shared" si="2298"/>
        <v>30.9247969754</v>
      </c>
      <c r="F2265" t="str">
        <f t="shared" si="2298"/>
        <v>-98.0517642374</v>
      </c>
      <c r="G2265" t="str">
        <f t="shared" si="2298"/>
        <v>on</v>
      </c>
      <c r="H2265" s="2" t="str">
        <f t="shared" si="2298"/>
        <v/>
      </c>
      <c r="I2265" t="str">
        <f t="shared" si="2277"/>
        <v>8298</v>
      </c>
    </row>
    <row r="2266" spans="1:9">
      <c r="A2266" s="5" t="s">
        <v>2279</v>
      </c>
      <c r="B2266" t="str">
        <f t="shared" ref="B2266:H2266" si="2299">MID($A2266,FIND(B$2,$A2266)+B$1,(FIND(C$2,$A2266)-2)-(FIND(B$2,$A2266)+B$1))</f>
        <v>800 BLOCK CR 209</v>
      </c>
      <c r="C2266" t="str">
        <f t="shared" si="2299"/>
        <v>BURCO</v>
      </c>
      <c r="D2266" t="str">
        <f t="shared" si="2299"/>
        <v/>
      </c>
      <c r="E2266" t="str">
        <f t="shared" si="2299"/>
        <v>30.9278268582</v>
      </c>
      <c r="F2266" t="str">
        <f t="shared" si="2299"/>
        <v>-98.0247932698</v>
      </c>
      <c r="G2266" t="str">
        <f t="shared" si="2299"/>
        <v>on</v>
      </c>
      <c r="H2266" s="2" t="str">
        <f t="shared" si="2299"/>
        <v/>
      </c>
      <c r="I2266" t="str">
        <f t="shared" si="2277"/>
        <v>8299</v>
      </c>
    </row>
    <row r="2267" spans="1:9">
      <c r="A2267" s="5" t="s">
        <v>2280</v>
      </c>
      <c r="B2267" t="str">
        <f t="shared" ref="B2267:H2267" si="2300">MID($A2267,FIND(B$2,$A2267)+B$1,(FIND(C$2,$A2267)-2)-(FIND(B$2,$A2267)+B$1))</f>
        <v>700 BLOCK CR 209A</v>
      </c>
      <c r="C2267" t="str">
        <f t="shared" si="2300"/>
        <v>BURCO</v>
      </c>
      <c r="D2267" t="str">
        <f t="shared" si="2300"/>
        <v/>
      </c>
      <c r="E2267" t="str">
        <f t="shared" si="2300"/>
        <v>30.9237869107</v>
      </c>
      <c r="F2267" t="str">
        <f t="shared" si="2300"/>
        <v>-98.0119240944</v>
      </c>
      <c r="G2267" t="str">
        <f t="shared" si="2300"/>
        <v>on</v>
      </c>
      <c r="H2267" s="2" t="str">
        <f t="shared" si="2300"/>
        <v/>
      </c>
      <c r="I2267" t="str">
        <f t="shared" si="2277"/>
        <v>8300</v>
      </c>
    </row>
    <row r="2268" spans="1:9">
      <c r="A2268" s="5" t="s">
        <v>2281</v>
      </c>
      <c r="B2268" t="str">
        <f t="shared" ref="B2268:H2268" si="2301">MID($A2268,FIND(B$2,$A2268)+B$1,(FIND(C$2,$A2268)-2)-(FIND(B$2,$A2268)+B$1))</f>
        <v>1200 BLOCK CR 209B</v>
      </c>
      <c r="C2268" t="str">
        <f t="shared" si="2301"/>
        <v>BURCO</v>
      </c>
      <c r="D2268" t="str">
        <f t="shared" si="2301"/>
        <v/>
      </c>
      <c r="E2268" t="str">
        <f t="shared" si="2301"/>
        <v>30.8940796154</v>
      </c>
      <c r="F2268" t="str">
        <f t="shared" si="2301"/>
        <v>-97.9830554446</v>
      </c>
      <c r="G2268" t="str">
        <f t="shared" si="2301"/>
        <v>on</v>
      </c>
      <c r="H2268" s="2" t="str">
        <f t="shared" si="2301"/>
        <v/>
      </c>
      <c r="I2268" t="str">
        <f t="shared" si="2277"/>
        <v>8301</v>
      </c>
    </row>
    <row r="2269" spans="1:9">
      <c r="A2269" s="5" t="s">
        <v>2282</v>
      </c>
      <c r="B2269" t="str">
        <f t="shared" ref="B2269:H2269" si="2302">MID($A2269,FIND(B$2,$A2269)+B$1,(FIND(C$2,$A2269)-2)-(FIND(B$2,$A2269)+B$1))</f>
        <v>CORNER OF CR 228 AND S HWY 183</v>
      </c>
      <c r="C2269" t="str">
        <f t="shared" si="2302"/>
        <v>BURCO</v>
      </c>
      <c r="D2269" t="str">
        <f t="shared" si="2302"/>
        <v/>
      </c>
      <c r="E2269" t="str">
        <f t="shared" si="2302"/>
        <v>31.0209317658</v>
      </c>
      <c r="F2269" t="str">
        <f t="shared" si="2302"/>
        <v>-98.1255811734</v>
      </c>
      <c r="G2269" t="str">
        <f t="shared" si="2302"/>
        <v>on</v>
      </c>
      <c r="H2269" s="2" t="str">
        <f t="shared" si="2302"/>
        <v/>
      </c>
      <c r="I2269" t="str">
        <f t="shared" si="2277"/>
        <v>8302</v>
      </c>
    </row>
    <row r="2270" spans="1:9">
      <c r="A2270" s="5" t="s">
        <v>2283</v>
      </c>
      <c r="B2270" t="str">
        <f t="shared" ref="B2270:H2270" si="2303">MID($A2270,FIND(B$2,$A2270)+B$1,(FIND(C$2,$A2270)-2)-(FIND(B$2,$A2270)+B$1))</f>
        <v>1200 BLOCK CR 228</v>
      </c>
      <c r="C2270" t="str">
        <f t="shared" si="2303"/>
        <v>BURCO</v>
      </c>
      <c r="D2270" t="str">
        <f t="shared" si="2303"/>
        <v/>
      </c>
      <c r="E2270" t="str">
        <f t="shared" si="2303"/>
        <v>31.0249802138</v>
      </c>
      <c r="F2270" t="str">
        <f t="shared" si="2303"/>
        <v>-98.107103721</v>
      </c>
      <c r="G2270" t="str">
        <f t="shared" si="2303"/>
        <v>on</v>
      </c>
      <c r="H2270" s="2" t="str">
        <f t="shared" si="2303"/>
        <v/>
      </c>
      <c r="I2270" t="str">
        <f t="shared" si="2277"/>
        <v>8303</v>
      </c>
    </row>
    <row r="2271" spans="1:9">
      <c r="A2271" s="5" t="s">
        <v>2284</v>
      </c>
      <c r="B2271" t="str">
        <f t="shared" ref="B2271:H2271" si="2304">MID($A2271,FIND(B$2,$A2271)+B$1,(FIND(C$2,$A2271)-2)-(FIND(B$2,$A2271)+B$1))</f>
        <v>700 BLOCK CR 231</v>
      </c>
      <c r="C2271" t="str">
        <f t="shared" si="2304"/>
        <v>BURCO</v>
      </c>
      <c r="D2271" t="str">
        <f t="shared" si="2304"/>
        <v/>
      </c>
      <c r="E2271" t="str">
        <f t="shared" si="2304"/>
        <v>31.0317882638</v>
      </c>
      <c r="F2271" t="str">
        <f t="shared" si="2304"/>
        <v>-98.0594003098</v>
      </c>
      <c r="G2271" t="str">
        <f t="shared" si="2304"/>
        <v>on</v>
      </c>
      <c r="H2271" s="2" t="str">
        <f t="shared" si="2304"/>
        <v/>
      </c>
      <c r="I2271" t="str">
        <f t="shared" si="2277"/>
        <v>8304</v>
      </c>
    </row>
    <row r="2272" spans="1:9">
      <c r="A2272" s="5" t="s">
        <v>2285</v>
      </c>
      <c r="B2272" t="str">
        <f t="shared" ref="B2272:H2272" si="2305">MID($A2272,FIND(B$2,$A2272)+B$1,(FIND(C$2,$A2272)-2)-(FIND(B$2,$A2272)+B$1))</f>
        <v>6500 BLOCK CR 223</v>
      </c>
      <c r="C2272" t="str">
        <f t="shared" si="2305"/>
        <v>BURCO</v>
      </c>
      <c r="D2272" t="str">
        <f t="shared" si="2305"/>
        <v/>
      </c>
      <c r="E2272" t="str">
        <f t="shared" si="2305"/>
        <v>31.0321013885</v>
      </c>
      <c r="F2272" t="str">
        <f t="shared" si="2305"/>
        <v>-97.9960002952</v>
      </c>
      <c r="G2272" t="str">
        <f t="shared" si="2305"/>
        <v>on</v>
      </c>
      <c r="H2272" s="2" t="str">
        <f t="shared" si="2305"/>
        <v/>
      </c>
      <c r="I2272" t="str">
        <f t="shared" si="2277"/>
        <v>8305</v>
      </c>
    </row>
    <row r="2273" spans="1:9">
      <c r="A2273" s="5" t="s">
        <v>2286</v>
      </c>
      <c r="B2273" t="str">
        <f t="shared" ref="B2273:H2273" si="2306">MID($A2273,FIND(B$2,$A2273)+B$1,(FIND(C$2,$A2273)-2)-(FIND(B$2,$A2273)+B$1))</f>
        <v>6100 BLOCK CR 223</v>
      </c>
      <c r="C2273" t="str">
        <f t="shared" si="2306"/>
        <v>BURCO</v>
      </c>
      <c r="D2273" t="str">
        <f t="shared" si="2306"/>
        <v/>
      </c>
      <c r="E2273" t="str">
        <f t="shared" si="2306"/>
        <v>31.0255757794</v>
      </c>
      <c r="F2273" t="str">
        <f t="shared" si="2306"/>
        <v>-97.9928383315</v>
      </c>
      <c r="G2273" t="str">
        <f t="shared" si="2306"/>
        <v>on</v>
      </c>
      <c r="H2273" s="2" t="str">
        <f t="shared" si="2306"/>
        <v/>
      </c>
      <c r="I2273" t="str">
        <f t="shared" si="2277"/>
        <v>8306</v>
      </c>
    </row>
    <row r="2274" spans="1:9">
      <c r="A2274" s="5" t="s">
        <v>2287</v>
      </c>
      <c r="B2274" t="str">
        <f t="shared" ref="B2274:H2274" si="2307">MID($A2274,FIND(B$2,$A2274)+B$1,(FIND(C$2,$A2274)-2)-(FIND(B$2,$A2274)+B$1))</f>
        <v>5400 BLOCK CR 223</v>
      </c>
      <c r="C2274" t="str">
        <f t="shared" si="2307"/>
        <v>BURCO</v>
      </c>
      <c r="D2274" t="str">
        <f t="shared" si="2307"/>
        <v/>
      </c>
      <c r="E2274" t="str">
        <f t="shared" si="2307"/>
        <v>31.0166221662</v>
      </c>
      <c r="F2274" t="str">
        <f t="shared" si="2307"/>
        <v>-97.9927106308</v>
      </c>
      <c r="G2274" t="str">
        <f t="shared" si="2307"/>
        <v>on</v>
      </c>
      <c r="H2274" s="2" t="str">
        <f t="shared" si="2307"/>
        <v/>
      </c>
      <c r="I2274" t="str">
        <f t="shared" si="2277"/>
        <v>8307</v>
      </c>
    </row>
    <row r="2275" spans="1:9">
      <c r="A2275" s="5" t="s">
        <v>2288</v>
      </c>
      <c r="B2275" t="str">
        <f t="shared" ref="B2275:H2275" si="2308">MID($A2275,FIND(B$2,$A2275)+B$1,(FIND(C$2,$A2275)-2)-(FIND(B$2,$A2275)+B$1))</f>
        <v>4700 BLOCK CR 223</v>
      </c>
      <c r="C2275" t="str">
        <f t="shared" si="2308"/>
        <v>BURCO</v>
      </c>
      <c r="D2275" t="str">
        <f t="shared" si="2308"/>
        <v/>
      </c>
      <c r="E2275" t="str">
        <f t="shared" si="2308"/>
        <v>31.0100885582</v>
      </c>
      <c r="F2275" t="str">
        <f t="shared" si="2308"/>
        <v>-97.9859053394</v>
      </c>
      <c r="G2275" t="str">
        <f t="shared" si="2308"/>
        <v>on</v>
      </c>
      <c r="H2275" s="2" t="str">
        <f t="shared" si="2308"/>
        <v/>
      </c>
      <c r="I2275" t="str">
        <f t="shared" si="2277"/>
        <v>8308</v>
      </c>
    </row>
    <row r="2276" spans="1:9">
      <c r="A2276" s="5" t="s">
        <v>2289</v>
      </c>
      <c r="B2276" t="str">
        <f t="shared" ref="B2276:H2276" si="2309">MID($A2276,FIND(B$2,$A2276)+B$1,(FIND(C$2,$A2276)-2)-(FIND(B$2,$A2276)+B$1))</f>
        <v>300 BLOCK CR 224E</v>
      </c>
      <c r="C2276" t="str">
        <f t="shared" si="2309"/>
        <v>BURCO</v>
      </c>
      <c r="D2276" t="str">
        <f t="shared" si="2309"/>
        <v/>
      </c>
      <c r="E2276" t="str">
        <f t="shared" si="2309"/>
        <v>31.0042370447</v>
      </c>
      <c r="F2276" t="str">
        <f t="shared" si="2309"/>
        <v>-97.9841957999</v>
      </c>
      <c r="G2276" t="str">
        <f t="shared" si="2309"/>
        <v>on</v>
      </c>
      <c r="H2276" s="2" t="str">
        <f t="shared" si="2309"/>
        <v/>
      </c>
      <c r="I2276" t="str">
        <f t="shared" si="2277"/>
        <v>8309</v>
      </c>
    </row>
    <row r="2277" spans="1:9">
      <c r="A2277" s="5" t="s">
        <v>2290</v>
      </c>
      <c r="B2277" t="str">
        <f t="shared" ref="B2277:H2277" si="2310">MID($A2277,FIND(B$2,$A2277)+B$1,(FIND(C$2,$A2277)-2)-(FIND(B$2,$A2277)+B$1))</f>
        <v>1500 BLOCK CR 224E</v>
      </c>
      <c r="C2277" t="str">
        <f t="shared" si="2310"/>
        <v>BURCO</v>
      </c>
      <c r="D2277" t="str">
        <f t="shared" si="2310"/>
        <v/>
      </c>
      <c r="E2277" t="str">
        <f t="shared" si="2310"/>
        <v>30.9966301733</v>
      </c>
      <c r="F2277" t="str">
        <f t="shared" si="2310"/>
        <v>-97.9984745768</v>
      </c>
      <c r="G2277" t="str">
        <f t="shared" si="2310"/>
        <v>on</v>
      </c>
      <c r="H2277" s="2" t="str">
        <f t="shared" si="2310"/>
        <v/>
      </c>
      <c r="I2277" t="str">
        <f t="shared" si="2277"/>
        <v>8310</v>
      </c>
    </row>
    <row r="2278" spans="1:9">
      <c r="A2278" s="5" t="s">
        <v>2291</v>
      </c>
      <c r="B2278" t="str">
        <f t="shared" ref="B2278:H2278" si="2311">MID($A2278,FIND(B$2,$A2278)+B$1,(FIND(C$2,$A2278)-2)-(FIND(B$2,$A2278)+B$1))</f>
        <v>1000 BLOCK CR 201</v>
      </c>
      <c r="C2278" t="str">
        <f t="shared" si="2311"/>
        <v>BURCO</v>
      </c>
      <c r="D2278" t="str">
        <f t="shared" si="2311"/>
        <v/>
      </c>
      <c r="E2278" t="str">
        <f t="shared" si="2311"/>
        <v>30.849489337</v>
      </c>
      <c r="F2278" t="str">
        <f t="shared" si="2311"/>
        <v>-98.1905426849</v>
      </c>
      <c r="G2278" t="str">
        <f t="shared" si="2311"/>
        <v>on</v>
      </c>
      <c r="H2278" s="2" t="str">
        <f t="shared" si="2311"/>
        <v/>
      </c>
      <c r="I2278" t="str">
        <f t="shared" si="2277"/>
        <v>8311</v>
      </c>
    </row>
    <row r="2279" spans="1:9">
      <c r="A2279" s="5" t="s">
        <v>2292</v>
      </c>
      <c r="B2279" t="str">
        <f t="shared" ref="B2279:H2279" si="2312">MID($A2279,FIND(B$2,$A2279)+B$1,(FIND(C$2,$A2279)-2)-(FIND(B$2,$A2279)+B$1))</f>
        <v>1600 BLOCK OF CR 203</v>
      </c>
      <c r="C2279" t="str">
        <f t="shared" si="2312"/>
        <v>BURCO</v>
      </c>
      <c r="D2279" t="str">
        <f t="shared" si="2312"/>
        <v/>
      </c>
      <c r="E2279" t="str">
        <f t="shared" si="2312"/>
        <v>30.874658655</v>
      </c>
      <c r="F2279" t="str">
        <f t="shared" si="2312"/>
        <v>-98.1548393605</v>
      </c>
      <c r="G2279" t="str">
        <f t="shared" si="2312"/>
        <v>on</v>
      </c>
      <c r="H2279" s="2" t="str">
        <f t="shared" si="2312"/>
        <v/>
      </c>
      <c r="I2279" t="str">
        <f t="shared" si="2277"/>
        <v>8312</v>
      </c>
    </row>
    <row r="2280" spans="1:9">
      <c r="A2280" s="5" t="s">
        <v>2293</v>
      </c>
      <c r="B2280" t="str">
        <f t="shared" ref="B2280:H2280" si="2313">MID($A2280,FIND(B$2,$A2280)+B$1,(FIND(C$2,$A2280)-2)-(FIND(B$2,$A2280)+B$1))</f>
        <v>2500 BLOCK CR 202</v>
      </c>
      <c r="C2280" t="str">
        <f t="shared" si="2313"/>
        <v>BURCO</v>
      </c>
      <c r="D2280" t="str">
        <f t="shared" si="2313"/>
        <v/>
      </c>
      <c r="E2280" t="str">
        <f t="shared" si="2313"/>
        <v>30.8738905735</v>
      </c>
      <c r="F2280" t="str">
        <f t="shared" si="2313"/>
        <v>-98.1528529861</v>
      </c>
      <c r="G2280" t="str">
        <f t="shared" si="2313"/>
        <v>on</v>
      </c>
      <c r="H2280" s="2" t="str">
        <f t="shared" si="2313"/>
        <v/>
      </c>
      <c r="I2280" t="str">
        <f t="shared" si="2277"/>
        <v>8313</v>
      </c>
    </row>
    <row r="2281" spans="1:9">
      <c r="A2281" s="5" t="s">
        <v>2294</v>
      </c>
      <c r="B2281" t="str">
        <f t="shared" ref="B2281:H2281" si="2314">MID($A2281,FIND(B$2,$A2281)+B$1,(FIND(C$2,$A2281)-2)-(FIND(B$2,$A2281)+B$1))</f>
        <v>2300 BLOCK CR 202</v>
      </c>
      <c r="C2281" t="str">
        <f t="shared" si="2314"/>
        <v>BURCO</v>
      </c>
      <c r="D2281" t="str">
        <f t="shared" si="2314"/>
        <v/>
      </c>
      <c r="E2281" t="str">
        <f t="shared" si="2314"/>
        <v>30.8725750148</v>
      </c>
      <c r="F2281" t="str">
        <f t="shared" si="2314"/>
        <v>-98.1528537235</v>
      </c>
      <c r="G2281" t="str">
        <f t="shared" si="2314"/>
        <v>on</v>
      </c>
      <c r="H2281" s="2" t="str">
        <f t="shared" si="2314"/>
        <v/>
      </c>
      <c r="I2281" t="str">
        <f t="shared" si="2277"/>
        <v>8314</v>
      </c>
    </row>
    <row r="2282" spans="1:9">
      <c r="A2282" s="5" t="s">
        <v>2295</v>
      </c>
      <c r="B2282" t="str">
        <f t="shared" ref="B2282:H2282" si="2315">MID($A2282,FIND(B$2,$A2282)+B$1,(FIND(C$2,$A2282)-2)-(FIND(B$2,$A2282)+B$1))</f>
        <v>2200 BLOCK CR 202</v>
      </c>
      <c r="C2282" t="str">
        <f t="shared" si="2315"/>
        <v>BURCO</v>
      </c>
      <c r="D2282" t="str">
        <f t="shared" si="2315"/>
        <v/>
      </c>
      <c r="E2282" t="str">
        <f t="shared" si="2315"/>
        <v>30.8707762175</v>
      </c>
      <c r="F2282" t="str">
        <f t="shared" si="2315"/>
        <v>-98.1521851944</v>
      </c>
      <c r="G2282" t="str">
        <f t="shared" si="2315"/>
        <v>on</v>
      </c>
      <c r="H2282" s="2" t="str">
        <f t="shared" si="2315"/>
        <v/>
      </c>
      <c r="I2282" t="str">
        <f t="shared" si="2277"/>
        <v>8315</v>
      </c>
    </row>
    <row r="2283" spans="1:9">
      <c r="A2283" s="5" t="s">
        <v>2296</v>
      </c>
      <c r="B2283" t="str">
        <f t="shared" ref="B2283:H2283" si="2316">MID($A2283,FIND(B$2,$A2283)+B$1,(FIND(C$2,$A2283)-2)-(FIND(B$2,$A2283)+B$1))</f>
        <v>2400 BLOCK CR 203</v>
      </c>
      <c r="C2283" t="str">
        <f t="shared" si="2316"/>
        <v>BURCO</v>
      </c>
      <c r="D2283" t="str">
        <f t="shared" si="2316"/>
        <v/>
      </c>
      <c r="E2283" t="str">
        <f t="shared" si="2316"/>
        <v>30.8770639863</v>
      </c>
      <c r="F2283" t="str">
        <f t="shared" si="2316"/>
        <v>-98.1396246448</v>
      </c>
      <c r="G2283" t="str">
        <f t="shared" si="2316"/>
        <v>on</v>
      </c>
      <c r="H2283" s="2" t="str">
        <f t="shared" si="2316"/>
        <v/>
      </c>
      <c r="I2283" t="str">
        <f t="shared" si="2277"/>
        <v>8316</v>
      </c>
    </row>
    <row r="2284" spans="1:9">
      <c r="A2284" s="5" t="s">
        <v>2297</v>
      </c>
      <c r="B2284" t="str">
        <f t="shared" ref="B2284:H2284" si="2317">MID($A2284,FIND(B$2,$A2284)+B$1,(FIND(C$2,$A2284)-2)-(FIND(B$2,$A2284)+B$1))</f>
        <v>2300 BLOCK CR 207</v>
      </c>
      <c r="C2284" t="str">
        <f t="shared" si="2317"/>
        <v>BURCO</v>
      </c>
      <c r="D2284" t="str">
        <f t="shared" si="2317"/>
        <v/>
      </c>
      <c r="E2284" t="str">
        <f t="shared" si="2317"/>
        <v>30.8877362598</v>
      </c>
      <c r="F2284" t="str">
        <f t="shared" si="2317"/>
        <v>-98.118704652</v>
      </c>
      <c r="G2284" t="str">
        <f t="shared" si="2317"/>
        <v>on</v>
      </c>
      <c r="H2284" s="2" t="str">
        <f t="shared" si="2317"/>
        <v/>
      </c>
      <c r="I2284" t="str">
        <f t="shared" si="2277"/>
        <v>8317</v>
      </c>
    </row>
    <row r="2285" spans="1:9">
      <c r="A2285" s="5" t="s">
        <v>2298</v>
      </c>
      <c r="B2285" t="str">
        <f t="shared" ref="B2285:H2285" si="2318">MID($A2285,FIND(B$2,$A2285)+B$1,(FIND(C$2,$A2285)-2)-(FIND(B$2,$A2285)+B$1))</f>
        <v>800 BLOCK CR 207A</v>
      </c>
      <c r="C2285" t="str">
        <f t="shared" si="2318"/>
        <v>BURCO</v>
      </c>
      <c r="D2285" t="str">
        <f t="shared" si="2318"/>
        <v/>
      </c>
      <c r="E2285" t="str">
        <f t="shared" si="2318"/>
        <v>30.8819908414</v>
      </c>
      <c r="F2285" t="str">
        <f t="shared" si="2318"/>
        <v>-98.105081065</v>
      </c>
      <c r="G2285" t="str">
        <f t="shared" si="2318"/>
        <v>on</v>
      </c>
      <c r="H2285" s="2" t="str">
        <f t="shared" si="2318"/>
        <v/>
      </c>
      <c r="I2285" t="str">
        <f t="shared" si="2277"/>
        <v>8318</v>
      </c>
    </row>
    <row r="2286" spans="1:9">
      <c r="A2286" s="5" t="s">
        <v>2299</v>
      </c>
      <c r="B2286" t="str">
        <f t="shared" ref="B2286:H2286" si="2319">MID($A2286,FIND(B$2,$A2286)+B$1,(FIND(C$2,$A2286)-2)-(FIND(B$2,$A2286)+B$1))</f>
        <v>600 BLOCK CR 207A</v>
      </c>
      <c r="C2286" t="str">
        <f t="shared" si="2319"/>
        <v>BURCO</v>
      </c>
      <c r="D2286" t="str">
        <f t="shared" si="2319"/>
        <v/>
      </c>
      <c r="E2286" t="str">
        <f t="shared" si="2319"/>
        <v>30.8805972011</v>
      </c>
      <c r="F2286" t="str">
        <f t="shared" si="2319"/>
        <v>-98.1094837283</v>
      </c>
      <c r="G2286" t="str">
        <f t="shared" si="2319"/>
        <v>on</v>
      </c>
      <c r="H2286" s="2" t="str">
        <f t="shared" si="2319"/>
        <v/>
      </c>
      <c r="I2286" t="str">
        <f t="shared" si="2277"/>
        <v>8319</v>
      </c>
    </row>
    <row r="2287" spans="1:9">
      <c r="A2287" s="5" t="s">
        <v>2300</v>
      </c>
      <c r="B2287" t="str">
        <f t="shared" ref="B2287:H2287" si="2320">MID($A2287,FIND(B$2,$A2287)+B$1,(FIND(C$2,$A2287)-2)-(FIND(B$2,$A2287)+B$1))</f>
        <v>1800 BLOCK CR 210A</v>
      </c>
      <c r="C2287" t="str">
        <f t="shared" si="2320"/>
        <v>BURCO</v>
      </c>
      <c r="D2287" t="str">
        <f t="shared" si="2320"/>
        <v/>
      </c>
      <c r="E2287" t="str">
        <f t="shared" si="2320"/>
        <v>30.8495972981</v>
      </c>
      <c r="F2287" t="str">
        <f t="shared" si="2320"/>
        <v>-98.0773833538</v>
      </c>
      <c r="G2287" t="str">
        <f t="shared" si="2320"/>
        <v>on</v>
      </c>
      <c r="H2287" s="2" t="str">
        <f t="shared" si="2320"/>
        <v/>
      </c>
      <c r="I2287" t="str">
        <f t="shared" si="2277"/>
        <v>8320</v>
      </c>
    </row>
    <row r="2288" spans="1:9">
      <c r="A2288" s="5" t="s">
        <v>2301</v>
      </c>
      <c r="B2288" t="str">
        <f t="shared" ref="B2288:H2288" si="2321">MID($A2288,FIND(B$2,$A2288)+B$1,(FIND(C$2,$A2288)-2)-(FIND(B$2,$A2288)+B$1))</f>
        <v>1600 BLOCK CR 210</v>
      </c>
      <c r="C2288" t="str">
        <f t="shared" si="2321"/>
        <v>BURCO</v>
      </c>
      <c r="D2288" t="str">
        <f t="shared" si="2321"/>
        <v/>
      </c>
      <c r="E2288" t="str">
        <f t="shared" si="2321"/>
        <v>30.845269422</v>
      </c>
      <c r="F2288" t="str">
        <f t="shared" si="2321"/>
        <v>-98.0563483496</v>
      </c>
      <c r="G2288" t="str">
        <f t="shared" si="2321"/>
        <v>on</v>
      </c>
      <c r="H2288" s="2" t="str">
        <f t="shared" si="2321"/>
        <v/>
      </c>
      <c r="I2288" t="str">
        <f t="shared" si="2277"/>
        <v>8321</v>
      </c>
    </row>
    <row r="2289" spans="1:9">
      <c r="A2289" s="5" t="s">
        <v>2302</v>
      </c>
      <c r="B2289" t="str">
        <f t="shared" ref="B2289:H2289" si="2322">MID($A2289,FIND(B$2,$A2289)+B$1,(FIND(C$2,$A2289)-2)-(FIND(B$2,$A2289)+B$1))</f>
        <v>5500 BLOCK CR 210</v>
      </c>
      <c r="C2289" t="str">
        <f t="shared" si="2322"/>
        <v>BURCO</v>
      </c>
      <c r="D2289" t="str">
        <f t="shared" si="2322"/>
        <v/>
      </c>
      <c r="E2289" t="str">
        <f t="shared" si="2322"/>
        <v>30.8402777833</v>
      </c>
      <c r="F2289" t="str">
        <f t="shared" si="2322"/>
        <v>-97.9913159291</v>
      </c>
      <c r="G2289" t="str">
        <f t="shared" si="2322"/>
        <v>on</v>
      </c>
      <c r="H2289" s="2" t="str">
        <f t="shared" si="2322"/>
        <v/>
      </c>
      <c r="I2289" t="str">
        <f t="shared" si="2277"/>
        <v>8322</v>
      </c>
    </row>
    <row r="2290" spans="1:9">
      <c r="A2290" s="5" t="s">
        <v>2303</v>
      </c>
      <c r="B2290" t="str">
        <f t="shared" ref="B2290:H2290" si="2323">MID($A2290,FIND(B$2,$A2290)+B$1,(FIND(C$2,$A2290)-2)-(FIND(B$2,$A2290)+B$1))</f>
        <v>6300 BLOCK CR 210</v>
      </c>
      <c r="C2290" t="str">
        <f t="shared" si="2323"/>
        <v>BURCO</v>
      </c>
      <c r="D2290" t="str">
        <f t="shared" si="2323"/>
        <v/>
      </c>
      <c r="E2290" t="str">
        <f t="shared" si="2323"/>
        <v>30.8348553638</v>
      </c>
      <c r="F2290" t="str">
        <f t="shared" si="2323"/>
        <v>-98.0034616331</v>
      </c>
      <c r="G2290" t="str">
        <f t="shared" si="2323"/>
        <v>on</v>
      </c>
      <c r="H2290" s="2" t="str">
        <f t="shared" si="2323"/>
        <v/>
      </c>
      <c r="I2290" t="str">
        <f t="shared" si="2277"/>
        <v>8323</v>
      </c>
    </row>
    <row r="2291" spans="1:9">
      <c r="A2291" s="5" t="s">
        <v>2304</v>
      </c>
      <c r="B2291" t="str">
        <f t="shared" ref="B2291:H2291" si="2324">MID($A2291,FIND(B$2,$A2291)+B$1,(FIND(C$2,$A2291)-2)-(FIND(B$2,$A2291)+B$1))</f>
        <v>2100 BLOCK CR 215</v>
      </c>
      <c r="C2291" t="str">
        <f t="shared" si="2324"/>
        <v>BURCO</v>
      </c>
      <c r="D2291" t="str">
        <f t="shared" si="2324"/>
        <v/>
      </c>
      <c r="E2291" t="str">
        <f t="shared" si="2324"/>
        <v>30.8310520699</v>
      </c>
      <c r="F2291" t="str">
        <f t="shared" si="2324"/>
        <v>-98.002857337</v>
      </c>
      <c r="G2291" t="str">
        <f t="shared" si="2324"/>
        <v>on</v>
      </c>
      <c r="H2291" s="2" t="str">
        <f t="shared" si="2324"/>
        <v/>
      </c>
      <c r="I2291" t="str">
        <f t="shared" si="2277"/>
        <v>8324</v>
      </c>
    </row>
    <row r="2292" spans="1:9">
      <c r="A2292" s="5" t="s">
        <v>2305</v>
      </c>
      <c r="B2292" t="str">
        <f t="shared" ref="B2292:H2292" si="2325">MID($A2292,FIND(B$2,$A2292)+B$1,(FIND(C$2,$A2292)-2)-(FIND(B$2,$A2292)+B$1))</f>
        <v>1000 BLOCK CR 215</v>
      </c>
      <c r="C2292" t="str">
        <f t="shared" si="2325"/>
        <v>BURCO</v>
      </c>
      <c r="D2292" t="str">
        <f t="shared" si="2325"/>
        <v/>
      </c>
      <c r="E2292" t="str">
        <f t="shared" si="2325"/>
        <v>30.8264120308</v>
      </c>
      <c r="F2292" t="str">
        <f t="shared" si="2325"/>
        <v>-97.9906898854</v>
      </c>
      <c r="G2292" t="str">
        <f t="shared" si="2325"/>
        <v>on</v>
      </c>
      <c r="H2292" s="2" t="str">
        <f t="shared" si="2325"/>
        <v/>
      </c>
      <c r="I2292" t="str">
        <f t="shared" si="2277"/>
        <v>8325</v>
      </c>
    </row>
    <row r="2293" spans="1:9">
      <c r="A2293" s="5" t="s">
        <v>2306</v>
      </c>
      <c r="B2293" t="str">
        <f t="shared" ref="B2293:H2293" si="2326">MID($A2293,FIND(B$2,$A2293)+B$1,(FIND(C$2,$A2293)-2)-(FIND(B$2,$A2293)+B$1))</f>
        <v>8400 BLOCK CR 210</v>
      </c>
      <c r="C2293" t="str">
        <f t="shared" si="2326"/>
        <v>BURCO</v>
      </c>
      <c r="D2293" t="str">
        <f t="shared" si="2326"/>
        <v/>
      </c>
      <c r="E2293" t="str">
        <f t="shared" si="2326"/>
        <v>30.8264848456</v>
      </c>
      <c r="F2293" t="str">
        <f t="shared" si="2326"/>
        <v>-98.0296219375</v>
      </c>
      <c r="G2293" t="str">
        <f t="shared" si="2326"/>
        <v>on</v>
      </c>
      <c r="H2293" s="2" t="str">
        <f t="shared" si="2326"/>
        <v/>
      </c>
      <c r="I2293" t="str">
        <f t="shared" si="2277"/>
        <v>8326</v>
      </c>
    </row>
    <row r="2294" spans="1:9">
      <c r="A2294" s="5" t="s">
        <v>2307</v>
      </c>
      <c r="B2294" t="str">
        <f t="shared" ref="B2294:H2294" si="2327">MID($A2294,FIND(B$2,$A2294)+B$1,(FIND(C$2,$A2294)-2)-(FIND(B$2,$A2294)+B$1))</f>
        <v>13600 BLOCK CR 200</v>
      </c>
      <c r="C2294" t="str">
        <f t="shared" si="2327"/>
        <v>BURCO</v>
      </c>
      <c r="D2294" t="str">
        <f t="shared" si="2327"/>
        <v/>
      </c>
      <c r="E2294" t="str">
        <f t="shared" si="2327"/>
        <v>30.8246859302</v>
      </c>
      <c r="F2294" t="str">
        <f t="shared" si="2327"/>
        <v>-98.0323199839</v>
      </c>
      <c r="G2294" t="str">
        <f t="shared" si="2327"/>
        <v>on</v>
      </c>
      <c r="H2294" s="2" t="str">
        <f t="shared" si="2327"/>
        <v/>
      </c>
      <c r="I2294" t="str">
        <f t="shared" si="2277"/>
        <v>8327</v>
      </c>
    </row>
    <row r="2295" spans="1:9">
      <c r="A2295" s="5" t="s">
        <v>2308</v>
      </c>
      <c r="B2295" t="str">
        <f t="shared" ref="B2295:H2295" si="2328">MID($A2295,FIND(B$2,$A2295)+B$1,(FIND(C$2,$A2295)-2)-(FIND(B$2,$A2295)+B$1))</f>
        <v>8000 BLOCK CR 272</v>
      </c>
      <c r="C2295" t="str">
        <f t="shared" si="2328"/>
        <v>BURCO</v>
      </c>
      <c r="D2295" t="str">
        <f t="shared" si="2328"/>
        <v/>
      </c>
      <c r="E2295" t="str">
        <f t="shared" si="2328"/>
        <v>30.808720396</v>
      </c>
      <c r="F2295" t="str">
        <f t="shared" si="2328"/>
        <v>-98.0277734543</v>
      </c>
      <c r="G2295" t="str">
        <f t="shared" si="2328"/>
        <v>on</v>
      </c>
      <c r="H2295" s="2" t="str">
        <f t="shared" si="2328"/>
        <v/>
      </c>
      <c r="I2295" t="str">
        <f t="shared" si="2277"/>
        <v>8328</v>
      </c>
    </row>
    <row r="2296" spans="1:9">
      <c r="A2296" s="5" t="s">
        <v>2309</v>
      </c>
      <c r="B2296" t="str">
        <f t="shared" ref="B2296:H2296" si="2329">MID($A2296,FIND(B$2,$A2296)+B$1,(FIND(C$2,$A2296)-2)-(FIND(B$2,$A2296)+B$1))</f>
        <v>11300 BLOCK CR 272</v>
      </c>
      <c r="C2296" t="str">
        <f t="shared" si="2329"/>
        <v>BURCO</v>
      </c>
      <c r="D2296" t="str">
        <f t="shared" si="2329"/>
        <v/>
      </c>
      <c r="E2296" t="str">
        <f t="shared" si="2329"/>
        <v>30.7717878515</v>
      </c>
      <c r="F2296" t="str">
        <f t="shared" si="2329"/>
        <v>-98.0304631023</v>
      </c>
      <c r="G2296" t="str">
        <f t="shared" si="2329"/>
        <v>on</v>
      </c>
      <c r="H2296" s="2" t="str">
        <f t="shared" si="2329"/>
        <v/>
      </c>
      <c r="I2296" t="str">
        <f t="shared" si="2277"/>
        <v>8329</v>
      </c>
    </row>
    <row r="2297" spans="1:9">
      <c r="A2297" s="5" t="s">
        <v>2310</v>
      </c>
      <c r="B2297" t="str">
        <f t="shared" ref="B2297:H2297" si="2330">MID($A2297,FIND(B$2,$A2297)+B$1,(FIND(C$2,$A2297)-2)-(FIND(B$2,$A2297)+B$1))</f>
        <v>200 BLOCK CR 270</v>
      </c>
      <c r="C2297" t="str">
        <f t="shared" si="2330"/>
        <v>BURCO</v>
      </c>
      <c r="D2297" t="str">
        <f t="shared" si="2330"/>
        <v/>
      </c>
      <c r="E2297" t="str">
        <f t="shared" si="2330"/>
        <v>30.7607659895</v>
      </c>
      <c r="F2297" t="str">
        <f t="shared" si="2330"/>
        <v>-98.0366306315</v>
      </c>
      <c r="G2297" t="str">
        <f t="shared" si="2330"/>
        <v>on</v>
      </c>
      <c r="H2297" s="2" t="str">
        <f t="shared" si="2330"/>
        <v/>
      </c>
      <c r="I2297" t="str">
        <f t="shared" si="2277"/>
        <v>8330</v>
      </c>
    </row>
    <row r="2298" spans="1:9">
      <c r="A2298" s="5" t="s">
        <v>2311</v>
      </c>
      <c r="B2298" t="str">
        <f t="shared" ref="B2298:H2298" si="2331">MID($A2298,FIND(B$2,$A2298)+B$1,(FIND(C$2,$A2298)-2)-(FIND(B$2,$A2298)+B$1))</f>
        <v>600 BLOCK CR 274</v>
      </c>
      <c r="C2298" t="str">
        <f t="shared" si="2331"/>
        <v>BURCO</v>
      </c>
      <c r="D2298" t="str">
        <f t="shared" si="2331"/>
        <v/>
      </c>
      <c r="E2298" t="str">
        <f t="shared" si="2331"/>
        <v>30.7662213852</v>
      </c>
      <c r="F2298" t="str">
        <f t="shared" si="2331"/>
        <v>-98.0136645745</v>
      </c>
      <c r="G2298" t="str">
        <f t="shared" si="2331"/>
        <v>on</v>
      </c>
      <c r="H2298" s="2" t="str">
        <f t="shared" si="2331"/>
        <v/>
      </c>
      <c r="I2298" t="str">
        <f t="shared" si="2277"/>
        <v>8331</v>
      </c>
    </row>
    <row r="2299" spans="1:9">
      <c r="A2299" s="5" t="s">
        <v>2312</v>
      </c>
      <c r="B2299" t="str">
        <f t="shared" ref="B2299:H2299" si="2332">MID($A2299,FIND(B$2,$A2299)+B$1,(FIND(C$2,$A2299)-2)-(FIND(B$2,$A2299)+B$1))</f>
        <v>8300 BLOCK CR 200</v>
      </c>
      <c r="C2299" t="str">
        <f t="shared" si="2332"/>
        <v>BURCO</v>
      </c>
      <c r="D2299" t="str">
        <f t="shared" si="2332"/>
        <v/>
      </c>
      <c r="E2299" t="str">
        <f t="shared" si="2332"/>
        <v>30.810286671</v>
      </c>
      <c r="F2299" t="str">
        <f t="shared" si="2332"/>
        <v>-98.1056004193</v>
      </c>
      <c r="G2299" t="str">
        <f t="shared" si="2332"/>
        <v>on</v>
      </c>
      <c r="H2299" s="2" t="str">
        <f t="shared" si="2332"/>
        <v/>
      </c>
      <c r="I2299" t="str">
        <f t="shared" si="2277"/>
        <v>8332</v>
      </c>
    </row>
    <row r="2300" spans="1:9">
      <c r="A2300" s="5" t="s">
        <v>2313</v>
      </c>
      <c r="B2300" t="str">
        <f t="shared" ref="B2300:H2300" si="2333">MID($A2300,FIND(B$2,$A2300)+B$1,(FIND(C$2,$A2300)-2)-(FIND(B$2,$A2300)+B$1))</f>
        <v>8400 BLOCK CR 200</v>
      </c>
      <c r="C2300" t="str">
        <f t="shared" si="2333"/>
        <v>BURCO</v>
      </c>
      <c r="D2300" t="str">
        <f t="shared" si="2333"/>
        <v/>
      </c>
      <c r="E2300" t="str">
        <f t="shared" si="2333"/>
        <v>30.8117580127</v>
      </c>
      <c r="F2300" t="str">
        <f t="shared" si="2333"/>
        <v>-98.1009703146</v>
      </c>
      <c r="G2300" t="str">
        <f t="shared" si="2333"/>
        <v>on</v>
      </c>
      <c r="H2300" s="2" t="str">
        <f t="shared" si="2333"/>
        <v/>
      </c>
      <c r="I2300" t="str">
        <f t="shared" si="2277"/>
        <v>8333</v>
      </c>
    </row>
    <row r="2301" spans="1:9">
      <c r="A2301" s="5" t="s">
        <v>2314</v>
      </c>
      <c r="B2301" t="str">
        <f t="shared" ref="B2301:H2301" si="2334">MID($A2301,FIND(B$2,$A2301)+B$1,(FIND(C$2,$A2301)-2)-(FIND(B$2,$A2301)+B$1))</f>
        <v>400 BLOCK CR 200A</v>
      </c>
      <c r="C2301" t="str">
        <f t="shared" si="2334"/>
        <v>BURCO</v>
      </c>
      <c r="D2301" t="str">
        <f t="shared" si="2334"/>
        <v/>
      </c>
      <c r="E2301" t="str">
        <f t="shared" si="2334"/>
        <v>30.8077026585</v>
      </c>
      <c r="F2301" t="str">
        <f t="shared" si="2334"/>
        <v>-98.1250795203</v>
      </c>
      <c r="G2301" t="str">
        <f t="shared" si="2334"/>
        <v>on</v>
      </c>
      <c r="H2301" s="2" t="str">
        <f t="shared" si="2334"/>
        <v/>
      </c>
      <c r="I2301" t="str">
        <f t="shared" si="2277"/>
        <v>8334</v>
      </c>
    </row>
    <row r="2302" spans="1:9">
      <c r="A2302" s="5" t="s">
        <v>2315</v>
      </c>
      <c r="B2302" t="str">
        <f t="shared" ref="B2302:H2302" si="2335">MID($A2302,FIND(B$2,$A2302)+B$1,(FIND(C$2,$A2302)-2)-(FIND(B$2,$A2302)+B$1))</f>
        <v>1000 BLOCK CR 200B</v>
      </c>
      <c r="C2302" t="str">
        <f t="shared" si="2335"/>
        <v>BURCO</v>
      </c>
      <c r="D2302" t="str">
        <f t="shared" si="2335"/>
        <v/>
      </c>
      <c r="E2302" t="str">
        <f t="shared" si="2335"/>
        <v>30.7727015444</v>
      </c>
      <c r="F2302" t="str">
        <f t="shared" si="2335"/>
        <v>-98.17720259</v>
      </c>
      <c r="G2302" t="str">
        <f t="shared" si="2335"/>
        <v>on</v>
      </c>
      <c r="H2302" s="2" t="str">
        <f t="shared" si="2335"/>
        <v/>
      </c>
      <c r="I2302" t="str">
        <f t="shared" si="2277"/>
        <v>8335</v>
      </c>
    </row>
    <row r="2303" spans="1:9">
      <c r="A2303" s="5" t="s">
        <v>2316</v>
      </c>
      <c r="B2303" t="str">
        <f t="shared" ref="B2303:H2303" si="2336">MID($A2303,FIND(B$2,$A2303)+B$1,(FIND(C$2,$A2303)-2)-(FIND(B$2,$A2303)+B$1))</f>
        <v>700 BLOCK CR 200B</v>
      </c>
      <c r="C2303" t="str">
        <f t="shared" si="2336"/>
        <v>BURCO</v>
      </c>
      <c r="D2303" t="str">
        <f t="shared" si="2336"/>
        <v/>
      </c>
      <c r="E2303" t="str">
        <f t="shared" si="2336"/>
        <v>30.7754908312</v>
      </c>
      <c r="F2303" t="str">
        <f t="shared" si="2336"/>
        <v>-98.1783001228</v>
      </c>
      <c r="G2303" t="str">
        <f t="shared" si="2336"/>
        <v>on</v>
      </c>
      <c r="H2303" s="2" t="str">
        <f t="shared" si="2336"/>
        <v/>
      </c>
      <c r="I2303" t="str">
        <f t="shared" si="2277"/>
        <v>8336</v>
      </c>
    </row>
    <row r="2304" spans="1:9">
      <c r="A2304" s="5" t="s">
        <v>2317</v>
      </c>
      <c r="B2304" t="str">
        <f t="shared" ref="B2304:H2304" si="2337">MID($A2304,FIND(B$2,$A2304)+B$1,(FIND(C$2,$A2304)-2)-(FIND(B$2,$A2304)+B$1))</f>
        <v>400 BLOCK CR 200B</v>
      </c>
      <c r="C2304" t="str">
        <f t="shared" si="2337"/>
        <v>BURCO</v>
      </c>
      <c r="D2304" t="str">
        <f t="shared" si="2337"/>
        <v/>
      </c>
      <c r="E2304" t="str">
        <f t="shared" si="2337"/>
        <v>30.7810457142</v>
      </c>
      <c r="F2304" t="str">
        <f t="shared" si="2337"/>
        <v>-98.1821141858</v>
      </c>
      <c r="G2304" t="str">
        <f t="shared" si="2337"/>
        <v>on</v>
      </c>
      <c r="H2304" s="2" t="str">
        <f t="shared" si="2337"/>
        <v/>
      </c>
      <c r="I2304" t="str">
        <f t="shared" si="2277"/>
        <v>8337</v>
      </c>
    </row>
    <row r="2305" spans="1:9">
      <c r="A2305" s="5" t="s">
        <v>2318</v>
      </c>
      <c r="B2305" t="str">
        <f t="shared" ref="B2305:H2305" si="2338">MID($A2305,FIND(B$2,$A2305)+B$1,(FIND(C$2,$A2305)-2)-(FIND(B$2,$A2305)+B$1))</f>
        <v>700 BLOCK CR 200C</v>
      </c>
      <c r="C2305" t="str">
        <f t="shared" si="2338"/>
        <v>BURCO</v>
      </c>
      <c r="D2305" t="str">
        <f t="shared" si="2338"/>
        <v/>
      </c>
      <c r="E2305" t="str">
        <f t="shared" si="2338"/>
        <v>30.7781795656</v>
      </c>
      <c r="F2305" t="str">
        <f t="shared" si="2338"/>
        <v>-98.1731560885</v>
      </c>
      <c r="G2305" t="str">
        <f t="shared" si="2338"/>
        <v>on</v>
      </c>
      <c r="H2305" s="2" t="str">
        <f t="shared" si="2338"/>
        <v/>
      </c>
      <c r="I2305" t="str">
        <f t="shared" si="2277"/>
        <v>8338</v>
      </c>
    </row>
    <row r="2306" spans="1:9">
      <c r="A2306" s="5" t="s">
        <v>2319</v>
      </c>
      <c r="B2306" t="str">
        <f t="shared" ref="B2306:H2306" si="2339">MID($A2306,FIND(B$2,$A2306)+B$1,(FIND(C$2,$A2306)-2)-(FIND(B$2,$A2306)+B$1))</f>
        <v>400 BLOCK CR 200C</v>
      </c>
      <c r="C2306" t="str">
        <f t="shared" si="2339"/>
        <v>BURCO</v>
      </c>
      <c r="D2306" t="str">
        <f t="shared" si="2339"/>
        <v/>
      </c>
      <c r="E2306" t="str">
        <f t="shared" si="2339"/>
        <v>30.7818232492</v>
      </c>
      <c r="F2306" t="str">
        <f t="shared" si="2339"/>
        <v>-98.1746703314</v>
      </c>
      <c r="G2306" t="str">
        <f t="shared" si="2339"/>
        <v>on</v>
      </c>
      <c r="H2306" s="2" t="str">
        <f t="shared" si="2339"/>
        <v/>
      </c>
      <c r="I2306" t="str">
        <f t="shared" si="2277"/>
        <v>8339</v>
      </c>
    </row>
    <row r="2307" spans="1:9">
      <c r="A2307" s="5" t="s">
        <v>2320</v>
      </c>
      <c r="B2307" t="str">
        <f t="shared" ref="B2307:H2307" si="2340">MID($A2307,FIND(B$2,$A2307)+B$1,(FIND(C$2,$A2307)-2)-(FIND(B$2,$A2307)+B$1))</f>
        <v>700 BLOCK CR 200D</v>
      </c>
      <c r="C2307" t="str">
        <f t="shared" si="2340"/>
        <v>BURCO</v>
      </c>
      <c r="D2307" t="str">
        <f t="shared" si="2340"/>
        <v/>
      </c>
      <c r="E2307" t="str">
        <f t="shared" si="2340"/>
        <v>30.7825178598</v>
      </c>
      <c r="F2307" t="str">
        <f t="shared" si="2340"/>
        <v>-98.1701800643</v>
      </c>
      <c r="G2307" t="str">
        <f t="shared" si="2340"/>
        <v>on</v>
      </c>
      <c r="H2307" s="2" t="str">
        <f t="shared" si="2340"/>
        <v/>
      </c>
      <c r="I2307" t="str">
        <f t="shared" si="2277"/>
        <v>8340</v>
      </c>
    </row>
    <row r="2308" spans="1:9">
      <c r="A2308" s="5" t="s">
        <v>2321</v>
      </c>
      <c r="B2308" t="str">
        <f t="shared" ref="B2308:H2308" si="2341">MID($A2308,FIND(B$2,$A2308)+B$1,(FIND(C$2,$A2308)-2)-(FIND(B$2,$A2308)+B$1))</f>
        <v>6900 BLOCK CR 252</v>
      </c>
      <c r="C2308" t="str">
        <f t="shared" si="2341"/>
        <v>BURCO</v>
      </c>
      <c r="D2308" t="str">
        <f t="shared" si="2341"/>
        <v/>
      </c>
      <c r="E2308" t="str">
        <f t="shared" si="2341"/>
        <v>30.7674919291</v>
      </c>
      <c r="F2308" t="str">
        <f t="shared" si="2341"/>
        <v>-98.1384244092</v>
      </c>
      <c r="G2308" t="str">
        <f t="shared" si="2341"/>
        <v>on</v>
      </c>
      <c r="H2308" s="2" t="str">
        <f t="shared" si="2341"/>
        <v/>
      </c>
      <c r="I2308" t="str">
        <f t="shared" ref="I2308:I2369" si="2342">MID($A2308,FIND(I$2,$A2308)+I$1,4)</f>
        <v>8342</v>
      </c>
    </row>
    <row r="2309" spans="1:9">
      <c r="A2309" s="5" t="s">
        <v>2322</v>
      </c>
      <c r="B2309" t="str">
        <f t="shared" ref="B2309:H2309" si="2343">MID($A2309,FIND(B$2,$A2309)+B$1,(FIND(C$2,$A2309)-2)-(FIND(B$2,$A2309)+B$1))</f>
        <v>700 BLOCK CR 408 N AT E SH 71</v>
      </c>
      <c r="C2309" t="str">
        <f t="shared" si="2343"/>
        <v>BURCO</v>
      </c>
      <c r="D2309" t="str">
        <f t="shared" si="2343"/>
        <v/>
      </c>
      <c r="E2309" t="str">
        <f t="shared" si="2343"/>
        <v>30.4661564511</v>
      </c>
      <c r="F2309" t="str">
        <f t="shared" si="2343"/>
        <v>-98.1671918082</v>
      </c>
      <c r="G2309" t="str">
        <f t="shared" si="2343"/>
        <v>on</v>
      </c>
      <c r="H2309" s="2" t="str">
        <f t="shared" si="2343"/>
        <v/>
      </c>
      <c r="I2309" t="str">
        <f t="shared" si="2342"/>
        <v>8272</v>
      </c>
    </row>
    <row r="2310" spans="1:9">
      <c r="A2310" s="5" t="s">
        <v>2323</v>
      </c>
      <c r="B2310" t="str">
        <f t="shared" ref="B2310:H2310" si="2344">MID($A2310,FIND(B$2,$A2310)+B$1,(FIND(C$2,$A2310)-2)-(FIND(B$2,$A2310)+B$1))</f>
        <v>740 CR 200D</v>
      </c>
      <c r="C2310" t="str">
        <f t="shared" si="2344"/>
        <v>BURCO</v>
      </c>
      <c r="D2310" t="str">
        <f t="shared" si="2344"/>
        <v/>
      </c>
      <c r="E2310" t="str">
        <f t="shared" si="2344"/>
        <v>30.7806142156</v>
      </c>
      <c r="F2310" t="str">
        <f t="shared" si="2344"/>
        <v>-98.1690278664</v>
      </c>
      <c r="G2310" t="str">
        <f t="shared" si="2344"/>
        <v>on</v>
      </c>
      <c r="H2310" s="2" t="str">
        <f t="shared" si="2344"/>
        <v/>
      </c>
      <c r="I2310" t="str">
        <f t="shared" si="2342"/>
        <v>8341</v>
      </c>
    </row>
    <row r="2311" spans="1:9">
      <c r="A2311" s="5" t="s">
        <v>2324</v>
      </c>
      <c r="B2311" t="str">
        <f t="shared" ref="B2311:H2311" si="2345">MID($A2311,FIND(B$2,$A2311)+B$1,(FIND(C$2,$A2311)-2)-(FIND(B$2,$A2311)+B$1))</f>
        <v>4600 BLOCK CR 200</v>
      </c>
      <c r="C2311" t="str">
        <f t="shared" si="2345"/>
        <v>BURCO</v>
      </c>
      <c r="D2311" t="str">
        <f t="shared" si="2345"/>
        <v/>
      </c>
      <c r="E2311" t="str">
        <f t="shared" si="2345"/>
        <v>30.7926149904</v>
      </c>
      <c r="F2311" t="str">
        <f t="shared" si="2345"/>
        <v>-98.1640959446</v>
      </c>
      <c r="G2311" t="str">
        <f t="shared" si="2345"/>
        <v>on</v>
      </c>
      <c r="H2311" s="2" t="str">
        <f t="shared" si="2345"/>
        <v/>
      </c>
      <c r="I2311" t="str">
        <f t="shared" si="2342"/>
        <v>8343</v>
      </c>
    </row>
    <row r="2312" spans="1:9">
      <c r="A2312" s="5" t="s">
        <v>2325</v>
      </c>
      <c r="B2312" t="str">
        <f t="shared" ref="B2312:H2312" si="2346">MID($A2312,FIND(B$2,$A2312)+B$1,(FIND(C$2,$A2312)-2)-(FIND(B$2,$A2312)+B$1))</f>
        <v>6800 BLOCK CR 200</v>
      </c>
      <c r="C2312" t="str">
        <f t="shared" si="2346"/>
        <v>BURCO</v>
      </c>
      <c r="D2312" t="str">
        <f t="shared" si="2346"/>
        <v/>
      </c>
      <c r="E2312" t="str">
        <f t="shared" si="2346"/>
        <v>30.8019275036</v>
      </c>
      <c r="F2312" t="str">
        <f t="shared" si="2346"/>
        <v>-98.1308045506</v>
      </c>
      <c r="G2312" t="str">
        <f t="shared" si="2346"/>
        <v>on</v>
      </c>
      <c r="H2312" s="2" t="str">
        <f t="shared" si="2346"/>
        <v/>
      </c>
      <c r="I2312" t="str">
        <f t="shared" si="2342"/>
        <v>8344</v>
      </c>
    </row>
    <row r="2313" spans="1:9">
      <c r="A2313" s="5" t="s">
        <v>2326</v>
      </c>
      <c r="B2313" t="str">
        <f t="shared" ref="B2313:H2313" si="2347">MID($A2313,FIND(B$2,$A2313)+B$1,(FIND(C$2,$A2313)-2)-(FIND(B$2,$A2313)+B$1))</f>
        <v>ANDREWS XING - BETWEEN DACY LN (CR 205) AND WINDY HILL RD (CR 131)</v>
      </c>
      <c r="C2313" t="str">
        <f t="shared" si="2347"/>
        <v>HCO</v>
      </c>
      <c r="D2313" t="str">
        <f t="shared" si="2347"/>
        <v>Hays County</v>
      </c>
      <c r="E2313" t="str">
        <f t="shared" si="2347"/>
        <v>30.030338</v>
      </c>
      <c r="F2313" t="str">
        <f t="shared" si="2347"/>
        <v>-97.826805</v>
      </c>
      <c r="G2313" t="str">
        <f t="shared" si="2347"/>
        <v>on</v>
      </c>
      <c r="H2313" s="2" t="str">
        <f t="shared" si="2347"/>
        <v/>
      </c>
      <c r="I2313" t="str">
        <f t="shared" si="2342"/>
        <v>6558</v>
      </c>
    </row>
    <row r="2314" spans="1:9">
      <c r="A2314" s="5" t="s">
        <v>2327</v>
      </c>
      <c r="B2314" t="str">
        <f t="shared" ref="B2314:H2314" si="2348">MID($A2314,FIND(B$2,$A2314)+B$1,(FIND(C$2,$A2314)-2)-(FIND(B$2,$A2314)+B$1))</f>
        <v>4400 BLOCK CR 252</v>
      </c>
      <c r="C2314" t="str">
        <f t="shared" si="2348"/>
        <v>BURCO</v>
      </c>
      <c r="D2314" t="str">
        <f t="shared" si="2348"/>
        <v/>
      </c>
      <c r="E2314" t="str">
        <f t="shared" si="2348"/>
        <v>30.7788918218</v>
      </c>
      <c r="F2314" t="str">
        <f t="shared" si="2348"/>
        <v>-98.1075443674</v>
      </c>
      <c r="G2314" t="str">
        <f t="shared" si="2348"/>
        <v>on</v>
      </c>
      <c r="H2314" s="2" t="str">
        <f t="shared" si="2348"/>
        <v/>
      </c>
      <c r="I2314" t="str">
        <f t="shared" si="2342"/>
        <v>8346</v>
      </c>
    </row>
    <row r="2315" spans="1:9">
      <c r="A2315" s="5" t="s">
        <v>2328</v>
      </c>
      <c r="B2315" t="str">
        <f t="shared" ref="B2315:H2315" si="2349">MID($A2315,FIND(B$2,$A2315)+B$1,(FIND(C$2,$A2315)-2)-(FIND(B$2,$A2315)+B$1))</f>
        <v>4800 BLOCK CR 252</v>
      </c>
      <c r="C2315" t="str">
        <f t="shared" si="2349"/>
        <v>BURCO</v>
      </c>
      <c r="D2315" t="str">
        <f t="shared" si="2349"/>
        <v/>
      </c>
      <c r="E2315" t="str">
        <f t="shared" si="2349"/>
        <v>30.7773110373</v>
      </c>
      <c r="F2315" t="str">
        <f t="shared" si="2349"/>
        <v>-98.1139119483</v>
      </c>
      <c r="G2315" t="str">
        <f t="shared" si="2349"/>
        <v>on</v>
      </c>
      <c r="H2315" s="2" t="str">
        <f t="shared" si="2349"/>
        <v/>
      </c>
      <c r="I2315" t="str">
        <f t="shared" si="2342"/>
        <v>8347</v>
      </c>
    </row>
    <row r="2316" spans="1:9">
      <c r="A2316" s="5" t="s">
        <v>2329</v>
      </c>
      <c r="B2316" t="str">
        <f t="shared" ref="B2316:H2316" si="2350">MID($A2316,FIND(B$2,$A2316)+B$1,(FIND(C$2,$A2316)-2)-(FIND(B$2,$A2316)+B$1))</f>
        <v>5200 BLOCK CR 252</v>
      </c>
      <c r="C2316" t="str">
        <f t="shared" si="2350"/>
        <v>BURCO</v>
      </c>
      <c r="D2316" t="str">
        <f t="shared" si="2350"/>
        <v/>
      </c>
      <c r="E2316" t="str">
        <f t="shared" si="2350"/>
        <v>30.7762417853</v>
      </c>
      <c r="F2316" t="str">
        <f t="shared" si="2350"/>
        <v>-98.1192058386</v>
      </c>
      <c r="G2316" t="str">
        <f t="shared" si="2350"/>
        <v>on</v>
      </c>
      <c r="H2316" s="2" t="str">
        <f t="shared" si="2350"/>
        <v/>
      </c>
      <c r="I2316" t="str">
        <f t="shared" si="2342"/>
        <v>8348</v>
      </c>
    </row>
    <row r="2317" spans="1:9">
      <c r="A2317" s="5" t="s">
        <v>2330</v>
      </c>
      <c r="B2317" t="str">
        <f t="shared" ref="B2317:H2317" si="2351">MID($A2317,FIND(B$2,$A2317)+B$1,(FIND(C$2,$A2317)-2)-(FIND(B$2,$A2317)+B$1))</f>
        <v>5500 BLOCK CR 252</v>
      </c>
      <c r="C2317" t="str">
        <f t="shared" si="2351"/>
        <v>BURCO</v>
      </c>
      <c r="D2317" t="str">
        <f t="shared" si="2351"/>
        <v/>
      </c>
      <c r="E2317" t="str">
        <f t="shared" si="2351"/>
        <v>30.7749297327</v>
      </c>
      <c r="F2317" t="str">
        <f t="shared" si="2351"/>
        <v>-98.1242927034</v>
      </c>
      <c r="G2317" t="str">
        <f t="shared" si="2351"/>
        <v>on</v>
      </c>
      <c r="H2317" s="2" t="str">
        <f t="shared" si="2351"/>
        <v/>
      </c>
      <c r="I2317" t="str">
        <f t="shared" si="2342"/>
        <v>8349</v>
      </c>
    </row>
    <row r="2318" spans="1:9">
      <c r="A2318" s="5" t="s">
        <v>2331</v>
      </c>
      <c r="B2318" t="str">
        <f t="shared" ref="B2318:H2318" si="2352">MID($A2318,FIND(B$2,$A2318)+B$1,(FIND(C$2,$A2318)-2)-(FIND(B$2,$A2318)+B$1))</f>
        <v>5700 BLOCK CR 252</v>
      </c>
      <c r="C2318" t="str">
        <f t="shared" si="2352"/>
        <v>BURCO</v>
      </c>
      <c r="D2318" t="str">
        <f t="shared" si="2352"/>
        <v/>
      </c>
      <c r="E2318" t="str">
        <f t="shared" si="2352"/>
        <v>30.7739225901</v>
      </c>
      <c r="F2318" t="str">
        <f t="shared" si="2352"/>
        <v>-98.1274735973</v>
      </c>
      <c r="G2318" t="str">
        <f t="shared" si="2352"/>
        <v>on</v>
      </c>
      <c r="H2318" s="2" t="str">
        <f t="shared" si="2352"/>
        <v/>
      </c>
      <c r="I2318" t="str">
        <f t="shared" si="2342"/>
        <v>8350</v>
      </c>
    </row>
    <row r="2319" spans="1:9">
      <c r="A2319" s="5" t="s">
        <v>2332</v>
      </c>
      <c r="B2319" t="str">
        <f t="shared" ref="B2319:H2319" si="2353">MID($A2319,FIND(B$2,$A2319)+B$1,(FIND(C$2,$A2319)-2)-(FIND(B$2,$A2319)+B$1))</f>
        <v>3600 BLOCK CR 252</v>
      </c>
      <c r="C2319" t="str">
        <f t="shared" si="2353"/>
        <v>BURCO</v>
      </c>
      <c r="D2319" t="str">
        <f t="shared" si="2353"/>
        <v/>
      </c>
      <c r="E2319" t="str">
        <f t="shared" si="2353"/>
        <v>30.7770903426</v>
      </c>
      <c r="F2319" t="str">
        <f t="shared" si="2353"/>
        <v>-98.0973671162</v>
      </c>
      <c r="G2319" t="str">
        <f t="shared" si="2353"/>
        <v>on</v>
      </c>
      <c r="H2319" s="2" t="str">
        <f t="shared" si="2353"/>
        <v/>
      </c>
      <c r="I2319" t="str">
        <f t="shared" si="2342"/>
        <v>8351</v>
      </c>
    </row>
    <row r="2320" spans="1:9">
      <c r="A2320" s="5" t="s">
        <v>2333</v>
      </c>
      <c r="B2320" t="str">
        <f t="shared" ref="B2320:H2320" si="2354">MID($A2320,FIND(B$2,$A2320)+B$1,(FIND(C$2,$A2320)-2)-(FIND(B$2,$A2320)+B$1))</f>
        <v>CR 260 AT WOODED WAY</v>
      </c>
      <c r="C2320" t="str">
        <f t="shared" si="2354"/>
        <v>BURCO</v>
      </c>
      <c r="D2320" t="str">
        <f t="shared" si="2354"/>
        <v/>
      </c>
      <c r="E2320" t="str">
        <f t="shared" si="2354"/>
        <v>30.7679860896</v>
      </c>
      <c r="F2320" t="str">
        <f t="shared" si="2354"/>
        <v>-98.07272962</v>
      </c>
      <c r="G2320" t="str">
        <f t="shared" si="2354"/>
        <v>on</v>
      </c>
      <c r="H2320" s="2" t="str">
        <f t="shared" si="2354"/>
        <v/>
      </c>
      <c r="I2320" t="str">
        <f t="shared" si="2342"/>
        <v>8352</v>
      </c>
    </row>
    <row r="2321" spans="1:9">
      <c r="A2321" s="5" t="s">
        <v>2334</v>
      </c>
      <c r="B2321" t="str">
        <f t="shared" ref="B2321:H2321" si="2355">MID($A2321,FIND(B$2,$A2321)+B$1,(FIND(C$2,$A2321)-2)-(FIND(B$2,$A2321)+B$1))</f>
        <v>1700 BLOCK CR 252</v>
      </c>
      <c r="C2321" t="str">
        <f t="shared" si="2355"/>
        <v>BURCO</v>
      </c>
      <c r="D2321" t="str">
        <f t="shared" si="2355"/>
        <v/>
      </c>
      <c r="E2321" t="str">
        <f t="shared" si="2355"/>
        <v>30.7558512401</v>
      </c>
      <c r="F2321" t="str">
        <f t="shared" si="2355"/>
        <v>-98.0788679251</v>
      </c>
      <c r="G2321" t="str">
        <f t="shared" si="2355"/>
        <v>on</v>
      </c>
      <c r="H2321" s="2" t="str">
        <f t="shared" si="2355"/>
        <v/>
      </c>
      <c r="I2321" t="str">
        <f t="shared" si="2342"/>
        <v>8353</v>
      </c>
    </row>
    <row r="2322" spans="1:9">
      <c r="A2322" s="5" t="s">
        <v>2335</v>
      </c>
      <c r="B2322" t="str">
        <f t="shared" ref="B2322:H2322" si="2356">MID($A2322,FIND(B$2,$A2322)+B$1,(FIND(C$2,$A2322)-2)-(FIND(B$2,$A2322)+B$1))</f>
        <v>4500 BLOCK CR 212</v>
      </c>
      <c r="C2322" t="str">
        <f t="shared" si="2356"/>
        <v>BURCO</v>
      </c>
      <c r="D2322" t="str">
        <f t="shared" si="2356"/>
        <v/>
      </c>
      <c r="E2322" t="str">
        <f t="shared" si="2356"/>
        <v>30.8377884298</v>
      </c>
      <c r="F2322" t="str">
        <f t="shared" si="2356"/>
        <v>-97.9695370772</v>
      </c>
      <c r="G2322" t="str">
        <f t="shared" si="2356"/>
        <v>on</v>
      </c>
      <c r="H2322" s="2" t="str">
        <f t="shared" si="2356"/>
        <v/>
      </c>
      <c r="I2322" t="str">
        <f t="shared" si="2342"/>
        <v>8354</v>
      </c>
    </row>
    <row r="2323" spans="1:9">
      <c r="A2323" s="5" t="s">
        <v>2336</v>
      </c>
      <c r="B2323" t="str">
        <f t="shared" ref="B2323:H2323" si="2357">MID($A2323,FIND(B$2,$A2323)+B$1,(FIND(C$2,$A2323)-2)-(FIND(B$2,$A2323)+B$1))</f>
        <v>273 CR 212A</v>
      </c>
      <c r="C2323" t="str">
        <f t="shared" si="2357"/>
        <v>BURCO</v>
      </c>
      <c r="D2323" t="str">
        <f t="shared" si="2357"/>
        <v/>
      </c>
      <c r="E2323" t="str">
        <f t="shared" si="2357"/>
        <v>30.8423068358</v>
      </c>
      <c r="F2323" t="str">
        <f t="shared" si="2357"/>
        <v>-97.9667492261</v>
      </c>
      <c r="G2323" t="str">
        <f t="shared" si="2357"/>
        <v>on</v>
      </c>
      <c r="H2323" s="2" t="str">
        <f t="shared" si="2357"/>
        <v/>
      </c>
      <c r="I2323" t="str">
        <f t="shared" si="2342"/>
        <v>8355</v>
      </c>
    </row>
    <row r="2324" spans="1:9">
      <c r="A2324" s="5" t="s">
        <v>2337</v>
      </c>
      <c r="B2324" t="str">
        <f t="shared" ref="B2324:H2324" si="2358">MID($A2324,FIND(B$2,$A2324)+B$1,(FIND(C$2,$A2324)-2)-(FIND(B$2,$A2324)+B$1))</f>
        <v>1200 BLOCK CR 214</v>
      </c>
      <c r="C2324" t="str">
        <f t="shared" si="2358"/>
        <v>BURCO</v>
      </c>
      <c r="D2324" t="str">
        <f t="shared" si="2358"/>
        <v/>
      </c>
      <c r="E2324" t="str">
        <f t="shared" si="2358"/>
        <v>30.8224321093</v>
      </c>
      <c r="F2324" t="str">
        <f t="shared" si="2358"/>
        <v>-97.9748432387</v>
      </c>
      <c r="G2324" t="str">
        <f t="shared" si="2358"/>
        <v>on</v>
      </c>
      <c r="H2324" s="2" t="str">
        <f t="shared" si="2358"/>
        <v/>
      </c>
      <c r="I2324" t="str">
        <f t="shared" si="2342"/>
        <v>8356</v>
      </c>
    </row>
    <row r="2325" spans="1:9">
      <c r="A2325" s="5" t="s">
        <v>2338</v>
      </c>
      <c r="B2325" t="str">
        <f t="shared" ref="B2325:H2325" si="2359">MID($A2325,FIND(B$2,$A2325)+B$1,(FIND(C$2,$A2325)-2)-(FIND(B$2,$A2325)+B$1))</f>
        <v>2600 BLOCK CR 212</v>
      </c>
      <c r="C2325" t="str">
        <f t="shared" si="2359"/>
        <v>BURCO</v>
      </c>
      <c r="D2325" t="str">
        <f t="shared" si="2359"/>
        <v/>
      </c>
      <c r="E2325" t="str">
        <f t="shared" si="2359"/>
        <v>30.8423330421</v>
      </c>
      <c r="F2325" t="str">
        <f t="shared" si="2359"/>
        <v>-97.9464716525</v>
      </c>
      <c r="G2325" t="str">
        <f t="shared" si="2359"/>
        <v>on</v>
      </c>
      <c r="H2325" s="2" t="str">
        <f t="shared" si="2359"/>
        <v/>
      </c>
      <c r="I2325" t="str">
        <f t="shared" si="2342"/>
        <v>8357</v>
      </c>
    </row>
    <row r="2326" spans="1:9">
      <c r="A2326" s="5" t="s">
        <v>2339</v>
      </c>
      <c r="B2326" t="str">
        <f t="shared" ref="B2326:H2326" si="2360">MID($A2326,FIND(B$2,$A2326)+B$1,(FIND(C$2,$A2326)-2)-(FIND(B$2,$A2326)+B$1))</f>
        <v>2100 BLOCK CR 212</v>
      </c>
      <c r="C2326" t="str">
        <f t="shared" si="2360"/>
        <v>BURCO</v>
      </c>
      <c r="D2326" t="str">
        <f t="shared" si="2360"/>
        <v/>
      </c>
      <c r="E2326" t="str">
        <f t="shared" si="2360"/>
        <v>30.84445367</v>
      </c>
      <c r="F2326" t="str">
        <f t="shared" si="2360"/>
        <v>-97.940304588</v>
      </c>
      <c r="G2326" t="str">
        <f t="shared" si="2360"/>
        <v>on</v>
      </c>
      <c r="H2326" s="2" t="str">
        <f t="shared" si="2360"/>
        <v/>
      </c>
      <c r="I2326" t="str">
        <f t="shared" si="2342"/>
        <v>8358</v>
      </c>
    </row>
    <row r="2327" spans="1:9">
      <c r="A2327" s="5" t="s">
        <v>2340</v>
      </c>
      <c r="B2327" t="str">
        <f t="shared" ref="B2327:H2327" si="2361">MID($A2327,FIND(B$2,$A2327)+B$1,(FIND(C$2,$A2327)-2)-(FIND(B$2,$A2327)+B$1))</f>
        <v>2000 BLOCK CR 212</v>
      </c>
      <c r="C2327" t="str">
        <f t="shared" si="2361"/>
        <v>BURCO</v>
      </c>
      <c r="D2327" t="str">
        <f t="shared" si="2361"/>
        <v/>
      </c>
      <c r="E2327" t="str">
        <f t="shared" si="2361"/>
        <v>30.8448666821</v>
      </c>
      <c r="F2327" t="str">
        <f t="shared" si="2361"/>
        <v>-97.9390941913</v>
      </c>
      <c r="G2327" t="str">
        <f t="shared" si="2361"/>
        <v>on</v>
      </c>
      <c r="H2327" s="2" t="str">
        <f t="shared" si="2361"/>
        <v/>
      </c>
      <c r="I2327" t="str">
        <f t="shared" si="2342"/>
        <v>8359</v>
      </c>
    </row>
    <row r="2328" spans="1:9">
      <c r="A2328" s="5" t="s">
        <v>2341</v>
      </c>
      <c r="B2328" t="str">
        <f t="shared" ref="B2328:H2328" si="2362">MID($A2328,FIND(B$2,$A2328)+B$1,(FIND(C$2,$A2328)-2)-(FIND(B$2,$A2328)+B$1))</f>
        <v>1900 BLOCK CR 212</v>
      </c>
      <c r="C2328" t="str">
        <f t="shared" si="2362"/>
        <v>BURCO</v>
      </c>
      <c r="D2328" t="str">
        <f t="shared" si="2362"/>
        <v/>
      </c>
      <c r="E2328" t="str">
        <f t="shared" si="2362"/>
        <v>30.8459396679</v>
      </c>
      <c r="F2328" t="str">
        <f t="shared" si="2362"/>
        <v>-97.9360169</v>
      </c>
      <c r="G2328" t="str">
        <f t="shared" si="2362"/>
        <v>on</v>
      </c>
      <c r="H2328" s="2" t="str">
        <f t="shared" si="2362"/>
        <v/>
      </c>
      <c r="I2328" t="str">
        <f t="shared" si="2342"/>
        <v>8360</v>
      </c>
    </row>
    <row r="2329" spans="1:9">
      <c r="A2329" s="5" t="s">
        <v>2342</v>
      </c>
      <c r="B2329" t="str">
        <f t="shared" ref="B2329:H2329" si="2363">MID($A2329,FIND(B$2,$A2329)+B$1,(FIND(C$2,$A2329)-2)-(FIND(B$2,$A2329)+B$1))</f>
        <v>1300 CR 213</v>
      </c>
      <c r="C2329" t="str">
        <f t="shared" si="2363"/>
        <v>BURCO</v>
      </c>
      <c r="D2329" t="str">
        <f t="shared" si="2363"/>
        <v/>
      </c>
      <c r="E2329" t="str">
        <f t="shared" si="2363"/>
        <v>30.8469757232</v>
      </c>
      <c r="F2329" t="str">
        <f t="shared" si="2363"/>
        <v>-97.9355110846</v>
      </c>
      <c r="G2329" t="str">
        <f t="shared" si="2363"/>
        <v>on</v>
      </c>
      <c r="H2329" s="2" t="str">
        <f t="shared" si="2363"/>
        <v/>
      </c>
      <c r="I2329" t="str">
        <f t="shared" si="2342"/>
        <v>8361</v>
      </c>
    </row>
    <row r="2330" spans="1:9">
      <c r="A2330" s="5" t="s">
        <v>2343</v>
      </c>
      <c r="B2330" t="str">
        <f t="shared" ref="B2330:H2330" si="2364">MID($A2330,FIND(B$2,$A2330)+B$1,(FIND(C$2,$A2330)-2)-(FIND(B$2,$A2330)+B$1))</f>
        <v>BELL SPRINGS RD (CR 169) - 1 MI S OF FITZHUGH RD (CR 101)</v>
      </c>
      <c r="C2330" t="str">
        <f t="shared" si="2364"/>
        <v>HCO</v>
      </c>
      <c r="D2330" t="str">
        <f t="shared" si="2364"/>
        <v>Hays County</v>
      </c>
      <c r="E2330" t="str">
        <f t="shared" si="2364"/>
        <v>30.244528</v>
      </c>
      <c r="F2330" t="str">
        <f t="shared" si="2364"/>
        <v>-98.122566</v>
      </c>
      <c r="G2330" t="str">
        <f t="shared" si="2364"/>
        <v>on</v>
      </c>
      <c r="H2330" s="2" t="str">
        <f t="shared" si="2364"/>
        <v/>
      </c>
      <c r="I2330" t="str">
        <f t="shared" si="2342"/>
        <v>6609</v>
      </c>
    </row>
    <row r="2331" spans="1:9">
      <c r="A2331" s="5" t="s">
        <v>2344</v>
      </c>
      <c r="B2331" t="str">
        <f t="shared" ref="B2331:H2331" si="2365">MID($A2331,FIND(B$2,$A2331)+B$1,(FIND(C$2,$A2331)-2)-(FIND(B$2,$A2331)+B$1))</f>
        <v>500 BLOCK SPRING CREEK RD</v>
      </c>
      <c r="C2331" t="str">
        <f t="shared" si="2365"/>
        <v>BURCO</v>
      </c>
      <c r="D2331" t="str">
        <f t="shared" si="2365"/>
        <v/>
      </c>
      <c r="E2331" t="str">
        <f t="shared" si="2365"/>
        <v>30.8739958066</v>
      </c>
      <c r="F2331" t="str">
        <f t="shared" si="2365"/>
        <v>-97.8684628499</v>
      </c>
      <c r="G2331" t="str">
        <f t="shared" si="2365"/>
        <v>on</v>
      </c>
      <c r="H2331" s="2" t="str">
        <f t="shared" si="2365"/>
        <v/>
      </c>
      <c r="I2331" t="str">
        <f t="shared" si="2342"/>
        <v>8363</v>
      </c>
    </row>
    <row r="2332" spans="1:9">
      <c r="A2332" s="5" t="s">
        <v>2345</v>
      </c>
      <c r="B2332" t="str">
        <f t="shared" ref="B2332:H2332" si="2366">MID($A2332,FIND(B$2,$A2332)+B$1,(FIND(C$2,$A2332)-2)-(FIND(B$2,$A2332)+B$1))</f>
        <v>2500 BLOCK CR 222A</v>
      </c>
      <c r="C2332" t="str">
        <f t="shared" si="2366"/>
        <v>BURCO</v>
      </c>
      <c r="D2332" t="str">
        <f t="shared" si="2366"/>
        <v/>
      </c>
      <c r="E2332" t="str">
        <f t="shared" si="2366"/>
        <v>31.0333504817</v>
      </c>
      <c r="F2332" t="str">
        <f t="shared" si="2366"/>
        <v>-97.9385723161</v>
      </c>
      <c r="G2332" t="str">
        <f t="shared" si="2366"/>
        <v>on</v>
      </c>
      <c r="H2332" s="2" t="str">
        <f t="shared" si="2366"/>
        <v/>
      </c>
      <c r="I2332" t="str">
        <f t="shared" si="2342"/>
        <v>8364</v>
      </c>
    </row>
    <row r="2333" spans="1:9">
      <c r="A2333" s="5" t="s">
        <v>2346</v>
      </c>
      <c r="B2333" t="str">
        <f t="shared" ref="B2333:H2333" si="2367">MID($A2333,FIND(B$2,$A2333)+B$1,(FIND(C$2,$A2333)-2)-(FIND(B$2,$A2333)+B$1))</f>
        <v>2600 BLOCK CR 222A</v>
      </c>
      <c r="C2333" t="str">
        <f t="shared" si="2367"/>
        <v>BURCO</v>
      </c>
      <c r="D2333" t="str">
        <f t="shared" si="2367"/>
        <v/>
      </c>
      <c r="E2333" t="str">
        <f t="shared" si="2367"/>
        <v>31.0335698004</v>
      </c>
      <c r="F2333" t="str">
        <f t="shared" si="2367"/>
        <v>-97.9377801019</v>
      </c>
      <c r="G2333" t="str">
        <f t="shared" si="2367"/>
        <v>on</v>
      </c>
      <c r="H2333" s="2" t="str">
        <f t="shared" si="2367"/>
        <v/>
      </c>
      <c r="I2333" t="str">
        <f t="shared" si="2342"/>
        <v>8365</v>
      </c>
    </row>
    <row r="2334" spans="1:9">
      <c r="A2334" s="5" t="s">
        <v>2347</v>
      </c>
      <c r="B2334" t="str">
        <f t="shared" ref="B2334:H2334" si="2368">MID($A2334,FIND(B$2,$A2334)+B$1,(FIND(C$2,$A2334)-2)-(FIND(B$2,$A2334)+B$1))</f>
        <v>900 BLOCK CR 222</v>
      </c>
      <c r="C2334" t="str">
        <f t="shared" si="2368"/>
        <v>BURCO</v>
      </c>
      <c r="D2334" t="str">
        <f t="shared" si="2368"/>
        <v/>
      </c>
      <c r="E2334" t="str">
        <f t="shared" si="2368"/>
        <v>31.0079127446</v>
      </c>
      <c r="F2334" t="str">
        <f t="shared" si="2368"/>
        <v>-97.9246244665</v>
      </c>
      <c r="G2334" t="str">
        <f t="shared" si="2368"/>
        <v>on</v>
      </c>
      <c r="H2334" s="2" t="str">
        <f t="shared" si="2368"/>
        <v/>
      </c>
      <c r="I2334" t="str">
        <f t="shared" si="2342"/>
        <v>8366</v>
      </c>
    </row>
    <row r="2335" spans="1:9">
      <c r="A2335" s="5" t="s">
        <v>2348</v>
      </c>
      <c r="B2335" t="str">
        <f t="shared" ref="B2335:H2335" si="2369">MID($A2335,FIND(B$2,$A2335)+B$1,(FIND(C$2,$A2335)-2)-(FIND(B$2,$A2335)+B$1))</f>
        <v>1300 BLOCK CR 221</v>
      </c>
      <c r="C2335" t="str">
        <f t="shared" si="2369"/>
        <v>BURCO</v>
      </c>
      <c r="D2335" t="str">
        <f t="shared" si="2369"/>
        <v/>
      </c>
      <c r="E2335" t="str">
        <f t="shared" si="2369"/>
        <v>31.0056048125</v>
      </c>
      <c r="F2335" t="str">
        <f t="shared" si="2369"/>
        <v>-97.8917120464</v>
      </c>
      <c r="G2335" t="str">
        <f t="shared" si="2369"/>
        <v>on</v>
      </c>
      <c r="H2335" s="2" t="str">
        <f t="shared" si="2369"/>
        <v/>
      </c>
      <c r="I2335" t="str">
        <f t="shared" si="2342"/>
        <v>8367</v>
      </c>
    </row>
    <row r="2336" spans="1:9">
      <c r="A2336" s="5" t="s">
        <v>2349</v>
      </c>
      <c r="B2336" t="str">
        <f t="shared" ref="B2336:H2336" si="2370">MID($A2336,FIND(B$2,$A2336)+B$1,(FIND(C$2,$A2336)-2)-(FIND(B$2,$A2336)+B$1))</f>
        <v>2000 BLOCK CR 220</v>
      </c>
      <c r="C2336" t="str">
        <f t="shared" si="2370"/>
        <v>BURCO</v>
      </c>
      <c r="D2336" t="str">
        <f t="shared" si="2370"/>
        <v/>
      </c>
      <c r="E2336" t="str">
        <f t="shared" si="2370"/>
        <v>30.9891004719</v>
      </c>
      <c r="F2336" t="str">
        <f t="shared" si="2370"/>
        <v>-97.8829320069</v>
      </c>
      <c r="G2336" t="str">
        <f t="shared" si="2370"/>
        <v>on</v>
      </c>
      <c r="H2336" s="2" t="str">
        <f t="shared" si="2370"/>
        <v/>
      </c>
      <c r="I2336" t="str">
        <f t="shared" si="2342"/>
        <v>8368</v>
      </c>
    </row>
    <row r="2337" spans="1:9">
      <c r="A2337" s="5" t="s">
        <v>2350</v>
      </c>
      <c r="B2337" t="str">
        <f t="shared" ref="B2337:H2337" si="2371">MID($A2337,FIND(B$2,$A2337)+B$1,(FIND(C$2,$A2337)-2)-(FIND(B$2,$A2337)+B$1))</f>
        <v>1300 BLOCK CR 220</v>
      </c>
      <c r="C2337" t="str">
        <f t="shared" si="2371"/>
        <v>BURCO</v>
      </c>
      <c r="D2337" t="str">
        <f t="shared" si="2371"/>
        <v/>
      </c>
      <c r="E2337" t="str">
        <f t="shared" si="2371"/>
        <v>30.9828810984</v>
      </c>
      <c r="F2337" t="str">
        <f t="shared" si="2371"/>
        <v>-97.8927759403</v>
      </c>
      <c r="G2337" t="str">
        <f t="shared" si="2371"/>
        <v>on</v>
      </c>
      <c r="H2337" s="2" t="str">
        <f t="shared" si="2371"/>
        <v/>
      </c>
      <c r="I2337" t="str">
        <f t="shared" si="2342"/>
        <v>8369</v>
      </c>
    </row>
    <row r="2338" spans="1:9">
      <c r="A2338" s="5" t="s">
        <v>2351</v>
      </c>
      <c r="B2338" t="str">
        <f t="shared" ref="B2338:H2338" si="2372">MID($A2338,FIND(B$2,$A2338)+B$1,(FIND(C$2,$A2338)-2)-(FIND(B$2,$A2338)+B$1))</f>
        <v>500 BLOCK CR 220</v>
      </c>
      <c r="C2338" t="str">
        <f t="shared" si="2372"/>
        <v>BURCO</v>
      </c>
      <c r="D2338" t="str">
        <f t="shared" si="2372"/>
        <v/>
      </c>
      <c r="E2338" t="str">
        <f t="shared" si="2372"/>
        <v>30.9745528335</v>
      </c>
      <c r="F2338" t="str">
        <f t="shared" si="2372"/>
        <v>-97.903531617</v>
      </c>
      <c r="G2338" t="str">
        <f t="shared" si="2372"/>
        <v>on</v>
      </c>
      <c r="H2338" s="2" t="str">
        <f t="shared" si="2372"/>
        <v/>
      </c>
      <c r="I2338" t="str">
        <f t="shared" si="2342"/>
        <v>8370</v>
      </c>
    </row>
    <row r="2339" spans="1:9">
      <c r="A2339" s="5" t="s">
        <v>2352</v>
      </c>
      <c r="B2339" t="str">
        <f t="shared" ref="B2339:H2339" si="2373">MID($A2339,FIND(B$2,$A2339)+B$1,(FIND(C$2,$A2339)-2)-(FIND(B$2,$A2339)+B$1))</f>
        <v>1800 BLOCK CR 223</v>
      </c>
      <c r="C2339" t="str">
        <f t="shared" si="2373"/>
        <v>BURCO</v>
      </c>
      <c r="D2339" t="str">
        <f t="shared" si="2373"/>
        <v/>
      </c>
      <c r="E2339" t="str">
        <f t="shared" si="2373"/>
        <v>30.9971420758</v>
      </c>
      <c r="F2339" t="str">
        <f t="shared" si="2373"/>
        <v>-97.9474234213</v>
      </c>
      <c r="G2339" t="str">
        <f t="shared" si="2373"/>
        <v>on</v>
      </c>
      <c r="H2339" s="2" t="str">
        <f t="shared" si="2373"/>
        <v/>
      </c>
      <c r="I2339" t="str">
        <f t="shared" si="2342"/>
        <v>8371</v>
      </c>
    </row>
    <row r="2340" spans="1:9">
      <c r="A2340" s="5" t="s">
        <v>2353</v>
      </c>
      <c r="B2340" t="str">
        <f t="shared" ref="B2340:H2340" si="2374">MID($A2340,FIND(B$2,$A2340)+B$1,(FIND(C$2,$A2340)-2)-(FIND(B$2,$A2340)+B$1))</f>
        <v>3200 BLOCK CR 223</v>
      </c>
      <c r="C2340" t="str">
        <f t="shared" si="2374"/>
        <v>BURCO</v>
      </c>
      <c r="D2340" t="str">
        <f t="shared" si="2374"/>
        <v/>
      </c>
      <c r="E2340" t="str">
        <f t="shared" si="2374"/>
        <v>31.0019311414</v>
      </c>
      <c r="F2340" t="str">
        <f t="shared" si="2374"/>
        <v>-97.9668330808</v>
      </c>
      <c r="G2340" t="str">
        <f t="shared" si="2374"/>
        <v>on</v>
      </c>
      <c r="H2340" s="2" t="str">
        <f t="shared" si="2374"/>
        <v/>
      </c>
      <c r="I2340" t="str">
        <f t="shared" si="2342"/>
        <v>8372</v>
      </c>
    </row>
    <row r="2341" spans="1:9">
      <c r="A2341" s="5" t="s">
        <v>2354</v>
      </c>
      <c r="B2341" t="str">
        <f t="shared" ref="B2341:H2341" si="2375">MID($A2341,FIND(B$2,$A2341)+B$1,(FIND(C$2,$A2341)-2)-(FIND(B$2,$A2341)+B$1))</f>
        <v>DACY LN (CR 205) - .75 MI S OF WINDY HILL RD (CR 131)</v>
      </c>
      <c r="C2341" t="str">
        <f t="shared" si="2375"/>
        <v>HCO</v>
      </c>
      <c r="D2341" t="str">
        <f t="shared" si="2375"/>
        <v>Hays County</v>
      </c>
      <c r="E2341" t="str">
        <f t="shared" si="2375"/>
        <v>30.024374</v>
      </c>
      <c r="F2341" t="str">
        <f t="shared" si="2375"/>
        <v>-97.831001</v>
      </c>
      <c r="G2341" t="str">
        <f t="shared" si="2375"/>
        <v>on</v>
      </c>
      <c r="H2341" s="2" t="str">
        <f t="shared" si="2375"/>
        <v/>
      </c>
      <c r="I2341" t="str">
        <f t="shared" si="2342"/>
        <v>6557</v>
      </c>
    </row>
    <row r="2342" spans="1:9">
      <c r="A2342" s="5" t="s">
        <v>2355</v>
      </c>
      <c r="B2342" t="str">
        <f t="shared" ref="B2342:H2342" si="2376">MID($A2342,FIND(B$2,$A2342)+B$1,(FIND(C$2,$A2342)-2)-(FIND(B$2,$A2342)+B$1))</f>
        <v>900 CR 218A</v>
      </c>
      <c r="C2342" t="str">
        <f t="shared" si="2376"/>
        <v>BURCO</v>
      </c>
      <c r="D2342" t="str">
        <f t="shared" si="2376"/>
        <v/>
      </c>
      <c r="E2342" t="str">
        <f t="shared" si="2376"/>
        <v>30.9006334473</v>
      </c>
      <c r="F2342" t="str">
        <f t="shared" si="2376"/>
        <v>-97.9269831277</v>
      </c>
      <c r="G2342" t="str">
        <f t="shared" si="2376"/>
        <v>on</v>
      </c>
      <c r="H2342" s="2" t="str">
        <f t="shared" si="2376"/>
        <v/>
      </c>
      <c r="I2342" t="str">
        <f t="shared" si="2342"/>
        <v>8375</v>
      </c>
    </row>
    <row r="2343" spans="1:9">
      <c r="A2343" s="5" t="s">
        <v>2356</v>
      </c>
      <c r="B2343" t="str">
        <f t="shared" ref="B2343:H2343" si="2377">MID($A2343,FIND(B$2,$A2343)+B$1,(FIND(C$2,$A2343)-2)-(FIND(B$2,$A2343)+B$1))</f>
        <v>800 CR 218</v>
      </c>
      <c r="C2343" t="str">
        <f t="shared" si="2377"/>
        <v>BURCO</v>
      </c>
      <c r="D2343" t="str">
        <f t="shared" si="2377"/>
        <v/>
      </c>
      <c r="E2343" t="str">
        <f t="shared" si="2377"/>
        <v>30.886094104</v>
      </c>
      <c r="F2343" t="str">
        <f t="shared" si="2377"/>
        <v>-97.9123674676</v>
      </c>
      <c r="G2343" t="str">
        <f t="shared" si="2377"/>
        <v>on</v>
      </c>
      <c r="H2343" s="2" t="str">
        <f t="shared" si="2377"/>
        <v/>
      </c>
      <c r="I2343" t="str">
        <f t="shared" si="2342"/>
        <v>8376</v>
      </c>
    </row>
    <row r="2344" spans="1:9">
      <c r="A2344" s="5" t="s">
        <v>2357</v>
      </c>
      <c r="B2344" t="str">
        <f t="shared" ref="B2344:H2344" si="2378">MID($A2344,FIND(B$2,$A2344)+B$1,(FIND(C$2,$A2344)-2)-(FIND(B$2,$A2344)+B$1))</f>
        <v>3100 BLOCK CR 206</v>
      </c>
      <c r="C2344" t="str">
        <f t="shared" si="2378"/>
        <v>BURCO</v>
      </c>
      <c r="D2344" t="str">
        <f t="shared" si="2378"/>
        <v/>
      </c>
      <c r="E2344" t="str">
        <f t="shared" si="2378"/>
        <v>30.9373012635</v>
      </c>
      <c r="F2344" t="str">
        <f t="shared" si="2378"/>
        <v>-98.1721089092</v>
      </c>
      <c r="G2344" t="str">
        <f t="shared" si="2378"/>
        <v>on</v>
      </c>
      <c r="H2344" s="2" t="str">
        <f t="shared" si="2378"/>
        <v/>
      </c>
      <c r="I2344" t="str">
        <f t="shared" si="2342"/>
        <v>8377</v>
      </c>
    </row>
    <row r="2345" spans="1:9">
      <c r="A2345" s="5" t="s">
        <v>2358</v>
      </c>
      <c r="B2345" t="str">
        <f t="shared" ref="B2345:H2345" si="2379">MID($A2345,FIND(B$2,$A2345)+B$1,(FIND(C$2,$A2345)-2)-(FIND(B$2,$A2345)+B$1))</f>
        <v>Cameron Rd @ Schmidt Ln / Wilbarger Creek</v>
      </c>
      <c r="C2345" t="str">
        <f t="shared" si="2379"/>
        <v>TCO</v>
      </c>
      <c r="D2345" t="str">
        <f t="shared" si="2379"/>
        <v>Travis County, TX</v>
      </c>
      <c r="E2345" t="str">
        <f t="shared" si="2379"/>
        <v>30.404383</v>
      </c>
      <c r="F2345" t="str">
        <f t="shared" si="2379"/>
        <v>-97.54335</v>
      </c>
      <c r="G2345" t="str">
        <f t="shared" si="2379"/>
        <v>on</v>
      </c>
      <c r="H2345" s="2" t="str">
        <f t="shared" si="2379"/>
        <v>Roadway open</v>
      </c>
      <c r="I2345" t="str">
        <f t="shared" si="2342"/>
        <v>6184</v>
      </c>
    </row>
    <row r="2346" spans="1:9">
      <c r="A2346" s="5" t="s">
        <v>2359</v>
      </c>
      <c r="B2346" t="str">
        <f t="shared" ref="B2346:H2346" si="2380">MID($A2346,FIND(B$2,$A2346)+B$1,(FIND(C$2,$A2346)-2)-(FIND(B$2,$A2346)+B$1))</f>
        <v>1400 Blk Nature Heights Dr</v>
      </c>
      <c r="C2346" t="str">
        <f t="shared" si="2380"/>
        <v>MBF</v>
      </c>
      <c r="D2346" t="str">
        <f t="shared" si="2380"/>
        <v>Between US-281 &amp; Commerce St., Marble Falls</v>
      </c>
      <c r="E2346" t="str">
        <f t="shared" si="2380"/>
        <v>30.599077</v>
      </c>
      <c r="F2346" t="str">
        <f t="shared" si="2380"/>
        <v>-98.268562</v>
      </c>
      <c r="G2346" t="str">
        <f t="shared" si="2380"/>
        <v>on</v>
      </c>
      <c r="H2346" s="2" t="str">
        <f t="shared" si="2380"/>
        <v>Crossing is OPEN </v>
      </c>
      <c r="I2346" t="str">
        <f t="shared" si="2342"/>
        <v>6422</v>
      </c>
    </row>
    <row r="2347" spans="1:9">
      <c r="A2347" s="5" t="s">
        <v>2360</v>
      </c>
      <c r="B2347" t="str">
        <f t="shared" ref="B2347:H2347" si="2381">MID($A2347,FIND(B$2,$A2347)+B$1,(FIND(C$2,$A2347)-2)-(FIND(B$2,$A2347)+B$1))</f>
        <v>6200 CR 211</v>
      </c>
      <c r="C2347" t="str">
        <f t="shared" si="2381"/>
        <v>BURCO</v>
      </c>
      <c r="D2347" t="str">
        <f t="shared" si="2381"/>
        <v/>
      </c>
      <c r="E2347" t="str">
        <f t="shared" si="2381"/>
        <v>30.8674452529</v>
      </c>
      <c r="F2347" t="str">
        <f t="shared" si="2381"/>
        <v>-97.889347883</v>
      </c>
      <c r="G2347" t="str">
        <f t="shared" si="2381"/>
        <v>on</v>
      </c>
      <c r="H2347" s="2" t="str">
        <f t="shared" si="2381"/>
        <v/>
      </c>
      <c r="I2347" t="str">
        <f t="shared" si="2342"/>
        <v>8362</v>
      </c>
    </row>
    <row r="2348" spans="1:9">
      <c r="A2348" s="5" t="s">
        <v>2361</v>
      </c>
      <c r="B2348" t="str">
        <f t="shared" ref="B2348:H2348" si="2382">MID($A2348,FIND(B$2,$A2348)+B$1,(FIND(C$2,$A2348)-2)-(FIND(B$2,$A2348)+B$1))</f>
        <v>CORNER OF CR 101 and 102</v>
      </c>
      <c r="C2348" t="str">
        <f t="shared" si="2382"/>
        <v>BURCO</v>
      </c>
      <c r="D2348" t="str">
        <f t="shared" si="2382"/>
        <v/>
      </c>
      <c r="E2348" t="str">
        <f t="shared" si="2382"/>
        <v>30.9569927159</v>
      </c>
      <c r="F2348" t="str">
        <f t="shared" si="2382"/>
        <v>-98.2422472388</v>
      </c>
      <c r="G2348" t="str">
        <f t="shared" si="2382"/>
        <v>on</v>
      </c>
      <c r="H2348" s="2" t="str">
        <f t="shared" si="2382"/>
        <v/>
      </c>
      <c r="I2348" t="str">
        <f t="shared" si="2342"/>
        <v>8153</v>
      </c>
    </row>
    <row r="2349" spans="1:9">
      <c r="A2349" s="5" t="s">
        <v>2362</v>
      </c>
      <c r="B2349" t="str">
        <f t="shared" ref="B2349:H2349" si="2383">MID($A2349,FIND(B$2,$A2349)+B$1,(FIND(C$2,$A2349)-2)-(FIND(B$2,$A2349)+B$1))</f>
        <v>2000 BLOCK CR 219</v>
      </c>
      <c r="C2349" t="str">
        <f t="shared" si="2383"/>
        <v>BURCO</v>
      </c>
      <c r="D2349" t="str">
        <f t="shared" si="2383"/>
        <v/>
      </c>
      <c r="E2349" t="str">
        <f t="shared" si="2383"/>
        <v>30.9208752639</v>
      </c>
      <c r="F2349" t="str">
        <f t="shared" si="2383"/>
        <v>-97.8676924311</v>
      </c>
      <c r="G2349" t="str">
        <f t="shared" si="2383"/>
        <v>on</v>
      </c>
      <c r="H2349" s="2" t="str">
        <f t="shared" si="2383"/>
        <v/>
      </c>
      <c r="I2349" t="str">
        <f t="shared" si="2342"/>
        <v>8374</v>
      </c>
    </row>
    <row r="2350" spans="1:9">
      <c r="A2350" s="5" t="s">
        <v>2363</v>
      </c>
      <c r="B2350" t="str">
        <f t="shared" ref="B2350:H2350" si="2384">MID($A2350,FIND(B$2,$A2350)+B$1,(FIND(C$2,$A2350)-2)-(FIND(B$2,$A2350)+B$1))</f>
        <v>Gregg Ln @ fm 973</v>
      </c>
      <c r="C2350" t="str">
        <f t="shared" si="2384"/>
        <v>TCO</v>
      </c>
      <c r="D2350" t="str">
        <f t="shared" si="2384"/>
        <v>Travis County, TX </v>
      </c>
      <c r="E2350" t="str">
        <f t="shared" si="2384"/>
        <v>30.375914</v>
      </c>
      <c r="F2350" t="str">
        <f t="shared" si="2384"/>
        <v>-97.529198</v>
      </c>
      <c r="G2350" t="str">
        <f t="shared" si="2384"/>
        <v>on</v>
      </c>
      <c r="H2350" s="2" t="str">
        <f t="shared" si="2384"/>
        <v>Roadway open</v>
      </c>
      <c r="I2350" t="str">
        <f t="shared" si="2342"/>
        <v>7548</v>
      </c>
    </row>
    <row r="2351" spans="1:9">
      <c r="A2351" s="5" t="s">
        <v>2364</v>
      </c>
      <c r="B2351" t="str">
        <f t="shared" ref="B2351:H2351" si="2385">MID($A2351,FIND(B$2,$A2351)+B$1,(FIND(C$2,$A2351)-2)-(FIND(B$2,$A2351)+B$1))</f>
        <v>5000 BLOCK CR 254</v>
      </c>
      <c r="C2351" t="str">
        <f t="shared" si="2385"/>
        <v>BURCO</v>
      </c>
      <c r="D2351" t="str">
        <f t="shared" si="2385"/>
        <v/>
      </c>
      <c r="E2351" t="str">
        <f t="shared" si="2385"/>
        <v>30.7899072925</v>
      </c>
      <c r="F2351" t="str">
        <f t="shared" si="2385"/>
        <v>-98.1086553833</v>
      </c>
      <c r="G2351" t="str">
        <f t="shared" si="2385"/>
        <v>on</v>
      </c>
      <c r="H2351" s="2" t="str">
        <f t="shared" si="2385"/>
        <v/>
      </c>
      <c r="I2351" t="str">
        <f t="shared" si="2342"/>
        <v>8345</v>
      </c>
    </row>
    <row r="2352" spans="1:9">
      <c r="A2352" s="5" t="s">
        <v>2365</v>
      </c>
      <c r="B2352" t="str">
        <f t="shared" ref="B2352:H2352" si="2386">MID($A2352,FIND(B$2,$A2352)+B$1,(FIND(C$2,$A2352)-2)-(FIND(B$2,$A2352)+B$1))</f>
        <v>2900-blk Bee Caves Rd</v>
      </c>
      <c r="C2352" t="str">
        <f t="shared" si="2386"/>
        <v>TCO</v>
      </c>
      <c r="D2352" t="str">
        <f t="shared" si="2386"/>
        <v>Travis County, TX</v>
      </c>
      <c r="E2352" t="str">
        <f t="shared" si="2386"/>
        <v>30.270645</v>
      </c>
      <c r="F2352" t="str">
        <f t="shared" si="2386"/>
        <v>-97.791901</v>
      </c>
      <c r="G2352" t="str">
        <f t="shared" si="2386"/>
        <v>on</v>
      </c>
      <c r="H2352" s="2" t="str">
        <f t="shared" si="2386"/>
        <v>Roadway open</v>
      </c>
      <c r="I2352" t="str">
        <f t="shared" si="2342"/>
        <v>6897</v>
      </c>
    </row>
    <row r="2353" spans="1:9">
      <c r="A2353" s="5" t="s">
        <v>2366</v>
      </c>
      <c r="B2353" t="str">
        <f t="shared" ref="B2353:H2353" si="2387">MID($A2353,FIND(B$2,$A2353)+B$1,(FIND(C$2,$A2353)-2)-(FIND(B$2,$A2353)+B$1))</f>
        <v>2500 BLOCK CR 219</v>
      </c>
      <c r="C2353" t="str">
        <f t="shared" si="2387"/>
        <v>BURCO</v>
      </c>
      <c r="D2353" t="str">
        <f t="shared" si="2387"/>
        <v/>
      </c>
      <c r="E2353" t="str">
        <f t="shared" si="2387"/>
        <v>30.9229617263</v>
      </c>
      <c r="F2353" t="str">
        <f t="shared" si="2387"/>
        <v>-97.8616692408</v>
      </c>
      <c r="G2353" t="str">
        <f t="shared" si="2387"/>
        <v>on</v>
      </c>
      <c r="H2353" s="2" t="str">
        <f t="shared" si="2387"/>
        <v/>
      </c>
      <c r="I2353" t="str">
        <f t="shared" si="2342"/>
        <v>8373</v>
      </c>
    </row>
    <row r="2354" spans="1:9">
      <c r="A2354" s="5" t="s">
        <v>2367</v>
      </c>
      <c r="B2354" t="str">
        <f t="shared" ref="B2354:H2354" si="2388">MID($A2354,FIND(B$2,$A2354)+B$1,(FIND(C$2,$A2354)-2)-(FIND(B$2,$A2354)+B$1))</f>
        <v>RR 2241 @ Wright's Creek</v>
      </c>
      <c r="C2354" t="str">
        <f t="shared" si="2388"/>
        <v>LCO</v>
      </c>
      <c r="D2354" t="str">
        <f t="shared" si="2388"/>
        <v>1620 RR 2241 Llano, TX 78643</v>
      </c>
      <c r="E2354" t="str">
        <f t="shared" si="2388"/>
        <v>30.774242</v>
      </c>
      <c r="F2354" t="str">
        <f t="shared" si="2388"/>
        <v>-98.62967</v>
      </c>
      <c r="G2354" t="str">
        <f t="shared" si="2388"/>
        <v>on</v>
      </c>
      <c r="H2354" s="2" t="str">
        <f t="shared" si="2388"/>
        <v/>
      </c>
      <c r="I2354" t="str">
        <f t="shared" si="2342"/>
        <v>8145</v>
      </c>
    </row>
    <row r="2355" spans="1:9">
      <c r="A2355" s="5" t="s">
        <v>2368</v>
      </c>
      <c r="B2355" t="str">
        <f t="shared" ref="B2355:H2355" si="2389">MID($A2355,FIND(B$2,$A2355)+B$1,(FIND(C$2,$A2355)-2)-(FIND(B$2,$A2355)+B$1))</f>
        <v>20700 Cameron Rd</v>
      </c>
      <c r="C2355" t="str">
        <f t="shared" si="2389"/>
        <v>TCO</v>
      </c>
      <c r="D2355" t="str">
        <f t="shared" si="2389"/>
        <v>Travis County, TX</v>
      </c>
      <c r="E2355" t="str">
        <f t="shared" si="2389"/>
        <v>30.457598</v>
      </c>
      <c r="F2355" t="str">
        <f t="shared" si="2389"/>
        <v>-97.492355</v>
      </c>
      <c r="G2355" t="str">
        <f t="shared" si="2389"/>
        <v>on</v>
      </c>
      <c r="H2355" s="2" t="str">
        <f t="shared" si="2389"/>
        <v>Roadway open</v>
      </c>
      <c r="I2355" t="str">
        <f t="shared" si="2342"/>
        <v>6866</v>
      </c>
    </row>
    <row r="2356" spans="1:9">
      <c r="A2356" s="5" t="s">
        <v>2369</v>
      </c>
      <c r="B2356" t="str">
        <f t="shared" ref="B2356:H2356" si="2390">MID($A2356,FIND(B$2,$A2356)+B$1,(FIND(C$2,$A2356)-2)-(FIND(B$2,$A2356)+B$1))</f>
        <v>Lower Park Rd at Chamber Way</v>
      </c>
      <c r="C2356" t="str">
        <f t="shared" si="2390"/>
        <v>GEO</v>
      </c>
      <c r="D2356" t="str">
        <f t="shared" si="2390"/>
        <v>City of Georgetown</v>
      </c>
      <c r="E2356" t="str">
        <f t="shared" si="2390"/>
        <v>30.647177</v>
      </c>
      <c r="F2356" t="str">
        <f t="shared" si="2390"/>
        <v>-97.6726</v>
      </c>
      <c r="G2356" t="str">
        <f t="shared" si="2390"/>
        <v>on</v>
      </c>
      <c r="H2356" s="2" t="str">
        <f t="shared" si="2390"/>
        <v/>
      </c>
      <c r="I2356" t="str">
        <f t="shared" si="2342"/>
        <v>7262</v>
      </c>
    </row>
    <row r="2357" spans="1:9">
      <c r="A2357" s="5" t="s">
        <v>2370</v>
      </c>
      <c r="B2357" t="str">
        <f t="shared" ref="B2357:H2357" si="2391">MID($A2357,FIND(B$2,$A2357)+B$1,(FIND(C$2,$A2357)-2)-(FIND(B$2,$A2357)+B$1))</f>
        <v>1300 Blk Broadway St (CHILDRESS PARK)</v>
      </c>
      <c r="C2357" t="str">
        <f t="shared" si="2391"/>
        <v>MBF</v>
      </c>
      <c r="D2357" t="str">
        <f t="shared" si="2391"/>
        <v>Between Ave L &amp; Ave N, Marble Falls, TX</v>
      </c>
      <c r="E2357" t="str">
        <f t="shared" si="2391"/>
        <v>30.57856</v>
      </c>
      <c r="F2357" t="str">
        <f t="shared" si="2391"/>
        <v>-98.278419</v>
      </c>
      <c r="G2357" t="str">
        <f t="shared" si="2391"/>
        <v>on</v>
      </c>
      <c r="H2357" s="2" t="str">
        <f t="shared" si="2391"/>
        <v>Crossing is OPEN </v>
      </c>
      <c r="I2357" t="str">
        <f t="shared" si="2342"/>
        <v>6426</v>
      </c>
    </row>
    <row r="2358" spans="1:9">
      <c r="A2358" s="5" t="s">
        <v>2371</v>
      </c>
      <c r="B2358" t="str">
        <f t="shared" ref="B2358:H2358" si="2392">MID($A2358,FIND(B$2,$A2358)+B$1,(FIND(C$2,$A2358)-2)-(FIND(B$2,$A2358)+B$1))</f>
        <v>Blue Hole Park Rd West</v>
      </c>
      <c r="C2358" t="str">
        <f t="shared" si="2392"/>
        <v>GEO</v>
      </c>
      <c r="D2358" t="str">
        <f t="shared" si="2392"/>
        <v>City of Georgetown</v>
      </c>
      <c r="E2358" t="str">
        <f t="shared" si="2392"/>
        <v>30.642031</v>
      </c>
      <c r="F2358" t="str">
        <f t="shared" si="2392"/>
        <v>-97.682266</v>
      </c>
      <c r="G2358" t="str">
        <f t="shared" si="2392"/>
        <v>on</v>
      </c>
      <c r="H2358" s="2" t="str">
        <f t="shared" si="2392"/>
        <v/>
      </c>
      <c r="I2358" t="str">
        <f t="shared" si="2342"/>
        <v>7299</v>
      </c>
    </row>
    <row r="2359" spans="1:9">
      <c r="A2359" s="5" t="s">
        <v>2372</v>
      </c>
      <c r="B2359" t="str">
        <f t="shared" ref="B2359:H2359" si="2393">MID($A2359,FIND(B$2,$A2359)+B$1,(FIND(C$2,$A2359)-2)-(FIND(B$2,$A2359)+B$1))</f>
        <v>Jesse Bohls Rd @ Tributary to Wilbarger Creek</v>
      </c>
      <c r="C2359" t="str">
        <f t="shared" si="2393"/>
        <v>TCO</v>
      </c>
      <c r="D2359" t="str">
        <f t="shared" si="2393"/>
        <v>Travis County, TX</v>
      </c>
      <c r="E2359" t="str">
        <f t="shared" si="2393"/>
        <v>30.433605</v>
      </c>
      <c r="F2359" t="str">
        <f t="shared" si="2393"/>
        <v>-97.558022</v>
      </c>
      <c r="G2359" t="str">
        <f t="shared" si="2393"/>
        <v>on</v>
      </c>
      <c r="H2359" s="2" t="str">
        <f t="shared" si="2393"/>
        <v>Roadway opened </v>
      </c>
      <c r="I2359" t="str">
        <f t="shared" si="2342"/>
        <v>6185</v>
      </c>
    </row>
    <row r="2360" spans="1:9">
      <c r="A2360" s="5" t="s">
        <v>2373</v>
      </c>
      <c r="B2360" t="str">
        <f t="shared" ref="B2360:H2360" si="2394">MID($A2360,FIND(B$2,$A2360)+B$1,(FIND(C$2,$A2360)-2)-(FIND(B$2,$A2360)+B$1))</f>
        <v>Ivy Switch at County Line</v>
      </c>
      <c r="C2360" t="str">
        <f t="shared" si="2394"/>
        <v>CCO</v>
      </c>
      <c r="D2360" t="str">
        <f t="shared" si="2394"/>
        <v>Ivy Switch at County Line</v>
      </c>
      <c r="E2360" t="str">
        <f t="shared" si="2394"/>
        <v>29.664328</v>
      </c>
      <c r="F2360" t="str">
        <f t="shared" si="2394"/>
        <v>-97.536613</v>
      </c>
      <c r="G2360" t="str">
        <f t="shared" si="2394"/>
        <v>on</v>
      </c>
      <c r="H2360" s="2" t="str">
        <f t="shared" si="2394"/>
        <v/>
      </c>
      <c r="I2360" t="str">
        <f t="shared" si="2342"/>
        <v>7969</v>
      </c>
    </row>
    <row r="2361" spans="1:9">
      <c r="A2361" s="5" t="s">
        <v>2374</v>
      </c>
      <c r="B2361" t="str">
        <f t="shared" ref="B2361:H2361" si="2395">MID($A2361,FIND(B$2,$A2361)+B$1,(FIND(C$2,$A2361)-2)-(FIND(B$2,$A2361)+B$1))</f>
        <v>Turkey Ridge Rd Riddle Rd</v>
      </c>
      <c r="C2361" t="str">
        <f t="shared" si="2395"/>
        <v>BCO</v>
      </c>
      <c r="D2361" t="str">
        <f t="shared" si="2395"/>
        <v>Turkey Ridge Rd Riddle Rd</v>
      </c>
      <c r="E2361" t="str">
        <f t="shared" si="2395"/>
        <v>30.015995</v>
      </c>
      <c r="F2361" t="str">
        <f t="shared" si="2395"/>
        <v>-97.539978</v>
      </c>
      <c r="G2361" t="str">
        <f t="shared" si="2395"/>
        <v>on</v>
      </c>
      <c r="H2361" s="2" t="str">
        <f t="shared" si="2395"/>
        <v/>
      </c>
      <c r="I2361" t="str">
        <f t="shared" si="2342"/>
        <v>7589</v>
      </c>
    </row>
    <row r="2362" spans="1:9">
      <c r="A2362" s="5" t="s">
        <v>2375</v>
      </c>
      <c r="B2362" t="str">
        <f t="shared" ref="B2362:H2362" si="2396">MID($A2362,FIND(B$2,$A2362)+B$1,(FIND(C$2,$A2362)-2)-(FIND(B$2,$A2362)+B$1))</f>
        <v>Creek Rd and Mt Gainor Rd</v>
      </c>
      <c r="C2362" t="str">
        <f t="shared" si="2396"/>
        <v>HCO</v>
      </c>
      <c r="D2362" t="str">
        <f t="shared" si="2396"/>
        <v>Dripping Springs</v>
      </c>
      <c r="E2362" t="str">
        <f t="shared" si="2396"/>
        <v>30.187366</v>
      </c>
      <c r="F2362" t="str">
        <f t="shared" si="2396"/>
        <v>-98.123751</v>
      </c>
      <c r="G2362" t="str">
        <f t="shared" si="2396"/>
        <v>on</v>
      </c>
      <c r="H2362" s="2" t="str">
        <f t="shared" si="2396"/>
        <v/>
      </c>
      <c r="I2362" t="str">
        <f t="shared" si="2342"/>
        <v>8379</v>
      </c>
    </row>
    <row r="2363" spans="1:9">
      <c r="A2363" s="5" t="s">
        <v>2376</v>
      </c>
      <c r="B2363" t="str">
        <f t="shared" ref="B2363:H2363" si="2397">MID($A2363,FIND(B$2,$A2363)+B$1,(FIND(C$2,$A2363)-2)-(FIND(B$2,$A2363)+B$1))</f>
        <v>Barth Rd/FM 672</v>
      </c>
      <c r="C2363" t="str">
        <f t="shared" si="2397"/>
        <v>CCO</v>
      </c>
      <c r="D2363" t="str">
        <f t="shared" si="2397"/>
        <v>Barth Rd/FM 672</v>
      </c>
      <c r="E2363" t="str">
        <f t="shared" si="2397"/>
        <v>29.927589</v>
      </c>
      <c r="F2363" t="str">
        <f t="shared" si="2397"/>
        <v>-97.595444</v>
      </c>
      <c r="G2363" t="str">
        <f t="shared" si="2397"/>
        <v>on</v>
      </c>
      <c r="H2363" s="2" t="str">
        <f t="shared" si="2397"/>
        <v>Roadway Open</v>
      </c>
      <c r="I2363" t="str">
        <f t="shared" si="2342"/>
        <v>7831</v>
      </c>
    </row>
    <row r="2364" spans="1:9">
      <c r="A2364" s="5" t="s">
        <v>2377</v>
      </c>
      <c r="B2364" t="str">
        <f t="shared" ref="B2364:H2364" si="2398">MID($A2364,FIND(B$2,$A2364)+B$1,(FIND(C$2,$A2364)-2)-(FIND(B$2,$A2364)+B$1))</f>
        <v>FM 150 @ Moss Rose ln </v>
      </c>
      <c r="C2364" t="str">
        <f t="shared" si="2398"/>
        <v>HCO</v>
      </c>
      <c r="D2364" t="str">
        <f t="shared" si="2398"/>
        <v>Hays County </v>
      </c>
      <c r="E2364" t="str">
        <f t="shared" si="2398"/>
        <v>30.057116</v>
      </c>
      <c r="F2364" t="str">
        <f t="shared" si="2398"/>
        <v>-97.989655</v>
      </c>
      <c r="G2364" t="str">
        <f t="shared" si="2398"/>
        <v>on</v>
      </c>
      <c r="H2364" s="2" t="str">
        <f t="shared" si="2398"/>
        <v>Crossing is open</v>
      </c>
      <c r="I2364" t="str">
        <f t="shared" si="2342"/>
        <v>7320</v>
      </c>
    </row>
    <row r="2365" spans="1:9">
      <c r="A2365" s="5" t="s">
        <v>2378</v>
      </c>
      <c r="B2365" t="str">
        <f t="shared" ref="B2365:H2365" si="2399">MID($A2365,FIND(B$2,$A2365)+B$1,(FIND(C$2,$A2365)-2)-(FIND(B$2,$A2365)+B$1))</f>
        <v>Weiss Ln @ Hodde Ln</v>
      </c>
      <c r="C2365" t="str">
        <f t="shared" si="2399"/>
        <v>TCO</v>
      </c>
      <c r="D2365" t="str">
        <f t="shared" si="2399"/>
        <v>Travis County, TX</v>
      </c>
      <c r="E2365" t="str">
        <f t="shared" si="2399"/>
        <v>30.457186</v>
      </c>
      <c r="F2365" t="str">
        <f t="shared" si="2399"/>
        <v>-97.554784</v>
      </c>
      <c r="G2365" t="str">
        <f t="shared" si="2399"/>
        <v>on</v>
      </c>
      <c r="H2365" s="2" t="str">
        <f t="shared" si="2399"/>
        <v>Roadway is open</v>
      </c>
      <c r="I2365" t="str">
        <f t="shared" si="2342"/>
        <v>8378</v>
      </c>
    </row>
    <row r="2366" spans="1:9">
      <c r="A2366" s="5" t="s">
        <v>2379</v>
      </c>
      <c r="B2366" t="str">
        <f t="shared" ref="B2366:H2366" si="2400">MID($A2366,FIND(B$2,$A2366)+B$1,(FIND(C$2,$A2366)-2)-(FIND(B$2,$A2366)+B$1))</f>
        <v>E Morrow St at Chamber Way</v>
      </c>
      <c r="C2366" t="str">
        <f t="shared" si="2400"/>
        <v>GEO</v>
      </c>
      <c r="D2366" t="str">
        <f t="shared" si="2400"/>
        <v>City of Georgetown</v>
      </c>
      <c r="E2366" t="str">
        <f t="shared" si="2400"/>
        <v>30.648214</v>
      </c>
      <c r="F2366" t="str">
        <f t="shared" si="2400"/>
        <v>-97.673347</v>
      </c>
      <c r="G2366" t="str">
        <f t="shared" si="2400"/>
        <v>on</v>
      </c>
      <c r="H2366" s="2" t="str">
        <f t="shared" si="2400"/>
        <v/>
      </c>
      <c r="I2366" t="str">
        <f t="shared" si="2342"/>
        <v>7261</v>
      </c>
    </row>
    <row r="2367" spans="1:9">
      <c r="A2367" s="5" t="s">
        <v>2380</v>
      </c>
      <c r="B2367" t="str">
        <f t="shared" ref="B2367:H2367" si="2401">MID($A2367,FIND(B$2,$A2367)+B$1,(FIND(C$2,$A2367)-2)-(FIND(B$2,$A2367)+B$1))</f>
        <v>Low Water Crossing #3</v>
      </c>
      <c r="C2367" t="str">
        <f t="shared" si="2401"/>
        <v>COA</v>
      </c>
      <c r="D2367" t="str">
        <f t="shared" si="2401"/>
        <v>6650 Spicewood Springs Rd, Austin, TX</v>
      </c>
      <c r="E2367" t="str">
        <f t="shared" si="2401"/>
        <v>30.397104</v>
      </c>
      <c r="F2367" t="str">
        <f t="shared" si="2401"/>
        <v>-97.7789</v>
      </c>
      <c r="G2367" t="str">
        <f t="shared" si="2401"/>
        <v>on</v>
      </c>
      <c r="H2367" s="2" t="str">
        <f t="shared" si="2401"/>
        <v>Crossing is open</v>
      </c>
      <c r="I2367" t="str">
        <f t="shared" si="2342"/>
        <v>6144</v>
      </c>
    </row>
    <row r="2368" spans="1:9">
      <c r="A2368" s="5" t="s">
        <v>2381</v>
      </c>
      <c r="B2368" t="str">
        <f t="shared" ref="B2368:H2368" si="2402">MID($A2368,FIND(B$2,$A2368)+B$1,(FIND(C$2,$A2368)-2)-(FIND(B$2,$A2368)+B$1))</f>
        <v>1700 Blk US Hwy 281 Bridge</v>
      </c>
      <c r="C2368" t="str">
        <f t="shared" si="2402"/>
        <v>MBF</v>
      </c>
      <c r="D2368" t="str">
        <f t="shared" si="2402"/>
        <v>Between Marble Hts. &amp; Latana Dr.</v>
      </c>
      <c r="E2368" t="str">
        <f t="shared" si="2402"/>
        <v>30.588221</v>
      </c>
      <c r="F2368" t="str">
        <f t="shared" si="2402"/>
        <v>-98.273964</v>
      </c>
      <c r="G2368" t="str">
        <f t="shared" si="2402"/>
        <v>on</v>
      </c>
      <c r="H2368" s="2" t="str">
        <f t="shared" si="2402"/>
        <v>Crossing is OPEN</v>
      </c>
      <c r="I2368" t="str">
        <f t="shared" si="2342"/>
        <v>6437</v>
      </c>
    </row>
    <row r="2369" spans="1:9">
      <c r="A2369" s="5" t="s">
        <v>2382</v>
      </c>
      <c r="B2369" t="str">
        <f t="shared" ref="B2369:H2369" si="2403">MID($A2369,FIND(B$2,$A2369)+B$1,(FIND(C$2,$A2369)-2)-(FIND(B$2,$A2369)+B$1))</f>
        <v>1500 Blk 2nd St (WESTSIDE PARK)</v>
      </c>
      <c r="C2369" t="str">
        <f t="shared" si="2403"/>
        <v>MBF</v>
      </c>
      <c r="D2369" t="str">
        <f t="shared" si="2403"/>
        <v>Between Ave. P &amp; Ave. N., Marble Falls, TX</v>
      </c>
      <c r="E2369" t="str">
        <f t="shared" si="2403"/>
        <v>30.574352</v>
      </c>
      <c r="F2369" t="str">
        <f t="shared" si="2403"/>
        <v>-98.284576</v>
      </c>
      <c r="G2369" t="str">
        <f t="shared" si="2403"/>
        <v>on</v>
      </c>
      <c r="H2369" s="2" t="str">
        <f t="shared" si="2403"/>
        <v>Crossing is OPEN </v>
      </c>
      <c r="I2369" t="str">
        <f t="shared" si="2342"/>
        <v>6429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Sorted List</vt:lpstr>
      <vt:lpstr>XML Translation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McArthur, Karl</dc:creator>
  <cp:lastModifiedBy>MORNING</cp:lastModifiedBy>
  <dcterms:created xsi:type="dcterms:W3CDTF">2022-09-01T18:31:00Z</dcterms:created>
  <dcterms:modified xsi:type="dcterms:W3CDTF">2022-09-05T12:55:43Z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00D0580F760843C39DAD6EA13B7423EE</vt:lpwstr>
  </property>
  <property fmtid="{D5CDD505-2E9C-101B-9397-08002B2CF9AE}" pid="3" name="KSOProductBuildVer">
    <vt:lpwstr>1033-11.2.0.11254</vt:lpwstr>
  </property>
</Properties>
</file>