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ward\Modelling\Python\DC Water Data October 2021\"/>
    </mc:Choice>
  </mc:AlternateContent>
  <xr:revisionPtr revIDLastSave="0" documentId="13_ncr:1_{BF2DE24A-0D67-425A-8777-DA3C1285EDCC}" xr6:coauthVersionLast="47" xr6:coauthVersionMax="47" xr10:uidLastSave="{00000000-0000-0000-0000-000000000000}"/>
  <bookViews>
    <workbookView xWindow="-110" yWindow="-110" windowWidth="19420" windowHeight="10420" activeTab="1" xr2:uid="{9CFDFC3B-D486-4BEF-978C-3A3B44C6074F}"/>
  </bookViews>
  <sheets>
    <sheet name="Sheet1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I4" i="2"/>
  <c r="I3" i="2"/>
  <c r="H10" i="2"/>
  <c r="H9" i="2"/>
  <c r="H8" i="2"/>
  <c r="H7" i="2"/>
  <c r="H6" i="2"/>
  <c r="H5" i="2"/>
  <c r="H4" i="2"/>
  <c r="H3" i="2"/>
  <c r="G4" i="2"/>
  <c r="G5" i="2"/>
  <c r="G10" i="2"/>
  <c r="G9" i="2"/>
  <c r="G8" i="2"/>
  <c r="G7" i="2"/>
  <c r="G6" i="2"/>
  <c r="G3" i="2"/>
  <c r="F10" i="2"/>
  <c r="F9" i="2"/>
  <c r="F8" i="2"/>
  <c r="F7" i="2"/>
  <c r="F6" i="2"/>
  <c r="F5" i="2"/>
  <c r="F4" i="2"/>
  <c r="F3" i="2"/>
  <c r="C10" i="2"/>
  <c r="C9" i="2"/>
  <c r="C8" i="2"/>
  <c r="C7" i="2"/>
  <c r="C6" i="2"/>
  <c r="C5" i="2"/>
  <c r="C4" i="2"/>
  <c r="C3" i="2"/>
  <c r="E10" i="2"/>
  <c r="L34" i="1"/>
  <c r="L23" i="1"/>
  <c r="E9" i="2"/>
  <c r="E8" i="2"/>
  <c r="E7" i="2"/>
  <c r="E6" i="2"/>
  <c r="E5" i="2"/>
  <c r="E4" i="2"/>
  <c r="E3" i="2"/>
  <c r="D10" i="2"/>
  <c r="D9" i="2"/>
  <c r="D8" i="2"/>
  <c r="D7" i="2"/>
  <c r="D6" i="2"/>
  <c r="D22" i="1"/>
  <c r="C19" i="1"/>
  <c r="C16" i="1"/>
  <c r="C13" i="1"/>
  <c r="D5" i="2"/>
  <c r="D4" i="2"/>
  <c r="D3" i="2"/>
  <c r="B10" i="2"/>
  <c r="B9" i="2"/>
  <c r="B8" i="2"/>
  <c r="B7" i="2"/>
  <c r="B6" i="2"/>
  <c r="B5" i="2"/>
  <c r="B4" i="2"/>
  <c r="B3" i="2"/>
  <c r="Q5" i="1"/>
  <c r="L19" i="1"/>
  <c r="L16" i="1"/>
  <c r="L13" i="1"/>
  <c r="L10" i="1"/>
  <c r="L3" i="1"/>
  <c r="C6" i="1"/>
  <c r="C34" i="1"/>
  <c r="C10" i="1"/>
  <c r="C3" i="1"/>
</calcChain>
</file>

<file path=xl/sharedStrings.xml><?xml version="1.0" encoding="utf-8"?>
<sst xmlns="http://schemas.openxmlformats.org/spreadsheetml/2006/main" count="62" uniqueCount="45">
  <si>
    <t>storm name</t>
  </si>
  <si>
    <t>recovery time</t>
  </si>
  <si>
    <t>tepr</t>
  </si>
  <si>
    <t>mpr</t>
  </si>
  <si>
    <t>NH4</t>
  </si>
  <si>
    <t>Lower Limit: 9.666666666666666</t>
  </si>
  <si>
    <t>Lower Limit: 11.666666666666666</t>
  </si>
  <si>
    <t>Lower Limit: 1.9166666666666667</t>
  </si>
  <si>
    <t>Lower Limit: 4.666666666666667</t>
  </si>
  <si>
    <t>Lower Limit: 5.416666666666667</t>
  </si>
  <si>
    <t>Lower Limit: 6.416666666666667</t>
  </si>
  <si>
    <t>Lower Limit: 6.875</t>
  </si>
  <si>
    <t>Lower Limit: 7.916666666666667</t>
  </si>
  <si>
    <t>Lower Limit: 8.666666666666666</t>
  </si>
  <si>
    <t>Lower Limit: 9.416666666666666</t>
  </si>
  <si>
    <t>Lower Limit: 9.916666666666666</t>
  </si>
  <si>
    <t>Lower Limit: 9.625</t>
  </si>
  <si>
    <t>Lower Limit: 10.125</t>
  </si>
  <si>
    <t>Lower Limit: 3.6666666666666665</t>
  </si>
  <si>
    <t>Lower Limit: 4.166666666666667</t>
  </si>
  <si>
    <t>Lower Limit: 8.916666666666666</t>
  </si>
  <si>
    <t>rain_intensity</t>
  </si>
  <si>
    <r>
      <t>NO3</t>
    </r>
    <r>
      <rPr>
        <vertAlign val="superscript"/>
        <sz val="11"/>
        <color theme="1"/>
        <rFont val="Calibri"/>
        <family val="2"/>
        <scheme val="minor"/>
      </rPr>
      <t>-</t>
    </r>
  </si>
  <si>
    <t>recovery time (hr)</t>
  </si>
  <si>
    <t>maximum performance reduction(ppm)</t>
  </si>
  <si>
    <t>time equivalent performance reduction(ppm*hr)</t>
  </si>
  <si>
    <t>storm event (month-year)</t>
  </si>
  <si>
    <t>rainfall intensity (inches/hr)</t>
  </si>
  <si>
    <t>Lower Limit: 11.958333333333334</t>
  </si>
  <si>
    <t>Upper Limit: 15.666666666666666</t>
  </si>
  <si>
    <t>Lower Limit: 6.916666666666667</t>
  </si>
  <si>
    <t>Upper Limit: 14.208333333333334</t>
  </si>
  <si>
    <t>Lower Limit: 8.166666667</t>
  </si>
  <si>
    <t>Upper Limit: 14.45833333</t>
  </si>
  <si>
    <t>Lower Limit: 5.916666666666667</t>
  </si>
  <si>
    <t>Upper Limit: 13.708333333333334</t>
  </si>
  <si>
    <t>Lower Limit: 11.416666666666666</t>
  </si>
  <si>
    <t>Upper Limit: 15.208333333333334</t>
  </si>
  <si>
    <t>Lower Limit: 0.625</t>
  </si>
  <si>
    <t>Lower Limit: 9.875</t>
  </si>
  <si>
    <t>Lower Limit: 1.4166666666666667</t>
  </si>
  <si>
    <t>Lower Limit: 8.625</t>
  </si>
  <si>
    <t>Upper Limit: 12.916666666666666</t>
  </si>
  <si>
    <t>Lower Limit: 10.416666666666666</t>
  </si>
  <si>
    <t>Upper Limit: 15.166666666666666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</si>
</sst>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summary!$H$1:$H$2</c:f>
              <c:strCache>
                <c:ptCount val="2"/>
                <c:pt idx="0">
                  <c:v>maximum performance reduction(ppm)</c:v>
                </c:pt>
                <c:pt idx="1">
                  <c:v>NH4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summary!$F$3:$F$10</c:f>
              <c:numCache>
                <c:formatCode>General</c:formatCode>
                <c:ptCount val="8"/>
                <c:pt idx="0">
                  <c:v>5.34552529166666</c:v>
                </c:pt>
                <c:pt idx="1">
                  <c:v>26.728681437499901</c:v>
                </c:pt>
                <c:pt idx="2">
                  <c:v>25.612643229166601</c:v>
                </c:pt>
                <c:pt idx="3">
                  <c:v>9.4452095000000007</c:v>
                </c:pt>
                <c:pt idx="4">
                  <c:v>5.7590705</c:v>
                </c:pt>
                <c:pt idx="5">
                  <c:v>9.3571119583333306</c:v>
                </c:pt>
                <c:pt idx="6">
                  <c:v>1.26096697916666</c:v>
                </c:pt>
                <c:pt idx="7">
                  <c:v>8.2690924999999993</c:v>
                </c:pt>
              </c:numCache>
            </c:numRef>
          </c:xVal>
          <c:yVal>
            <c:numRef>
              <c:f>summary!$H$3:$H$10</c:f>
              <c:numCache>
                <c:formatCode>General</c:formatCode>
                <c:ptCount val="8"/>
                <c:pt idx="0">
                  <c:v>2.8909988626906999</c:v>
                </c:pt>
                <c:pt idx="1">
                  <c:v>3.7697266546463202</c:v>
                </c:pt>
                <c:pt idx="2">
                  <c:v>7.8600779847434099</c:v>
                </c:pt>
                <c:pt idx="3">
                  <c:v>3.4183514271844602</c:v>
                </c:pt>
                <c:pt idx="4">
                  <c:v>3.0755968183079001</c:v>
                </c:pt>
                <c:pt idx="5">
                  <c:v>2.58724749930651</c:v>
                </c:pt>
                <c:pt idx="6">
                  <c:v>0.26124512482662898</c:v>
                </c:pt>
                <c:pt idx="7">
                  <c:v>1.1912098529819599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4-4BB7-9A6E-20DF6950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83832"/>
        <c:axId val="665885144"/>
      </c:scatterChart>
      <c:valAx>
        <c:axId val="6658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5144"/>
        <c:crosses val="autoZero"/>
        <c:crossBetween val="midCat"/>
      </c:valAx>
      <c:valAx>
        <c:axId val="6658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summary!$G$2:$G$10</c:f>
              <c:strCache>
                <c:ptCount val="9"/>
                <c:pt idx="0">
                  <c:v>NO3-</c:v>
                </c:pt>
                <c:pt idx="1">
                  <c:v>13.51166819</c:v>
                </c:pt>
                <c:pt idx="2">
                  <c:v>7.320351979</c:v>
                </c:pt>
                <c:pt idx="3">
                  <c:v>-17.37003096</c:v>
                </c:pt>
                <c:pt idx="4">
                  <c:v>14.49410231</c:v>
                </c:pt>
                <c:pt idx="5">
                  <c:v>-0.034899521</c:v>
                </c:pt>
                <c:pt idx="6">
                  <c:v>7.563713542</c:v>
                </c:pt>
                <c:pt idx="7">
                  <c:v>6.638576729</c:v>
                </c:pt>
                <c:pt idx="8">
                  <c:v>-2.489625729</c:v>
                </c:pt>
              </c:strCache>
            </c:strRef>
          </c:xVal>
          <c:yVal>
            <c:numRef>
              <c:f>summary!$I$2:$I$10</c:f>
              <c:numCache>
                <c:formatCode>General</c:formatCode>
                <c:ptCount val="9"/>
                <c:pt idx="0">
                  <c:v>0</c:v>
                </c:pt>
                <c:pt idx="1">
                  <c:v>0.73242766435506101</c:v>
                </c:pt>
                <c:pt idx="2">
                  <c:v>0.30240763938973497</c:v>
                </c:pt>
                <c:pt idx="3">
                  <c:v>0.96508299029125999</c:v>
                </c:pt>
                <c:pt idx="4">
                  <c:v>0.71313024826629501</c:v>
                </c:pt>
                <c:pt idx="5">
                  <c:v>0.82818552843273097</c:v>
                </c:pt>
                <c:pt idx="6">
                  <c:v>0.82968443689320204</c:v>
                </c:pt>
                <c:pt idx="7">
                  <c:v>0.80106485436893105</c:v>
                </c:pt>
                <c:pt idx="8">
                  <c:v>1.3721420138696201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2-4929-A6AB-6295AF8A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41384"/>
        <c:axId val="669437120"/>
      </c:scatterChart>
      <c:valAx>
        <c:axId val="66944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7120"/>
        <c:crosses val="autoZero"/>
        <c:crossBetween val="midCat"/>
      </c:valAx>
      <c:valAx>
        <c:axId val="6694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8</xdr:row>
      <xdr:rowOff>149225</xdr:rowOff>
    </xdr:from>
    <xdr:to>
      <xdr:col>11</xdr:col>
      <xdr:colOff>454025</xdr:colOff>
      <xdr:row>23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9DDEEC-CE43-437A-8D6A-AADCF566B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511175</xdr:colOff>
      <xdr:row>1</xdr:row>
      <xdr:rowOff>60325</xdr:rowOff>
    </xdr:from>
    <xdr:to>
      <xdr:col>15</xdr:col>
      <xdr:colOff>206375</xdr:colOff>
      <xdr:row>16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14E6C2-26AB-46AE-B165-8D5332FFC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DBA1-C09E-43F9-9BD3-2DAA15411FBA}">
  <dimension ref="A2:X36"/>
  <sheetViews>
    <sheetView topLeftCell="G19" workbookViewId="0">
      <selection activeCell="X34" sqref="X34"/>
    </sheetView>
  </sheetViews>
  <sheetFormatPr defaultRowHeight="14.5" x14ac:dyDescent="0.35"/>
  <sheetData>
    <row r="2" spans="1:24" x14ac:dyDescent="0.35">
      <c r="A2" t="s">
        <v>0</v>
      </c>
      <c r="B2" s="5" t="s">
        <v>1</v>
      </c>
      <c r="C2" s="5"/>
      <c r="D2" s="5"/>
      <c r="E2" s="5"/>
      <c r="F2" t="s">
        <v>2</v>
      </c>
      <c r="G2" t="s">
        <v>3</v>
      </c>
      <c r="I2" t="s">
        <v>21</v>
      </c>
      <c r="L2" t="s">
        <v>1</v>
      </c>
      <c r="N2" t="s">
        <v>2</v>
      </c>
      <c r="O2" t="s">
        <v>3</v>
      </c>
      <c r="U2" t="s">
        <v>1</v>
      </c>
      <c r="W2" t="s">
        <v>2</v>
      </c>
      <c r="X2" t="s">
        <v>3</v>
      </c>
    </row>
    <row r="3" spans="1:24" x14ac:dyDescent="0.35">
      <c r="A3" s="1">
        <v>43344</v>
      </c>
      <c r="B3">
        <v>12.375</v>
      </c>
      <c r="C3">
        <f>B4-B3</f>
        <v>2.8333333333333002</v>
      </c>
      <c r="F3">
        <v>5.34552529166666</v>
      </c>
      <c r="G3">
        <v>2.8909988626906999</v>
      </c>
      <c r="H3" t="s">
        <v>4</v>
      </c>
      <c r="I3">
        <v>0.92</v>
      </c>
      <c r="K3">
        <v>2.4583333333333299</v>
      </c>
      <c r="L3">
        <f>K6-K3</f>
        <v>13.70833333333327</v>
      </c>
      <c r="N3">
        <v>13.5116681875</v>
      </c>
      <c r="O3">
        <v>0.73242766435506101</v>
      </c>
      <c r="U3" t="s">
        <v>28</v>
      </c>
      <c r="W3">
        <v>18.881663374999899</v>
      </c>
      <c r="X3">
        <v>3.5650105242718402</v>
      </c>
    </row>
    <row r="4" spans="1:24" x14ac:dyDescent="0.35">
      <c r="B4">
        <v>15.2083333333333</v>
      </c>
      <c r="K4" t="s">
        <v>9</v>
      </c>
      <c r="U4" t="s">
        <v>29</v>
      </c>
    </row>
    <row r="5" spans="1:24" x14ac:dyDescent="0.35">
      <c r="K5" t="s">
        <v>6</v>
      </c>
      <c r="P5">
        <v>3.125</v>
      </c>
      <c r="Q5">
        <f>P9-P5</f>
        <v>11.0833333333333</v>
      </c>
      <c r="S5">
        <v>7.32035197916667</v>
      </c>
      <c r="T5">
        <v>0.30240763938973497</v>
      </c>
    </row>
    <row r="6" spans="1:24" x14ac:dyDescent="0.35">
      <c r="A6" s="1">
        <v>43525</v>
      </c>
      <c r="B6">
        <v>6.9166666666666599</v>
      </c>
      <c r="C6">
        <f>B8-B6</f>
        <v>7.2916666666666403</v>
      </c>
      <c r="F6">
        <v>26.728681437499901</v>
      </c>
      <c r="G6">
        <v>3.7697266546463202</v>
      </c>
      <c r="I6">
        <v>0.36</v>
      </c>
      <c r="K6">
        <v>16.1666666666666</v>
      </c>
      <c r="P6" t="s">
        <v>18</v>
      </c>
      <c r="U6" t="s">
        <v>30</v>
      </c>
      <c r="W6">
        <v>34.100989979166599</v>
      </c>
      <c r="X6">
        <v>3.5596152233009701</v>
      </c>
    </row>
    <row r="7" spans="1:24" x14ac:dyDescent="0.35">
      <c r="B7" t="s">
        <v>5</v>
      </c>
      <c r="P7" t="s">
        <v>19</v>
      </c>
      <c r="U7" t="s">
        <v>31</v>
      </c>
    </row>
    <row r="8" spans="1:24" x14ac:dyDescent="0.35">
      <c r="B8">
        <v>14.2083333333333</v>
      </c>
      <c r="P8" t="s">
        <v>20</v>
      </c>
    </row>
    <row r="9" spans="1:24" x14ac:dyDescent="0.35">
      <c r="P9">
        <v>14.2083333333333</v>
      </c>
      <c r="U9" t="s">
        <v>32</v>
      </c>
      <c r="W9">
        <v>8.2087641059328504</v>
      </c>
      <c r="X9">
        <v>7.9950655339805801</v>
      </c>
    </row>
    <row r="10" spans="1:24" x14ac:dyDescent="0.35">
      <c r="A10" s="1">
        <v>43191</v>
      </c>
      <c r="B10">
        <v>8.375</v>
      </c>
      <c r="C10">
        <f>B11-B10</f>
        <v>4.5833333333333002</v>
      </c>
      <c r="F10">
        <v>25.612643229166601</v>
      </c>
      <c r="G10">
        <v>7.8600779847434099</v>
      </c>
      <c r="I10">
        <v>1.43</v>
      </c>
      <c r="K10">
        <v>7.1666666666666599</v>
      </c>
      <c r="L10">
        <f>K11-K10</f>
        <v>9.0416666666666394</v>
      </c>
      <c r="N10">
        <v>-17.370030958333299</v>
      </c>
      <c r="O10">
        <v>0.96508299029125999</v>
      </c>
      <c r="U10" t="s">
        <v>33</v>
      </c>
    </row>
    <row r="11" spans="1:24" x14ac:dyDescent="0.35">
      <c r="B11">
        <v>12.9583333333333</v>
      </c>
      <c r="K11">
        <v>16.2083333333333</v>
      </c>
    </row>
    <row r="13" spans="1:24" x14ac:dyDescent="0.35">
      <c r="A13" s="1">
        <v>43435</v>
      </c>
      <c r="B13">
        <v>7.1666666666666599</v>
      </c>
      <c r="C13">
        <f>B14-B13</f>
        <v>5.7499999999999405</v>
      </c>
      <c r="F13">
        <v>9.4452095000000007</v>
      </c>
      <c r="G13">
        <v>3.4183514271844602</v>
      </c>
      <c r="I13">
        <v>0.33</v>
      </c>
      <c r="K13">
        <v>5.1666666666666599</v>
      </c>
      <c r="L13">
        <f>K14-K13</f>
        <v>9.0416666666666394</v>
      </c>
      <c r="N13">
        <v>14.4941023124999</v>
      </c>
      <c r="O13">
        <v>0.71313024826629501</v>
      </c>
      <c r="U13" t="s">
        <v>34</v>
      </c>
      <c r="W13">
        <v>23.9227429166666</v>
      </c>
      <c r="X13">
        <v>3.68418779334257</v>
      </c>
    </row>
    <row r="14" spans="1:24" x14ac:dyDescent="0.35">
      <c r="B14">
        <v>12.9166666666666</v>
      </c>
      <c r="K14">
        <v>14.2083333333333</v>
      </c>
      <c r="U14" t="s">
        <v>35</v>
      </c>
    </row>
    <row r="16" spans="1:24" x14ac:dyDescent="0.35">
      <c r="A16" s="1">
        <v>43282</v>
      </c>
      <c r="B16">
        <v>11.6666666666666</v>
      </c>
      <c r="C16">
        <f>B17-B16</f>
        <v>3.0416666666666998</v>
      </c>
      <c r="F16">
        <v>5.7590705</v>
      </c>
      <c r="G16">
        <v>3.0755968183079001</v>
      </c>
      <c r="I16">
        <v>1.22</v>
      </c>
      <c r="K16">
        <v>10.625</v>
      </c>
      <c r="L16">
        <f>K17-K16</f>
        <v>7.8333333333333002</v>
      </c>
      <c r="N16">
        <v>-3.4899520833334897E-2</v>
      </c>
      <c r="O16">
        <v>0.82818552843273097</v>
      </c>
      <c r="U16" t="s">
        <v>36</v>
      </c>
      <c r="W16">
        <v>6.0315460625000101</v>
      </c>
      <c r="X16">
        <v>3.6604737212205198</v>
      </c>
    </row>
    <row r="17" spans="1:24" x14ac:dyDescent="0.35">
      <c r="B17">
        <v>14.7083333333333</v>
      </c>
      <c r="K17">
        <v>18.4583333333333</v>
      </c>
      <c r="U17" t="s">
        <v>37</v>
      </c>
    </row>
    <row r="19" spans="1:24" x14ac:dyDescent="0.35">
      <c r="A19" s="1">
        <v>43647</v>
      </c>
      <c r="B19">
        <v>0.91666666666666596</v>
      </c>
      <c r="C19">
        <f>B20-B19</f>
        <v>11.749999999999934</v>
      </c>
      <c r="F19">
        <v>9.3571119583333306</v>
      </c>
      <c r="G19">
        <v>2.58724749930651</v>
      </c>
      <c r="I19">
        <v>3.24</v>
      </c>
      <c r="K19">
        <v>0.375</v>
      </c>
      <c r="L19">
        <f>K21-K19</f>
        <v>14.8333333333333</v>
      </c>
      <c r="N19">
        <v>7.5637135416666501</v>
      </c>
      <c r="O19">
        <v>0.82968443689320204</v>
      </c>
      <c r="U19" t="s">
        <v>38</v>
      </c>
      <c r="W19">
        <v>16.894446312500001</v>
      </c>
      <c r="X19">
        <v>2.9661516102635201</v>
      </c>
    </row>
    <row r="20" spans="1:24" x14ac:dyDescent="0.35">
      <c r="B20">
        <v>12.6666666666666</v>
      </c>
      <c r="K20" t="s">
        <v>16</v>
      </c>
      <c r="U20" t="s">
        <v>39</v>
      </c>
    </row>
    <row r="21" spans="1:24" x14ac:dyDescent="0.35">
      <c r="K21">
        <v>15.2083333333333</v>
      </c>
    </row>
    <row r="22" spans="1:24" x14ac:dyDescent="0.35">
      <c r="A22" s="1">
        <v>43252</v>
      </c>
      <c r="B22">
        <v>0.91666666666666596</v>
      </c>
      <c r="D22">
        <f>B32-B22</f>
        <v>19.291666666666636</v>
      </c>
      <c r="F22">
        <v>1.26096697916666</v>
      </c>
      <c r="G22">
        <v>0.26124512482662898</v>
      </c>
      <c r="I22">
        <v>0.72</v>
      </c>
      <c r="U22" t="s">
        <v>40</v>
      </c>
      <c r="W22">
        <v>8.2372469375000001</v>
      </c>
      <c r="X22">
        <v>0.958370495145629</v>
      </c>
    </row>
    <row r="23" spans="1:24" x14ac:dyDescent="0.35">
      <c r="B23" t="s">
        <v>7</v>
      </c>
      <c r="K23">
        <v>1.4166666666666601</v>
      </c>
      <c r="L23">
        <f>K26-K23</f>
        <v>11.541666666666639</v>
      </c>
      <c r="N23">
        <v>6.6385767291666502</v>
      </c>
      <c r="O23">
        <v>0.80106485436893105</v>
      </c>
      <c r="U23" t="s">
        <v>10</v>
      </c>
    </row>
    <row r="24" spans="1:24" x14ac:dyDescent="0.35">
      <c r="B24" t="s">
        <v>8</v>
      </c>
      <c r="K24" t="s">
        <v>10</v>
      </c>
      <c r="U24" t="s">
        <v>11</v>
      </c>
    </row>
    <row r="25" spans="1:24" x14ac:dyDescent="0.35">
      <c r="B25" t="s">
        <v>9</v>
      </c>
      <c r="K25" t="s">
        <v>17</v>
      </c>
      <c r="U25" t="s">
        <v>41</v>
      </c>
    </row>
    <row r="26" spans="1:24" x14ac:dyDescent="0.35">
      <c r="B26" t="s">
        <v>10</v>
      </c>
      <c r="K26">
        <v>12.9583333333333</v>
      </c>
      <c r="U26" t="s">
        <v>17</v>
      </c>
    </row>
    <row r="27" spans="1:24" x14ac:dyDescent="0.35">
      <c r="B27" t="s">
        <v>11</v>
      </c>
      <c r="U27" t="s">
        <v>42</v>
      </c>
    </row>
    <row r="28" spans="1:24" x14ac:dyDescent="0.35">
      <c r="B28" t="s">
        <v>12</v>
      </c>
    </row>
    <row r="29" spans="1:24" x14ac:dyDescent="0.35">
      <c r="B29" t="s">
        <v>13</v>
      </c>
    </row>
    <row r="30" spans="1:24" x14ac:dyDescent="0.35">
      <c r="B30" t="s">
        <v>14</v>
      </c>
    </row>
    <row r="31" spans="1:24" x14ac:dyDescent="0.35">
      <c r="B31" t="s">
        <v>15</v>
      </c>
    </row>
    <row r="32" spans="1:24" x14ac:dyDescent="0.35">
      <c r="B32">
        <v>20.2083333333333</v>
      </c>
    </row>
    <row r="34" spans="1:24" x14ac:dyDescent="0.35">
      <c r="A34" s="1">
        <v>43739</v>
      </c>
      <c r="B34">
        <v>10.625</v>
      </c>
      <c r="C34">
        <f>B35-B34</f>
        <v>4.5416666666666003</v>
      </c>
      <c r="F34">
        <v>8.2690924999999993</v>
      </c>
      <c r="G34">
        <v>1.1912098529819599</v>
      </c>
      <c r="I34">
        <v>0.24</v>
      </c>
      <c r="K34">
        <v>2.625</v>
      </c>
      <c r="L34">
        <f>K36-K34</f>
        <v>12.5833333333333</v>
      </c>
      <c r="N34">
        <v>-2.4896257291666699</v>
      </c>
      <c r="O34">
        <v>1.3721420138696201</v>
      </c>
      <c r="U34" t="s">
        <v>43</v>
      </c>
      <c r="W34">
        <v>5.8405383749999897</v>
      </c>
      <c r="X34">
        <v>1.91967349514563</v>
      </c>
    </row>
    <row r="35" spans="1:24" x14ac:dyDescent="0.35">
      <c r="B35">
        <v>15.1666666666666</v>
      </c>
      <c r="K35" t="s">
        <v>17</v>
      </c>
      <c r="U35" t="s">
        <v>44</v>
      </c>
    </row>
    <row r="36" spans="1:24" x14ac:dyDescent="0.35">
      <c r="K36">
        <v>15.2083333333333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1117-0B18-4B19-9852-04B56EF66FA6}">
  <dimension ref="B1:I10"/>
  <sheetViews>
    <sheetView tabSelected="1" workbookViewId="0">
      <selection activeCell="B2" sqref="B2"/>
    </sheetView>
  </sheetViews>
  <sheetFormatPr defaultRowHeight="14.5" x14ac:dyDescent="0.35"/>
  <cols>
    <col min="2" max="2" width="12.36328125" customWidth="1"/>
    <col min="3" max="3" width="10.7265625" customWidth="1"/>
    <col min="7" max="7" width="14.81640625" customWidth="1"/>
  </cols>
  <sheetData>
    <row r="1" spans="2:9" ht="51" customHeight="1" x14ac:dyDescent="0.35">
      <c r="B1" s="4" t="s">
        <v>26</v>
      </c>
      <c r="C1" s="3" t="s">
        <v>27</v>
      </c>
      <c r="D1" s="5" t="s">
        <v>23</v>
      </c>
      <c r="E1" s="5"/>
      <c r="F1" s="6" t="s">
        <v>25</v>
      </c>
      <c r="G1" s="6"/>
      <c r="H1" s="6" t="s">
        <v>24</v>
      </c>
      <c r="I1" s="6"/>
    </row>
    <row r="2" spans="2:9" ht="16.5" x14ac:dyDescent="0.35">
      <c r="C2" s="3"/>
      <c r="D2" t="s">
        <v>4</v>
      </c>
      <c r="E2" t="s">
        <v>22</v>
      </c>
      <c r="F2" t="s">
        <v>4</v>
      </c>
      <c r="G2" t="s">
        <v>22</v>
      </c>
      <c r="H2" t="s">
        <v>4</v>
      </c>
      <c r="I2" t="s">
        <v>22</v>
      </c>
    </row>
    <row r="3" spans="2:9" x14ac:dyDescent="0.35">
      <c r="B3" s="1">
        <f>Sheet1!A3</f>
        <v>43344</v>
      </c>
      <c r="C3" s="2">
        <f>Sheet1!I3</f>
        <v>0.92</v>
      </c>
      <c r="D3">
        <f>Sheet1!C3</f>
        <v>2.8333333333333002</v>
      </c>
      <c r="E3">
        <f>Sheet1!L3</f>
        <v>13.70833333333327</v>
      </c>
      <c r="F3">
        <f>Sheet1!F3</f>
        <v>5.34552529166666</v>
      </c>
      <c r="G3">
        <f>Sheet1!N3</f>
        <v>13.5116681875</v>
      </c>
      <c r="H3">
        <f>Sheet1!G3</f>
        <v>2.8909988626906999</v>
      </c>
      <c r="I3">
        <f>Sheet1!O3</f>
        <v>0.73242766435506101</v>
      </c>
    </row>
    <row r="4" spans="2:9" x14ac:dyDescent="0.35">
      <c r="B4" s="1">
        <f>Sheet1!A6</f>
        <v>43525</v>
      </c>
      <c r="C4" s="2">
        <f>Sheet1!I6</f>
        <v>0.36</v>
      </c>
      <c r="D4">
        <f>Sheet1!C6</f>
        <v>7.2916666666666403</v>
      </c>
      <c r="E4">
        <f>Sheet1!Q5</f>
        <v>11.0833333333333</v>
      </c>
      <c r="F4">
        <f>Sheet1!F6</f>
        <v>26.728681437499901</v>
      </c>
      <c r="G4">
        <f>Sheet1!S5</f>
        <v>7.32035197916667</v>
      </c>
      <c r="H4">
        <f>Sheet1!G6</f>
        <v>3.7697266546463202</v>
      </c>
      <c r="I4">
        <f>Sheet1!T5</f>
        <v>0.30240763938973497</v>
      </c>
    </row>
    <row r="5" spans="2:9" x14ac:dyDescent="0.35">
      <c r="B5" s="1">
        <f>Sheet1!A10</f>
        <v>43191</v>
      </c>
      <c r="C5" s="2">
        <f>Sheet1!I10</f>
        <v>1.43</v>
      </c>
      <c r="D5">
        <f>Sheet1!C10</f>
        <v>4.5833333333333002</v>
      </c>
      <c r="E5">
        <f>Sheet1!L10</f>
        <v>9.0416666666666394</v>
      </c>
      <c r="F5">
        <f>Sheet1!F10</f>
        <v>25.612643229166601</v>
      </c>
      <c r="G5">
        <f>Sheet1!N10</f>
        <v>-17.370030958333299</v>
      </c>
      <c r="H5">
        <f>Sheet1!G10</f>
        <v>7.8600779847434099</v>
      </c>
      <c r="I5">
        <f>Sheet1!O10</f>
        <v>0.96508299029125999</v>
      </c>
    </row>
    <row r="6" spans="2:9" x14ac:dyDescent="0.35">
      <c r="B6" s="1">
        <f>Sheet1!A13</f>
        <v>43435</v>
      </c>
      <c r="C6" s="2">
        <f>Sheet1!I13</f>
        <v>0.33</v>
      </c>
      <c r="D6">
        <f>Sheet1!C13</f>
        <v>5.7499999999999405</v>
      </c>
      <c r="E6">
        <f>Sheet1!L13</f>
        <v>9.0416666666666394</v>
      </c>
      <c r="F6">
        <f>Sheet1!F13</f>
        <v>9.4452095000000007</v>
      </c>
      <c r="G6">
        <f>Sheet1!N13</f>
        <v>14.4941023124999</v>
      </c>
      <c r="H6">
        <f>Sheet1!G13</f>
        <v>3.4183514271844602</v>
      </c>
      <c r="I6">
        <f>Sheet1!O13</f>
        <v>0.71313024826629501</v>
      </c>
    </row>
    <row r="7" spans="2:9" x14ac:dyDescent="0.35">
      <c r="B7" s="1">
        <f>Sheet1!A16</f>
        <v>43282</v>
      </c>
      <c r="C7" s="2">
        <f>Sheet1!I16</f>
        <v>1.22</v>
      </c>
      <c r="D7">
        <f>Sheet1!C16</f>
        <v>3.0416666666666998</v>
      </c>
      <c r="E7">
        <f>Sheet1!L16</f>
        <v>7.8333333333333002</v>
      </c>
      <c r="F7">
        <f>Sheet1!F16</f>
        <v>5.7590705</v>
      </c>
      <c r="G7">
        <f>Sheet1!N16</f>
        <v>-3.4899520833334897E-2</v>
      </c>
      <c r="H7">
        <f>Sheet1!G16</f>
        <v>3.0755968183079001</v>
      </c>
      <c r="I7">
        <f>Sheet1!O16</f>
        <v>0.82818552843273097</v>
      </c>
    </row>
    <row r="8" spans="2:9" x14ac:dyDescent="0.35">
      <c r="B8" s="1">
        <f>Sheet1!A19</f>
        <v>43647</v>
      </c>
      <c r="C8" s="2">
        <f>Sheet1!I19</f>
        <v>3.24</v>
      </c>
      <c r="D8">
        <f>Sheet1!C19</f>
        <v>11.749999999999934</v>
      </c>
      <c r="E8">
        <f>Sheet1!L19</f>
        <v>14.8333333333333</v>
      </c>
      <c r="F8">
        <f>Sheet1!F19</f>
        <v>9.3571119583333306</v>
      </c>
      <c r="G8">
        <f>Sheet1!N19</f>
        <v>7.5637135416666501</v>
      </c>
      <c r="H8">
        <f>Sheet1!G19</f>
        <v>2.58724749930651</v>
      </c>
      <c r="I8">
        <f>Sheet1!O19</f>
        <v>0.82968443689320204</v>
      </c>
    </row>
    <row r="9" spans="2:9" x14ac:dyDescent="0.35">
      <c r="B9" s="1">
        <f>Sheet1!A22</f>
        <v>43252</v>
      </c>
      <c r="C9" s="2">
        <f>Sheet1!I22</f>
        <v>0.72</v>
      </c>
      <c r="D9">
        <f>Sheet1!D22</f>
        <v>19.291666666666636</v>
      </c>
      <c r="E9">
        <f>Sheet1!L23</f>
        <v>11.541666666666639</v>
      </c>
      <c r="F9">
        <f>Sheet1!F22</f>
        <v>1.26096697916666</v>
      </c>
      <c r="G9">
        <f>Sheet1!N23</f>
        <v>6.6385767291666502</v>
      </c>
      <c r="H9">
        <f>Sheet1!G22</f>
        <v>0.26124512482662898</v>
      </c>
      <c r="I9">
        <f>Sheet1!O23</f>
        <v>0.80106485436893105</v>
      </c>
    </row>
    <row r="10" spans="2:9" x14ac:dyDescent="0.35">
      <c r="B10" s="1">
        <f>Sheet1!A34</f>
        <v>43739</v>
      </c>
      <c r="C10" s="2">
        <f>Sheet1!I34</f>
        <v>0.24</v>
      </c>
      <c r="D10">
        <f>Sheet1!C34</f>
        <v>4.5416666666666003</v>
      </c>
      <c r="E10">
        <f>Sheet1!L34</f>
        <v>12.5833333333333</v>
      </c>
      <c r="F10">
        <f>Sheet1!F34</f>
        <v>8.2690924999999993</v>
      </c>
      <c r="G10">
        <f>Sheet1!N34</f>
        <v>-2.4896257291666699</v>
      </c>
      <c r="H10">
        <f>Sheet1!G34</f>
        <v>1.1912098529819599</v>
      </c>
      <c r="I10">
        <f>Sheet1!O34</f>
        <v>1.3721420138696201</v>
      </c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Musaazi</dc:creator>
  <cp:lastModifiedBy>Isaac Musaazi</cp:lastModifiedBy>
  <dcterms:created xsi:type="dcterms:W3CDTF">2021-10-31T19:09:12Z</dcterms:created>
  <dcterms:modified xsi:type="dcterms:W3CDTF">2021-11-04T18:36:27Z</dcterms:modified>
</cp:coreProperties>
</file>