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/>
  <mc:AlternateContent xmlns:mc="http://schemas.openxmlformats.org/markup-compatibility/2006">
    <mc:Choice Requires="x15">
      <x15ac:absPath xmlns:x15ac="http://schemas.microsoft.com/office/spreadsheetml/2010/11/ac" url="C:\Users\Usuario\Dropbox\LATAM-WIL\Data\Tax-data\ECU\eff-tax-rate\"/>
    </mc:Choice>
  </mc:AlternateContent>
  <xr:revisionPtr revIDLastSave="0" documentId="11_A4DFAB569235DD07B7AB581B10431FEF22CA4820" xr6:coauthVersionLast="45" xr6:coauthVersionMax="45" xr10:uidLastSave="{00000000-0000-0000-0000-000000000000}"/>
  <bookViews>
    <workbookView xWindow="0" yWindow="0" windowWidth="23040" windowHeight="9384" firstSheet="4" activeTab="1" xr2:uid="{00000000-000D-0000-FFFF-FFFF00000000}"/>
  </bookViews>
  <sheets>
    <sheet name="summary" sheetId="1" r:id="rId1"/>
    <sheet name="2008" sheetId="2" r:id="rId2"/>
    <sheet name="2009" sheetId="3" r:id="rId3"/>
    <sheet name="2010" sheetId="4" r:id="rId4"/>
    <sheet name="2011" sheetId="5" r:id="rId5"/>
  </sheets>
  <externalReferences>
    <externalReference r:id="rId6"/>
  </externalReferenc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1" i="2" l="1"/>
  <c r="H131" i="2"/>
  <c r="I125" i="2"/>
  <c r="H125" i="2"/>
  <c r="I120" i="2"/>
  <c r="H120" i="2"/>
  <c r="I116" i="2"/>
  <c r="H116" i="2"/>
  <c r="I111" i="2"/>
  <c r="H111" i="2"/>
  <c r="I107" i="2"/>
  <c r="H107" i="2"/>
  <c r="I102" i="2"/>
  <c r="H102" i="2"/>
  <c r="I98" i="2"/>
  <c r="H98" i="2"/>
  <c r="I131" i="3"/>
  <c r="H131" i="3"/>
  <c r="I125" i="3"/>
  <c r="H125" i="3"/>
  <c r="I120" i="3"/>
  <c r="H120" i="3"/>
  <c r="I116" i="3"/>
  <c r="H116" i="3"/>
  <c r="I111" i="3"/>
  <c r="H111" i="3"/>
  <c r="I107" i="3"/>
  <c r="H107" i="3"/>
  <c r="I102" i="3"/>
  <c r="H102" i="3"/>
  <c r="I98" i="3"/>
  <c r="H98" i="3"/>
  <c r="I131" i="4"/>
  <c r="H131" i="4"/>
  <c r="I125" i="4"/>
  <c r="H125" i="4"/>
  <c r="I120" i="4"/>
  <c r="H120" i="4"/>
  <c r="I116" i="4"/>
  <c r="H116" i="4"/>
  <c r="I111" i="4"/>
  <c r="H111" i="4"/>
  <c r="I107" i="4"/>
  <c r="H107" i="4"/>
  <c r="I102" i="4"/>
  <c r="H102" i="4"/>
  <c r="I98" i="4"/>
  <c r="H98" i="4"/>
  <c r="I131" i="5"/>
  <c r="H131" i="5"/>
  <c r="I125" i="5"/>
  <c r="H125" i="5"/>
  <c r="I120" i="5"/>
  <c r="H120" i="5"/>
  <c r="I116" i="5"/>
  <c r="H116" i="5"/>
  <c r="I111" i="5"/>
  <c r="H111" i="5"/>
  <c r="I107" i="5"/>
  <c r="H107" i="5"/>
  <c r="I102" i="5"/>
  <c r="H102" i="5"/>
  <c r="I98" i="5"/>
  <c r="H98" i="5"/>
  <c r="G17" i="1" l="1"/>
  <c r="G18" i="1"/>
  <c r="F16" i="1"/>
  <c r="G16" i="1" s="1"/>
  <c r="F15" i="1"/>
  <c r="G15" i="1" s="1"/>
  <c r="F14" i="1"/>
  <c r="G14" i="1" s="1"/>
  <c r="F13" i="1"/>
  <c r="G13" i="1" s="1"/>
  <c r="F12" i="1"/>
  <c r="G12" i="1" s="1"/>
  <c r="O5" i="1" l="1"/>
  <c r="E6" i="3" s="1"/>
  <c r="P5" i="1"/>
  <c r="E7" i="3" s="1"/>
  <c r="Q5" i="1"/>
  <c r="E8" i="3" s="1"/>
  <c r="R5" i="1"/>
  <c r="E9" i="3" s="1"/>
  <c r="S5" i="1"/>
  <c r="E10" i="3" s="1"/>
  <c r="T5" i="1"/>
  <c r="E11" i="3" s="1"/>
  <c r="U5" i="1"/>
  <c r="E12" i="3" s="1"/>
  <c r="V5" i="1"/>
  <c r="E13" i="3" s="1"/>
  <c r="O6" i="1"/>
  <c r="E6" i="4" s="1"/>
  <c r="P6" i="1"/>
  <c r="E7" i="4" s="1"/>
  <c r="Q6" i="1"/>
  <c r="E8" i="4" s="1"/>
  <c r="R6" i="1"/>
  <c r="E9" i="4" s="1"/>
  <c r="S6" i="1"/>
  <c r="E10" i="4" s="1"/>
  <c r="T6" i="1"/>
  <c r="E11" i="4" s="1"/>
  <c r="U6" i="1"/>
  <c r="E12" i="4" s="1"/>
  <c r="V6" i="1"/>
  <c r="E13" i="4" s="1"/>
  <c r="O7" i="1"/>
  <c r="E6" i="5" s="1"/>
  <c r="P7" i="1"/>
  <c r="E7" i="5" s="1"/>
  <c r="Q7" i="1"/>
  <c r="E8" i="5" s="1"/>
  <c r="R7" i="1"/>
  <c r="E9" i="5" s="1"/>
  <c r="S7" i="1"/>
  <c r="E10" i="5" s="1"/>
  <c r="T7" i="1"/>
  <c r="E11" i="5" s="1"/>
  <c r="U7" i="1"/>
  <c r="E12" i="5" s="1"/>
  <c r="V7" i="1"/>
  <c r="E13" i="5" s="1"/>
  <c r="P4" i="1"/>
  <c r="E7" i="2" s="1"/>
  <c r="Q4" i="1"/>
  <c r="E8" i="2" s="1"/>
  <c r="R4" i="1"/>
  <c r="E9" i="2" s="1"/>
  <c r="S4" i="1"/>
  <c r="E10" i="2" s="1"/>
  <c r="T4" i="1"/>
  <c r="E11" i="2" s="1"/>
  <c r="U4" i="1"/>
  <c r="E12" i="2" s="1"/>
  <c r="V4" i="1"/>
  <c r="E13" i="2" s="1"/>
  <c r="O4" i="1"/>
  <c r="E6" i="2" s="1"/>
  <c r="D2" i="1" l="1"/>
  <c r="D4" i="1"/>
  <c r="D6" i="2" s="1"/>
  <c r="E4" i="1"/>
  <c r="D7" i="2" s="1"/>
  <c r="F4" i="1"/>
  <c r="D8" i="2" s="1"/>
  <c r="G4" i="1"/>
  <c r="D9" i="2" s="1"/>
  <c r="H4" i="1"/>
  <c r="D10" i="2" s="1"/>
  <c r="I4" i="1"/>
  <c r="D11" i="2" s="1"/>
  <c r="J4" i="1"/>
  <c r="D12" i="2" s="1"/>
  <c r="K4" i="1"/>
  <c r="D13" i="2" s="1"/>
  <c r="L4" i="1"/>
  <c r="M4" i="1"/>
  <c r="N4" i="1"/>
  <c r="D5" i="1"/>
  <c r="D6" i="3" s="1"/>
  <c r="E5" i="1"/>
  <c r="D7" i="3" s="1"/>
  <c r="F5" i="1"/>
  <c r="D8" i="3" s="1"/>
  <c r="G5" i="1"/>
  <c r="D9" i="3" s="1"/>
  <c r="H5" i="1"/>
  <c r="D10" i="3" s="1"/>
  <c r="I5" i="1"/>
  <c r="D11" i="3" s="1"/>
  <c r="J5" i="1"/>
  <c r="D12" i="3" s="1"/>
  <c r="K5" i="1"/>
  <c r="D13" i="3" s="1"/>
  <c r="L5" i="1"/>
  <c r="M5" i="1"/>
  <c r="N5" i="1"/>
  <c r="D6" i="1"/>
  <c r="D6" i="4" s="1"/>
  <c r="E6" i="1"/>
  <c r="D7" i="4" s="1"/>
  <c r="F6" i="1"/>
  <c r="D8" i="4" s="1"/>
  <c r="G6" i="1"/>
  <c r="D9" i="4" s="1"/>
  <c r="H6" i="1"/>
  <c r="D10" i="4" s="1"/>
  <c r="I6" i="1"/>
  <c r="D11" i="4" s="1"/>
  <c r="J6" i="1"/>
  <c r="D12" i="4" s="1"/>
  <c r="K6" i="1"/>
  <c r="D13" i="4" s="1"/>
  <c r="L6" i="1"/>
  <c r="M6" i="1"/>
  <c r="N6" i="1"/>
  <c r="D7" i="1"/>
  <c r="D6" i="5" s="1"/>
  <c r="E7" i="1"/>
  <c r="D7" i="5" s="1"/>
  <c r="F7" i="1"/>
  <c r="D8" i="5" s="1"/>
  <c r="G7" i="1"/>
  <c r="D9" i="5" s="1"/>
  <c r="H7" i="1"/>
  <c r="D10" i="5" s="1"/>
  <c r="I7" i="1"/>
  <c r="D11" i="5" s="1"/>
  <c r="J7" i="1"/>
  <c r="D12" i="5" s="1"/>
  <c r="K7" i="1"/>
  <c r="D13" i="5" s="1"/>
  <c r="L7" i="1"/>
  <c r="M7" i="1"/>
  <c r="N7" i="1"/>
  <c r="E3" i="1"/>
  <c r="P3" i="1" s="1"/>
  <c r="F3" i="1"/>
  <c r="Q3" i="1" s="1"/>
  <c r="G3" i="1"/>
  <c r="R3" i="1" s="1"/>
  <c r="H3" i="1"/>
  <c r="S3" i="1" s="1"/>
  <c r="I3" i="1"/>
  <c r="T3" i="1" s="1"/>
  <c r="J3" i="1"/>
  <c r="U3" i="1" s="1"/>
  <c r="K3" i="1"/>
  <c r="V3" i="1" s="1"/>
  <c r="L3" i="1"/>
  <c r="M3" i="1"/>
  <c r="N3" i="1"/>
  <c r="D3" i="1"/>
  <c r="O3" i="1" s="1"/>
</calcChain>
</file>

<file path=xl/sharedStrings.xml><?xml version="1.0" encoding="utf-8"?>
<sst xmlns="http://schemas.openxmlformats.org/spreadsheetml/2006/main" count="9" uniqueCount="3">
  <si>
    <t>Average effective social security rates</t>
  </si>
  <si>
    <t>tax_rate</t>
  </si>
  <si>
    <t>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</si>
</sst>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2" fontId="0" fillId="2" borderId="0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2" fontId="0" fillId="2" borderId="4" xfId="0" applyNumberFormat="1" applyFill="1" applyBorder="1" applyAlignment="1">
      <alignment horizontal="right"/>
    </xf>
    <xf numFmtId="0" fontId="0" fillId="2" borderId="7" xfId="0" applyFill="1" applyBorder="1"/>
    <xf numFmtId="164" fontId="0" fillId="2" borderId="0" xfId="0" applyNumberFormat="1" applyFill="1"/>
    <xf numFmtId="2" fontId="0" fillId="0" borderId="0" xfId="0" applyNumberFormat="1"/>
    <xf numFmtId="165" fontId="0" fillId="0" borderId="0" xfId="0" applyNumberFormat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ropbox/LATAM-WIL/Data/Tax-data/ECU/gpinterinput_EC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nominal"/>
      <sheetName val="2008"/>
      <sheetName val="2009"/>
      <sheetName val="2010"/>
      <sheetName val="2011"/>
    </sheetNames>
    <sheetDataSet>
      <sheetData sheetId="0">
        <row r="1">
          <cell r="BB1" t="str">
            <v>Average Effective Tax rates</v>
          </cell>
        </row>
        <row r="2">
          <cell r="BB2" t="str">
            <v>t10-5</v>
          </cell>
          <cell r="BC2" t="str">
            <v>t5-1</v>
          </cell>
          <cell r="BD2" t="str">
            <v>t1-0.5</v>
          </cell>
          <cell r="BE2" t="str">
            <v>t0.5-0.1</v>
          </cell>
          <cell r="BF2" t="str">
            <v>t0.1-0.05</v>
          </cell>
          <cell r="BG2" t="str">
            <v>t0.05-0.01</v>
          </cell>
          <cell r="BH2" t="str">
            <v>t0.01-0.001</v>
          </cell>
          <cell r="BI2" t="str">
            <v>t0.001</v>
          </cell>
          <cell r="BJ2" t="str">
            <v>t10</v>
          </cell>
          <cell r="BK2" t="str">
            <v>t5</v>
          </cell>
          <cell r="BL2" t="str">
            <v>t1</v>
          </cell>
        </row>
        <row r="3">
          <cell r="BB3">
            <v>0.15933172488733965</v>
          </cell>
          <cell r="BC3">
            <v>2.1422032525557784</v>
          </cell>
          <cell r="BD3">
            <v>5.0999999999999996</v>
          </cell>
          <cell r="BE3">
            <v>7.5</v>
          </cell>
          <cell r="BF3">
            <v>10.3</v>
          </cell>
          <cell r="BG3">
            <v>9.4</v>
          </cell>
          <cell r="BH3">
            <v>7.6</v>
          </cell>
          <cell r="BI3">
            <v>2.4</v>
          </cell>
          <cell r="BJ3">
            <v>3.7</v>
          </cell>
          <cell r="BK3">
            <v>4.7</v>
          </cell>
          <cell r="BL3">
            <v>7.2</v>
          </cell>
          <cell r="BS3">
            <v>7</v>
          </cell>
          <cell r="BT3">
            <v>13.3</v>
          </cell>
          <cell r="BU3">
            <v>3.9</v>
          </cell>
          <cell r="BV3">
            <v>5.3</v>
          </cell>
          <cell r="BW3">
            <v>1.3</v>
          </cell>
          <cell r="BX3">
            <v>1.7</v>
          </cell>
          <cell r="BY3">
            <v>0.9</v>
          </cell>
          <cell r="BZ3">
            <v>0.5</v>
          </cell>
          <cell r="CA3">
            <v>6.5</v>
          </cell>
          <cell r="CB3">
            <v>12.6</v>
          </cell>
          <cell r="CC3">
            <v>3.8</v>
          </cell>
          <cell r="CD3">
            <v>5.2</v>
          </cell>
          <cell r="CE3">
            <v>1.2</v>
          </cell>
          <cell r="CF3">
            <v>1.6</v>
          </cell>
          <cell r="CG3">
            <v>0.9</v>
          </cell>
          <cell r="CH3">
            <v>0.5</v>
          </cell>
        </row>
        <row r="4">
          <cell r="BB4">
            <v>0.18874823702063778</v>
          </cell>
          <cell r="BC4">
            <v>1.5360988126655488</v>
          </cell>
          <cell r="BD4">
            <v>4.4000000000000004</v>
          </cell>
          <cell r="BE4">
            <v>6.9</v>
          </cell>
          <cell r="BF4">
            <v>9.1</v>
          </cell>
          <cell r="BG4">
            <v>8</v>
          </cell>
          <cell r="BH4">
            <v>5.9</v>
          </cell>
          <cell r="BI4">
            <v>1.9</v>
          </cell>
          <cell r="BJ4">
            <v>3.1</v>
          </cell>
          <cell r="BK4">
            <v>3.9</v>
          </cell>
          <cell r="BL4">
            <v>6.3</v>
          </cell>
          <cell r="BS4">
            <v>8.5</v>
          </cell>
          <cell r="BT4">
            <v>15.7</v>
          </cell>
          <cell r="BU4">
            <v>4.4000000000000004</v>
          </cell>
          <cell r="BV4">
            <v>5.9</v>
          </cell>
          <cell r="BW4">
            <v>1.4</v>
          </cell>
          <cell r="BX4">
            <v>1.9</v>
          </cell>
          <cell r="BY4">
            <v>1.1000000000000001</v>
          </cell>
          <cell r="BZ4">
            <v>0.7</v>
          </cell>
          <cell r="CA4">
            <v>8</v>
          </cell>
          <cell r="CB4">
            <v>14.8</v>
          </cell>
          <cell r="CC4">
            <v>4.3</v>
          </cell>
          <cell r="CD4">
            <v>5.8</v>
          </cell>
          <cell r="CE4">
            <v>1.4</v>
          </cell>
          <cell r="CF4">
            <v>1.9</v>
          </cell>
          <cell r="CG4">
            <v>1.1000000000000001</v>
          </cell>
          <cell r="CH4">
            <v>0.7</v>
          </cell>
        </row>
        <row r="5">
          <cell r="BB5">
            <v>5.4243766133968842E-2</v>
          </cell>
          <cell r="BC5">
            <v>1.5490694694320029</v>
          </cell>
          <cell r="BD5">
            <v>4.3</v>
          </cell>
          <cell r="BE5">
            <v>6.5</v>
          </cell>
          <cell r="BF5">
            <v>8.9</v>
          </cell>
          <cell r="BG5">
            <v>9.9</v>
          </cell>
          <cell r="BH5">
            <v>9.9</v>
          </cell>
          <cell r="BI5">
            <v>8.8000000000000007</v>
          </cell>
          <cell r="BJ5">
            <v>3.3</v>
          </cell>
          <cell r="BK5">
            <v>4.2</v>
          </cell>
          <cell r="BL5">
            <v>7</v>
          </cell>
          <cell r="BS5">
            <v>8</v>
          </cell>
          <cell r="BT5">
            <v>14.9</v>
          </cell>
          <cell r="BU5">
            <v>4.2</v>
          </cell>
          <cell r="BV5">
            <v>5.5</v>
          </cell>
          <cell r="BW5">
            <v>1.3</v>
          </cell>
          <cell r="BX5">
            <v>1.7</v>
          </cell>
          <cell r="BY5">
            <v>1</v>
          </cell>
          <cell r="BZ5">
            <v>0.4</v>
          </cell>
          <cell r="CA5">
            <v>7.5</v>
          </cell>
          <cell r="CB5">
            <v>14</v>
          </cell>
          <cell r="CC5">
            <v>4</v>
          </cell>
          <cell r="CD5">
            <v>5.4</v>
          </cell>
          <cell r="CE5">
            <v>1.3</v>
          </cell>
          <cell r="CF5">
            <v>1.7</v>
          </cell>
          <cell r="CG5">
            <v>0.9</v>
          </cell>
          <cell r="CH5">
            <v>0.4</v>
          </cell>
        </row>
        <row r="6">
          <cell r="BB6">
            <v>0.46520848794788211</v>
          </cell>
          <cell r="BC6">
            <v>4.1708770113213554</v>
          </cell>
          <cell r="BD6">
            <v>7.3</v>
          </cell>
          <cell r="BE6">
            <v>9</v>
          </cell>
          <cell r="BF6">
            <v>10.9</v>
          </cell>
          <cell r="BG6">
            <v>10.7</v>
          </cell>
          <cell r="BH6">
            <v>8.9</v>
          </cell>
          <cell r="BI6">
            <v>3.7</v>
          </cell>
          <cell r="BJ6">
            <v>4.7</v>
          </cell>
          <cell r="BK6">
            <v>6.2</v>
          </cell>
          <cell r="BL6">
            <v>8.6999999999999993</v>
          </cell>
          <cell r="BS6">
            <v>9.8000000000000007</v>
          </cell>
          <cell r="BT6">
            <v>15.2</v>
          </cell>
          <cell r="BU6">
            <v>3.8</v>
          </cell>
          <cell r="BV6">
            <v>4.8</v>
          </cell>
          <cell r="BW6">
            <v>1.1000000000000001</v>
          </cell>
          <cell r="BX6">
            <v>1.4</v>
          </cell>
          <cell r="BY6">
            <v>0.8</v>
          </cell>
          <cell r="BZ6">
            <v>0.5</v>
          </cell>
          <cell r="CA6">
            <v>9.1999999999999993</v>
          </cell>
          <cell r="CB6">
            <v>14.4</v>
          </cell>
          <cell r="CC6">
            <v>3.6</v>
          </cell>
          <cell r="CD6">
            <v>4.5999999999999996</v>
          </cell>
          <cell r="CE6">
            <v>1.1000000000000001</v>
          </cell>
          <cell r="CF6">
            <v>1.4</v>
          </cell>
          <cell r="CG6">
            <v>0.8</v>
          </cell>
          <cell r="CH6">
            <v>0.5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19"/>
  <sheetViews>
    <sheetView workbookViewId="0">
      <selection activeCell="D4" sqref="D4"/>
    </sheetView>
  </sheetViews>
  <sheetFormatPr defaultColWidth="8.85546875" defaultRowHeight="14.45"/>
  <cols>
    <col min="1" max="3" width="8.85546875" style="1"/>
    <col min="4" max="7" width="9.42578125" style="1" bestFit="1" customWidth="1"/>
    <col min="8" max="9" width="10.42578125" style="1" bestFit="1" customWidth="1"/>
    <col min="10" max="14" width="9.42578125" style="1" bestFit="1" customWidth="1"/>
    <col min="15" max="16384" width="8.85546875" style="1"/>
  </cols>
  <sheetData>
    <row r="2" spans="3:22">
      <c r="C2" s="3"/>
      <c r="D2" s="17" t="str">
        <f>+[1]realnominal!$BB$1</f>
        <v>Average Effective Tax rates</v>
      </c>
      <c r="E2" s="18"/>
      <c r="F2" s="18"/>
      <c r="G2" s="18"/>
      <c r="H2" s="18"/>
      <c r="I2" s="18"/>
      <c r="J2" s="18"/>
      <c r="K2" s="18"/>
      <c r="L2" s="18"/>
      <c r="M2" s="18"/>
      <c r="N2" s="19"/>
      <c r="O2" s="17" t="s">
        <v>0</v>
      </c>
      <c r="P2" s="18"/>
      <c r="Q2" s="18"/>
      <c r="R2" s="18"/>
      <c r="S2" s="18"/>
      <c r="T2" s="18"/>
      <c r="U2" s="18"/>
      <c r="V2" s="18"/>
    </row>
    <row r="3" spans="3:22">
      <c r="C3" s="13"/>
      <c r="D3" s="5" t="str">
        <f>+[1]realnominal!BB2</f>
        <v>t10-5</v>
      </c>
      <c r="E3" s="6" t="str">
        <f>+[1]realnominal!BC2</f>
        <v>t5-1</v>
      </c>
      <c r="F3" s="6" t="str">
        <f>+[1]realnominal!BD2</f>
        <v>t1-0.5</v>
      </c>
      <c r="G3" s="6" t="str">
        <f>+[1]realnominal!BE2</f>
        <v>t0.5-0.1</v>
      </c>
      <c r="H3" s="6" t="str">
        <f>+[1]realnominal!BF2</f>
        <v>t0.1-0.05</v>
      </c>
      <c r="I3" s="6" t="str">
        <f>+[1]realnominal!BG2</f>
        <v>t0.05-0.01</v>
      </c>
      <c r="J3" s="6" t="str">
        <f>+[1]realnominal!BH2</f>
        <v>t0.01-0.001</v>
      </c>
      <c r="K3" s="6" t="str">
        <f>+[1]realnominal!BI2</f>
        <v>t0.001</v>
      </c>
      <c r="L3" s="6" t="str">
        <f>+[1]realnominal!BJ2</f>
        <v>t10</v>
      </c>
      <c r="M3" s="6" t="str">
        <f>+[1]realnominal!BK2</f>
        <v>t5</v>
      </c>
      <c r="N3" s="7" t="str">
        <f>+[1]realnominal!BL2</f>
        <v>t1</v>
      </c>
      <c r="O3" s="10" t="str">
        <f>+D3</f>
        <v>t10-5</v>
      </c>
      <c r="P3" s="11" t="str">
        <f t="shared" ref="P3:S3" si="0">+E3</f>
        <v>t5-1</v>
      </c>
      <c r="Q3" s="11" t="str">
        <f t="shared" si="0"/>
        <v>t1-0.5</v>
      </c>
      <c r="R3" s="11" t="str">
        <f t="shared" si="0"/>
        <v>t0.5-0.1</v>
      </c>
      <c r="S3" s="11" t="str">
        <f t="shared" si="0"/>
        <v>t0.1-0.05</v>
      </c>
      <c r="T3" s="11" t="str">
        <f t="shared" ref="T3" si="1">+I3</f>
        <v>t0.05-0.01</v>
      </c>
      <c r="U3" s="11" t="str">
        <f t="shared" ref="U3" si="2">+J3</f>
        <v>t0.01-0.001</v>
      </c>
      <c r="V3" s="11" t="str">
        <f t="shared" ref="V3" si="3">+K3</f>
        <v>t0.001</v>
      </c>
    </row>
    <row r="4" spans="3:22">
      <c r="C4" s="2">
        <v>2008</v>
      </c>
      <c r="D4" s="8">
        <f>+[1]realnominal!BB3</f>
        <v>0.15933172488733965</v>
      </c>
      <c r="E4" s="8">
        <f>+[1]realnominal!BC3</f>
        <v>2.1422032525557784</v>
      </c>
      <c r="F4" s="8">
        <f>+[1]realnominal!BD3</f>
        <v>5.0999999999999996</v>
      </c>
      <c r="G4" s="8">
        <f>+[1]realnominal!BE3</f>
        <v>7.5</v>
      </c>
      <c r="H4" s="8">
        <f>+[1]realnominal!BF3</f>
        <v>10.3</v>
      </c>
      <c r="I4" s="8">
        <f>+[1]realnominal!BG3</f>
        <v>9.4</v>
      </c>
      <c r="J4" s="8">
        <f>+[1]realnominal!BH3</f>
        <v>7.6</v>
      </c>
      <c r="K4" s="8">
        <f>+[1]realnominal!BI3</f>
        <v>2.4</v>
      </c>
      <c r="L4" s="8">
        <f>+[1]realnominal!BJ3</f>
        <v>3.7</v>
      </c>
      <c r="M4" s="8">
        <f>+[1]realnominal!BK3</f>
        <v>4.7</v>
      </c>
      <c r="N4" s="8">
        <f>+[1]realnominal!BL3</f>
        <v>7.2</v>
      </c>
      <c r="O4" s="12">
        <f>+([1]realnominal!BS3-[1]realnominal!CA3) / [1]realnominal!BS3</f>
        <v>7.1428571428571425E-2</v>
      </c>
      <c r="P4" s="12">
        <f>+([1]realnominal!BT3-[1]realnominal!CB3) / [1]realnominal!BT3</f>
        <v>5.2631578947368501E-2</v>
      </c>
      <c r="Q4" s="12">
        <f>+([1]realnominal!BU3-[1]realnominal!CC3) / [1]realnominal!BU3</f>
        <v>2.5641025641025664E-2</v>
      </c>
      <c r="R4" s="12">
        <f>+([1]realnominal!BV3-[1]realnominal!CD3) / [1]realnominal!BV3</f>
        <v>1.886792452830182E-2</v>
      </c>
      <c r="S4" s="12">
        <f>+([1]realnominal!BW3-[1]realnominal!CE3) / [1]realnominal!BW3</f>
        <v>7.6923076923076983E-2</v>
      </c>
      <c r="T4" s="12">
        <f>+([1]realnominal!BX3-[1]realnominal!CF3) / [1]realnominal!BX3</f>
        <v>5.8823529411764629E-2</v>
      </c>
      <c r="U4" s="12">
        <f>+([1]realnominal!BY3-[1]realnominal!CG3) / [1]realnominal!BY3</f>
        <v>0</v>
      </c>
      <c r="V4" s="12">
        <f>+([1]realnominal!BZ3-[1]realnominal!CH3) / [1]realnominal!BZ3</f>
        <v>0</v>
      </c>
    </row>
    <row r="5" spans="3:22">
      <c r="C5" s="2">
        <v>2009</v>
      </c>
      <c r="D5" s="8">
        <f>+[1]realnominal!BB4</f>
        <v>0.18874823702063778</v>
      </c>
      <c r="E5" s="8">
        <f>+[1]realnominal!BC4</f>
        <v>1.5360988126655488</v>
      </c>
      <c r="F5" s="8">
        <f>+[1]realnominal!BD4</f>
        <v>4.4000000000000004</v>
      </c>
      <c r="G5" s="8">
        <f>+[1]realnominal!BE4</f>
        <v>6.9</v>
      </c>
      <c r="H5" s="8">
        <f>+[1]realnominal!BF4</f>
        <v>9.1</v>
      </c>
      <c r="I5" s="8">
        <f>+[1]realnominal!BG4</f>
        <v>8</v>
      </c>
      <c r="J5" s="8">
        <f>+[1]realnominal!BH4</f>
        <v>5.9</v>
      </c>
      <c r="K5" s="8">
        <f>+[1]realnominal!BI4</f>
        <v>1.9</v>
      </c>
      <c r="L5" s="8">
        <f>+[1]realnominal!BJ4</f>
        <v>3.1</v>
      </c>
      <c r="M5" s="8">
        <f>+[1]realnominal!BK4</f>
        <v>3.9</v>
      </c>
      <c r="N5" s="8">
        <f>+[1]realnominal!BL4</f>
        <v>6.3</v>
      </c>
      <c r="O5" s="8">
        <f>+([1]realnominal!BS4-[1]realnominal!CA4) / [1]realnominal!BS4</f>
        <v>5.8823529411764705E-2</v>
      </c>
      <c r="P5" s="8">
        <f>+([1]realnominal!BT4-[1]realnominal!CB4) / [1]realnominal!BT4</f>
        <v>5.7324840764331121E-2</v>
      </c>
      <c r="Q5" s="8">
        <f>+([1]realnominal!BU4-[1]realnominal!CC4) / [1]realnominal!BU4</f>
        <v>2.2727272727272846E-2</v>
      </c>
      <c r="R5" s="8">
        <f>+([1]realnominal!BV4-[1]realnominal!CD4) / [1]realnominal!BV4</f>
        <v>1.6949152542372972E-2</v>
      </c>
      <c r="S5" s="8">
        <f>+([1]realnominal!BW4-[1]realnominal!CE4) / [1]realnominal!BW4</f>
        <v>0</v>
      </c>
      <c r="T5" s="8">
        <f>+([1]realnominal!BX4-[1]realnominal!CF4) / [1]realnominal!BX4</f>
        <v>0</v>
      </c>
      <c r="U5" s="8">
        <f>+([1]realnominal!BY4-[1]realnominal!CG4) / [1]realnominal!BY4</f>
        <v>0</v>
      </c>
      <c r="V5" s="8">
        <f>+([1]realnominal!BZ4-[1]realnominal!CH4) / [1]realnominal!BZ4</f>
        <v>0</v>
      </c>
    </row>
    <row r="6" spans="3:22">
      <c r="C6" s="2">
        <v>2010</v>
      </c>
      <c r="D6" s="8">
        <f>+[1]realnominal!BB5</f>
        <v>5.4243766133968842E-2</v>
      </c>
      <c r="E6" s="8">
        <f>+[1]realnominal!BC5</f>
        <v>1.5490694694320029</v>
      </c>
      <c r="F6" s="8">
        <f>+[1]realnominal!BD5</f>
        <v>4.3</v>
      </c>
      <c r="G6" s="8">
        <f>+[1]realnominal!BE5</f>
        <v>6.5</v>
      </c>
      <c r="H6" s="8">
        <f>+[1]realnominal!BF5</f>
        <v>8.9</v>
      </c>
      <c r="I6" s="8">
        <f>+[1]realnominal!BG5</f>
        <v>9.9</v>
      </c>
      <c r="J6" s="8">
        <f>+[1]realnominal!BH5</f>
        <v>9.9</v>
      </c>
      <c r="K6" s="8">
        <f>+[1]realnominal!BI5</f>
        <v>8.8000000000000007</v>
      </c>
      <c r="L6" s="8">
        <f>+[1]realnominal!BJ5</f>
        <v>3.3</v>
      </c>
      <c r="M6" s="8">
        <f>+[1]realnominal!BK5</f>
        <v>4.2</v>
      </c>
      <c r="N6" s="8">
        <f>+[1]realnominal!BL5</f>
        <v>7</v>
      </c>
      <c r="O6" s="8">
        <f>+([1]realnominal!BS5-[1]realnominal!CA5) / [1]realnominal!BS5</f>
        <v>6.25E-2</v>
      </c>
      <c r="P6" s="8">
        <f>+([1]realnominal!BT5-[1]realnominal!CB5) / [1]realnominal!BT5</f>
        <v>6.0402684563758413E-2</v>
      </c>
      <c r="Q6" s="8">
        <f>+([1]realnominal!BU5-[1]realnominal!CC5) / [1]realnominal!BU5</f>
        <v>4.7619047619047658E-2</v>
      </c>
      <c r="R6" s="8">
        <f>+([1]realnominal!BV5-[1]realnominal!CD5) / [1]realnominal!BV5</f>
        <v>1.8181818181818118E-2</v>
      </c>
      <c r="S6" s="8">
        <f>+([1]realnominal!BW5-[1]realnominal!CE5) / [1]realnominal!BW5</f>
        <v>0</v>
      </c>
      <c r="T6" s="8">
        <f>+([1]realnominal!BX5-[1]realnominal!CF5) / [1]realnominal!BX5</f>
        <v>0</v>
      </c>
      <c r="U6" s="8">
        <f>+([1]realnominal!BY5-[1]realnominal!CG5) / [1]realnominal!BY5</f>
        <v>9.9999999999999978E-2</v>
      </c>
      <c r="V6" s="8">
        <f>+([1]realnominal!BZ5-[1]realnominal!CH5) / [1]realnominal!BZ5</f>
        <v>0</v>
      </c>
    </row>
    <row r="7" spans="3:22" ht="15" thickBot="1">
      <c r="C7" s="4">
        <v>2011</v>
      </c>
      <c r="D7" s="9">
        <f>+[1]realnominal!BB6</f>
        <v>0.46520848794788211</v>
      </c>
      <c r="E7" s="9">
        <f>+[1]realnominal!BC6</f>
        <v>4.1708770113213554</v>
      </c>
      <c r="F7" s="9">
        <f>+[1]realnominal!BD6</f>
        <v>7.3</v>
      </c>
      <c r="G7" s="9">
        <f>+[1]realnominal!BE6</f>
        <v>9</v>
      </c>
      <c r="H7" s="9">
        <f>+[1]realnominal!BF6</f>
        <v>10.9</v>
      </c>
      <c r="I7" s="9">
        <f>+[1]realnominal!BG6</f>
        <v>10.7</v>
      </c>
      <c r="J7" s="9">
        <f>+[1]realnominal!BH6</f>
        <v>8.9</v>
      </c>
      <c r="K7" s="9">
        <f>+[1]realnominal!BI6</f>
        <v>3.7</v>
      </c>
      <c r="L7" s="9">
        <f>+[1]realnominal!BJ6</f>
        <v>4.7</v>
      </c>
      <c r="M7" s="9">
        <f>+[1]realnominal!BK6</f>
        <v>6.2</v>
      </c>
      <c r="N7" s="9">
        <f>+[1]realnominal!BL6</f>
        <v>8.6999999999999993</v>
      </c>
      <c r="O7" s="9">
        <f>+([1]realnominal!BS6-[1]realnominal!CA6) / [1]realnominal!BS6</f>
        <v>6.1224489795918505E-2</v>
      </c>
      <c r="P7" s="9">
        <f>+([1]realnominal!BT6-[1]realnominal!CB6) / [1]realnominal!BT6</f>
        <v>5.2631578947368356E-2</v>
      </c>
      <c r="Q7" s="9">
        <f>+([1]realnominal!BU6-[1]realnominal!CC6) / [1]realnominal!BU6</f>
        <v>5.2631578947368356E-2</v>
      </c>
      <c r="R7" s="9">
        <f>+([1]realnominal!BV6-[1]realnominal!CD6) / [1]realnominal!BV6</f>
        <v>4.1666666666666706E-2</v>
      </c>
      <c r="S7" s="9">
        <f>+([1]realnominal!BW6-[1]realnominal!CE6) / [1]realnominal!BW6</f>
        <v>0</v>
      </c>
      <c r="T7" s="9">
        <f>+([1]realnominal!BX6-[1]realnominal!CF6) / [1]realnominal!BX6</f>
        <v>0</v>
      </c>
      <c r="U7" s="9">
        <f>+([1]realnominal!BY6-[1]realnominal!CG6) / [1]realnominal!BY6</f>
        <v>0</v>
      </c>
      <c r="V7" s="9">
        <f>+([1]realnominal!BZ6-[1]realnominal!CH6) / [1]realnominal!BZ6</f>
        <v>0</v>
      </c>
    </row>
    <row r="8" spans="3:22" ht="15" thickTop="1"/>
    <row r="12" spans="3:22">
      <c r="D12" s="1">
        <v>0.9</v>
      </c>
      <c r="F12" s="1">
        <f>0.95-0.9</f>
        <v>4.9999999999999933E-2</v>
      </c>
      <c r="G12" s="14">
        <f>D12+F12/2</f>
        <v>0.92500000000000004</v>
      </c>
    </row>
    <row r="13" spans="3:22">
      <c r="D13" s="1">
        <v>0.95</v>
      </c>
      <c r="F13" s="1">
        <f>0.99-0.95</f>
        <v>4.0000000000000036E-2</v>
      </c>
      <c r="G13" s="14">
        <f>D13+F13/2</f>
        <v>0.97</v>
      </c>
    </row>
    <row r="14" spans="3:22">
      <c r="D14" s="1">
        <v>0.99</v>
      </c>
      <c r="F14" s="1">
        <f>0.995-0.99</f>
        <v>5.0000000000000044E-3</v>
      </c>
      <c r="G14" s="14">
        <f t="shared" ref="G14:G18" si="4">D14+F14/2</f>
        <v>0.99249999999999994</v>
      </c>
    </row>
    <row r="15" spans="3:22">
      <c r="D15" s="1">
        <v>0.995</v>
      </c>
      <c r="F15" s="1">
        <f>0.999-0.995</f>
        <v>4.0000000000000036E-3</v>
      </c>
      <c r="G15" s="14">
        <f t="shared" si="4"/>
        <v>0.997</v>
      </c>
    </row>
    <row r="16" spans="3:22">
      <c r="D16" s="1">
        <v>0.999</v>
      </c>
      <c r="F16" s="1">
        <f>0.9995-0.999</f>
        <v>5.0000000000005596E-4</v>
      </c>
      <c r="G16" s="14">
        <f t="shared" si="4"/>
        <v>0.99924999999999997</v>
      </c>
    </row>
    <row r="17" spans="4:7">
      <c r="D17" s="1">
        <v>0.99950000000000006</v>
      </c>
      <c r="F17" s="1">
        <v>4.0000000000000002E-4</v>
      </c>
      <c r="G17" s="14">
        <f t="shared" si="4"/>
        <v>0.99970000000000003</v>
      </c>
    </row>
    <row r="18" spans="4:7">
      <c r="D18" s="1">
        <v>0.99990000000000001</v>
      </c>
      <c r="F18" s="1">
        <v>5.0000000000000002E-5</v>
      </c>
      <c r="G18" s="14">
        <f t="shared" si="4"/>
        <v>0.99992500000000006</v>
      </c>
    </row>
    <row r="19" spans="4:7">
      <c r="D19" s="1">
        <v>0.99999000000000005</v>
      </c>
      <c r="F19" s="1">
        <v>4.0000000000000003E-5</v>
      </c>
      <c r="G19" s="14">
        <v>0.99999499999999997</v>
      </c>
    </row>
  </sheetData>
  <mergeCells count="2">
    <mergeCell ref="D2:N2"/>
    <mergeCell ref="O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I131"/>
  <sheetViews>
    <sheetView tabSelected="1" workbookViewId="0">
      <selection activeCell="G6" sqref="G6"/>
    </sheetView>
  </sheetViews>
  <sheetFormatPr defaultRowHeight="14.45"/>
  <sheetData>
    <row r="5" spans="3:7">
      <c r="D5" t="s">
        <v>1</v>
      </c>
      <c r="E5" t="s">
        <v>2</v>
      </c>
    </row>
    <row r="6" spans="3:7">
      <c r="C6" s="15">
        <v>0.92500000000000004</v>
      </c>
      <c r="D6" s="16">
        <f>+summary!D4/100</f>
        <v>1.5933172488733966E-3</v>
      </c>
      <c r="E6" s="15">
        <f>+summary!O4</f>
        <v>7.1428571428571425E-2</v>
      </c>
      <c r="G6">
        <v>0.01</v>
      </c>
    </row>
    <row r="7" spans="3:7">
      <c r="C7">
        <v>0.97</v>
      </c>
      <c r="D7" s="16">
        <f>+summary!E4/100</f>
        <v>2.1422032525557785E-2</v>
      </c>
      <c r="E7" s="15">
        <f>+summary!P4</f>
        <v>5.2631578947368501E-2</v>
      </c>
      <c r="G7">
        <v>0.02</v>
      </c>
    </row>
    <row r="8" spans="3:7">
      <c r="C8" s="16">
        <v>0.99249999999999994</v>
      </c>
      <c r="D8" s="16">
        <f>+summary!F4/100</f>
        <v>5.0999999999999997E-2</v>
      </c>
      <c r="E8" s="15">
        <f>+summary!Q4</f>
        <v>2.5641025641025664E-2</v>
      </c>
      <c r="G8">
        <v>0.03</v>
      </c>
    </row>
    <row r="9" spans="3:7">
      <c r="C9">
        <v>0.997</v>
      </c>
      <c r="D9" s="16">
        <f>+summary!G4/100</f>
        <v>7.4999999999999997E-2</v>
      </c>
      <c r="E9" s="15">
        <f>+summary!R4</f>
        <v>1.886792452830182E-2</v>
      </c>
      <c r="G9">
        <v>0.04</v>
      </c>
    </row>
    <row r="10" spans="3:7">
      <c r="C10" s="21">
        <v>0.99924999999999997</v>
      </c>
      <c r="D10" s="16">
        <f>+summary!H4/100</f>
        <v>0.10300000000000001</v>
      </c>
      <c r="E10" s="15">
        <f>+summary!S4</f>
        <v>7.6923076923076983E-2</v>
      </c>
      <c r="G10">
        <v>0.05</v>
      </c>
    </row>
    <row r="11" spans="3:7">
      <c r="C11">
        <v>0.99970000000000003</v>
      </c>
      <c r="D11" s="16">
        <f>+summary!I4/100</f>
        <v>9.4E-2</v>
      </c>
      <c r="E11" s="15">
        <f>+summary!T4</f>
        <v>5.8823529411764629E-2</v>
      </c>
      <c r="G11">
        <v>0.06</v>
      </c>
    </row>
    <row r="12" spans="3:7">
      <c r="C12" s="20">
        <v>0.99992500000000006</v>
      </c>
      <c r="D12" s="16">
        <f>+summary!J4/100</f>
        <v>7.5999999999999998E-2</v>
      </c>
      <c r="E12" s="15">
        <f>+summary!U4</f>
        <v>0</v>
      </c>
      <c r="G12">
        <v>7.0000000000000007E-2</v>
      </c>
    </row>
    <row r="13" spans="3:7">
      <c r="C13" s="20">
        <v>0.99999000000000005</v>
      </c>
      <c r="D13" s="16">
        <f>+summary!K4/100</f>
        <v>2.4E-2</v>
      </c>
      <c r="E13" s="15">
        <f>+summary!V4</f>
        <v>0</v>
      </c>
      <c r="G13">
        <v>0.08</v>
      </c>
    </row>
    <row r="14" spans="3:7">
      <c r="G14">
        <v>0.09</v>
      </c>
    </row>
    <row r="15" spans="3:7">
      <c r="G15">
        <v>0.1</v>
      </c>
    </row>
    <row r="16" spans="3:7">
      <c r="G16">
        <v>0.11</v>
      </c>
    </row>
    <row r="17" spans="7:7">
      <c r="G17">
        <v>0.12</v>
      </c>
    </row>
    <row r="18" spans="7:7">
      <c r="G18">
        <v>0.13</v>
      </c>
    </row>
    <row r="19" spans="7:7">
      <c r="G19">
        <v>0.14000000000000001</v>
      </c>
    </row>
    <row r="20" spans="7:7">
      <c r="G20">
        <v>0.15</v>
      </c>
    </row>
    <row r="21" spans="7:7">
      <c r="G21">
        <v>0.16</v>
      </c>
    </row>
    <row r="22" spans="7:7">
      <c r="G22">
        <v>0.17</v>
      </c>
    </row>
    <row r="23" spans="7:7">
      <c r="G23">
        <v>0.18</v>
      </c>
    </row>
    <row r="24" spans="7:7">
      <c r="G24">
        <v>0.19</v>
      </c>
    </row>
    <row r="25" spans="7:7">
      <c r="G25">
        <v>0.2</v>
      </c>
    </row>
    <row r="26" spans="7:7">
      <c r="G26">
        <v>0.21</v>
      </c>
    </row>
    <row r="27" spans="7:7">
      <c r="G27">
        <v>0.22</v>
      </c>
    </row>
    <row r="28" spans="7:7">
      <c r="G28">
        <v>0.23</v>
      </c>
    </row>
    <row r="29" spans="7:7">
      <c r="G29">
        <v>0.24</v>
      </c>
    </row>
    <row r="30" spans="7:7">
      <c r="G30">
        <v>0.25</v>
      </c>
    </row>
    <row r="31" spans="7:7">
      <c r="G31">
        <v>0.26</v>
      </c>
    </row>
    <row r="32" spans="7:7">
      <c r="G32">
        <v>0.27</v>
      </c>
    </row>
    <row r="33" spans="7:7">
      <c r="G33">
        <v>0.28000000000000003</v>
      </c>
    </row>
    <row r="34" spans="7:7">
      <c r="G34">
        <v>0.28999999999999998</v>
      </c>
    </row>
    <row r="35" spans="7:7">
      <c r="G35">
        <v>0.3</v>
      </c>
    </row>
    <row r="36" spans="7:7">
      <c r="G36">
        <v>0.31</v>
      </c>
    </row>
    <row r="37" spans="7:7">
      <c r="G37">
        <v>0.32</v>
      </c>
    </row>
    <row r="38" spans="7:7">
      <c r="G38">
        <v>0.33</v>
      </c>
    </row>
    <row r="39" spans="7:7">
      <c r="G39">
        <v>0.34</v>
      </c>
    </row>
    <row r="40" spans="7:7">
      <c r="G40">
        <v>0.35</v>
      </c>
    </row>
    <row r="41" spans="7:7">
      <c r="G41">
        <v>0.36</v>
      </c>
    </row>
    <row r="42" spans="7:7">
      <c r="G42">
        <v>0.37</v>
      </c>
    </row>
    <row r="43" spans="7:7">
      <c r="G43">
        <v>0.38</v>
      </c>
    </row>
    <row r="44" spans="7:7">
      <c r="G44">
        <v>0.39</v>
      </c>
    </row>
    <row r="45" spans="7:7">
      <c r="G45">
        <v>0.4</v>
      </c>
    </row>
    <row r="46" spans="7:7">
      <c r="G46">
        <v>0.41</v>
      </c>
    </row>
    <row r="47" spans="7:7">
      <c r="G47">
        <v>0.42</v>
      </c>
    </row>
    <row r="48" spans="7:7">
      <c r="G48">
        <v>0.43</v>
      </c>
    </row>
    <row r="49" spans="7:7">
      <c r="G49">
        <v>0.44</v>
      </c>
    </row>
    <row r="50" spans="7:7">
      <c r="G50">
        <v>0.45</v>
      </c>
    </row>
    <row r="51" spans="7:7">
      <c r="G51">
        <v>0.46</v>
      </c>
    </row>
    <row r="52" spans="7:7">
      <c r="G52">
        <v>0.47</v>
      </c>
    </row>
    <row r="53" spans="7:7">
      <c r="G53">
        <v>0.48</v>
      </c>
    </row>
    <row r="54" spans="7:7">
      <c r="G54">
        <v>0.49</v>
      </c>
    </row>
    <row r="55" spans="7:7">
      <c r="G55">
        <v>0.5</v>
      </c>
    </row>
    <row r="56" spans="7:7">
      <c r="G56">
        <v>0.51</v>
      </c>
    </row>
    <row r="57" spans="7:7">
      <c r="G57">
        <v>0.52</v>
      </c>
    </row>
    <row r="58" spans="7:7">
      <c r="G58">
        <v>0.53</v>
      </c>
    </row>
    <row r="59" spans="7:7">
      <c r="G59">
        <v>0.54</v>
      </c>
    </row>
    <row r="60" spans="7:7">
      <c r="G60">
        <v>0.55000000000000004</v>
      </c>
    </row>
    <row r="61" spans="7:7">
      <c r="G61">
        <v>0.56000000000000005</v>
      </c>
    </row>
    <row r="62" spans="7:7">
      <c r="G62">
        <v>0.56999999999999995</v>
      </c>
    </row>
    <row r="63" spans="7:7">
      <c r="G63">
        <v>0.57999999999999996</v>
      </c>
    </row>
    <row r="64" spans="7:7">
      <c r="G64">
        <v>0.59</v>
      </c>
    </row>
    <row r="65" spans="7:7">
      <c r="G65">
        <v>0.6</v>
      </c>
    </row>
    <row r="66" spans="7:7">
      <c r="G66">
        <v>0.61</v>
      </c>
    </row>
    <row r="67" spans="7:7">
      <c r="G67">
        <v>0.62</v>
      </c>
    </row>
    <row r="68" spans="7:7">
      <c r="G68">
        <v>0.63</v>
      </c>
    </row>
    <row r="69" spans="7:7">
      <c r="G69">
        <v>0.64</v>
      </c>
    </row>
    <row r="70" spans="7:7">
      <c r="G70">
        <v>0.65</v>
      </c>
    </row>
    <row r="71" spans="7:7">
      <c r="G71">
        <v>0.66</v>
      </c>
    </row>
    <row r="72" spans="7:7">
      <c r="G72">
        <v>0.67</v>
      </c>
    </row>
    <row r="73" spans="7:7">
      <c r="G73">
        <v>0.68</v>
      </c>
    </row>
    <row r="74" spans="7:7">
      <c r="G74">
        <v>0.69</v>
      </c>
    </row>
    <row r="75" spans="7:7">
      <c r="G75">
        <v>0.7</v>
      </c>
    </row>
    <row r="76" spans="7:7">
      <c r="G76">
        <v>0.71</v>
      </c>
    </row>
    <row r="77" spans="7:7">
      <c r="G77">
        <v>0.72</v>
      </c>
    </row>
    <row r="78" spans="7:7">
      <c r="G78">
        <v>0.73</v>
      </c>
    </row>
    <row r="79" spans="7:7">
      <c r="G79">
        <v>0.74</v>
      </c>
    </row>
    <row r="80" spans="7:7">
      <c r="G80">
        <v>0.75</v>
      </c>
    </row>
    <row r="81" spans="7:7">
      <c r="G81">
        <v>0.76</v>
      </c>
    </row>
    <row r="82" spans="7:7">
      <c r="G82">
        <v>0.77</v>
      </c>
    </row>
    <row r="83" spans="7:7">
      <c r="G83">
        <v>0.78</v>
      </c>
    </row>
    <row r="84" spans="7:7">
      <c r="G84">
        <v>0.79</v>
      </c>
    </row>
    <row r="85" spans="7:7">
      <c r="G85">
        <v>0.8</v>
      </c>
    </row>
    <row r="86" spans="7:7">
      <c r="G86">
        <v>0.81</v>
      </c>
    </row>
    <row r="87" spans="7:7">
      <c r="G87">
        <v>0.82</v>
      </c>
    </row>
    <row r="88" spans="7:7">
      <c r="G88">
        <v>0.83</v>
      </c>
    </row>
    <row r="89" spans="7:7">
      <c r="G89">
        <v>0.84</v>
      </c>
    </row>
    <row r="90" spans="7:7">
      <c r="G90">
        <v>0.85</v>
      </c>
    </row>
    <row r="91" spans="7:7">
      <c r="G91">
        <v>0.86</v>
      </c>
    </row>
    <row r="92" spans="7:7">
      <c r="G92">
        <v>0.87</v>
      </c>
    </row>
    <row r="93" spans="7:7">
      <c r="G93">
        <v>0.88</v>
      </c>
    </row>
    <row r="94" spans="7:7">
      <c r="G94">
        <v>0.89</v>
      </c>
    </row>
    <row r="95" spans="7:7">
      <c r="G95">
        <v>0.9</v>
      </c>
    </row>
    <row r="96" spans="7:7">
      <c r="G96">
        <v>0.91</v>
      </c>
    </row>
    <row r="97" spans="7:9">
      <c r="G97">
        <v>0.92</v>
      </c>
    </row>
    <row r="98" spans="7:9">
      <c r="G98">
        <v>0.93</v>
      </c>
      <c r="H98" s="16">
        <f>D6</f>
        <v>1.5933172488733966E-3</v>
      </c>
      <c r="I98" s="16">
        <f>E6</f>
        <v>7.1428571428571425E-2</v>
      </c>
    </row>
    <row r="99" spans="7:9">
      <c r="G99">
        <v>0.94</v>
      </c>
    </row>
    <row r="100" spans="7:9">
      <c r="G100">
        <v>0.95</v>
      </c>
    </row>
    <row r="101" spans="7:9">
      <c r="G101">
        <v>0.96</v>
      </c>
    </row>
    <row r="102" spans="7:9">
      <c r="G102">
        <v>0.97</v>
      </c>
      <c r="H102" s="16">
        <f>D7</f>
        <v>2.1422032525557785E-2</v>
      </c>
      <c r="I102" s="16">
        <f>E7</f>
        <v>5.2631578947368501E-2</v>
      </c>
    </row>
    <row r="103" spans="7:9">
      <c r="G103">
        <v>0.98</v>
      </c>
    </row>
    <row r="104" spans="7:9">
      <c r="G104">
        <v>0.99</v>
      </c>
    </row>
    <row r="105" spans="7:9">
      <c r="G105">
        <v>0.99099999999999999</v>
      </c>
    </row>
    <row r="106" spans="7:9">
      <c r="G106">
        <v>0.99199999999999999</v>
      </c>
    </row>
    <row r="107" spans="7:9">
      <c r="G107">
        <v>0.99299999999999999</v>
      </c>
      <c r="H107" s="16">
        <f>D8</f>
        <v>5.0999999999999997E-2</v>
      </c>
      <c r="I107" s="16">
        <f>E8</f>
        <v>2.5641025641025664E-2</v>
      </c>
    </row>
    <row r="108" spans="7:9">
      <c r="G108">
        <v>0.99399999999999999</v>
      </c>
    </row>
    <row r="109" spans="7:9">
      <c r="G109">
        <v>0.995</v>
      </c>
    </row>
    <row r="110" spans="7:9">
      <c r="G110">
        <v>0.996</v>
      </c>
    </row>
    <row r="111" spans="7:9">
      <c r="G111">
        <v>0.997</v>
      </c>
      <c r="H111" s="16">
        <f>D9</f>
        <v>7.4999999999999997E-2</v>
      </c>
      <c r="I111" s="16">
        <f>E9</f>
        <v>1.886792452830182E-2</v>
      </c>
    </row>
    <row r="112" spans="7:9">
      <c r="G112">
        <v>0.998</v>
      </c>
    </row>
    <row r="113" spans="7:9">
      <c r="G113">
        <v>0.999</v>
      </c>
    </row>
    <row r="114" spans="7:9">
      <c r="G114">
        <v>0.99909999999999999</v>
      </c>
    </row>
    <row r="115" spans="7:9">
      <c r="G115">
        <v>0.99919999999999998</v>
      </c>
    </row>
    <row r="116" spans="7:9">
      <c r="G116">
        <v>0.99929999999999997</v>
      </c>
      <c r="H116" s="16">
        <f>D10</f>
        <v>0.10300000000000001</v>
      </c>
      <c r="I116" s="16">
        <f>E10</f>
        <v>7.6923076923076983E-2</v>
      </c>
    </row>
    <row r="117" spans="7:9">
      <c r="G117">
        <v>0.99939999999999996</v>
      </c>
    </row>
    <row r="118" spans="7:9">
      <c r="G118">
        <v>0.99950000000000006</v>
      </c>
    </row>
    <row r="119" spans="7:9">
      <c r="G119">
        <v>0.99960000000000004</v>
      </c>
    </row>
    <row r="120" spans="7:9">
      <c r="G120">
        <v>0.99970000000000003</v>
      </c>
      <c r="H120" s="16">
        <f>D11</f>
        <v>9.4E-2</v>
      </c>
      <c r="I120" s="16">
        <f>E11</f>
        <v>5.8823529411764629E-2</v>
      </c>
    </row>
    <row r="121" spans="7:9">
      <c r="G121">
        <v>0.99980000000000002</v>
      </c>
    </row>
    <row r="122" spans="7:9">
      <c r="G122">
        <v>0.99990000000000001</v>
      </c>
    </row>
    <row r="123" spans="7:9">
      <c r="G123">
        <v>0.99990999999999997</v>
      </c>
    </row>
    <row r="124" spans="7:9">
      <c r="G124">
        <v>0.99992000000000003</v>
      </c>
    </row>
    <row r="125" spans="7:9">
      <c r="G125">
        <v>0.99992999999999999</v>
      </c>
      <c r="H125" s="16">
        <f>D12</f>
        <v>7.5999999999999998E-2</v>
      </c>
      <c r="I125" s="16">
        <f>E12</f>
        <v>0</v>
      </c>
    </row>
    <row r="126" spans="7:9">
      <c r="G126">
        <v>0.99994000000000005</v>
      </c>
    </row>
    <row r="127" spans="7:9">
      <c r="G127">
        <v>0.99995000000000001</v>
      </c>
    </row>
    <row r="128" spans="7:9">
      <c r="G128">
        <v>0.99995999999999996</v>
      </c>
    </row>
    <row r="129" spans="7:9">
      <c r="G129">
        <v>0.99997000000000003</v>
      </c>
    </row>
    <row r="130" spans="7:9">
      <c r="G130">
        <v>0.99997999999999998</v>
      </c>
    </row>
    <row r="131" spans="7:9">
      <c r="G131">
        <v>0.99999000000000005</v>
      </c>
      <c r="H131" s="16">
        <f>D13</f>
        <v>2.4E-2</v>
      </c>
      <c r="I131" s="16">
        <f>E13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I131"/>
  <sheetViews>
    <sheetView workbookViewId="0">
      <selection activeCell="G6" sqref="G6:I131"/>
    </sheetView>
  </sheetViews>
  <sheetFormatPr defaultRowHeight="14.45"/>
  <sheetData>
    <row r="5" spans="3:7">
      <c r="D5" t="s">
        <v>1</v>
      </c>
      <c r="E5" t="s">
        <v>2</v>
      </c>
    </row>
    <row r="6" spans="3:7">
      <c r="C6" s="15">
        <v>0.92500000000000004</v>
      </c>
      <c r="D6" s="16">
        <f>+summary!D5/100</f>
        <v>1.8874823702063779E-3</v>
      </c>
      <c r="E6" s="15">
        <f>+summary!O5</f>
        <v>5.8823529411764705E-2</v>
      </c>
      <c r="G6">
        <v>0.01</v>
      </c>
    </row>
    <row r="7" spans="3:7">
      <c r="C7">
        <v>0.97</v>
      </c>
      <c r="D7" s="16">
        <f>+summary!E5/100</f>
        <v>1.5360988126655489E-2</v>
      </c>
      <c r="E7" s="15">
        <f>+summary!P5</f>
        <v>5.7324840764331121E-2</v>
      </c>
      <c r="G7">
        <v>0.02</v>
      </c>
    </row>
    <row r="8" spans="3:7">
      <c r="C8" s="16">
        <v>0.99249999999999994</v>
      </c>
      <c r="D8" s="16">
        <f>+summary!F5/100</f>
        <v>4.4000000000000004E-2</v>
      </c>
      <c r="E8" s="15">
        <f>+summary!Q5</f>
        <v>2.2727272727272846E-2</v>
      </c>
      <c r="G8">
        <v>0.03</v>
      </c>
    </row>
    <row r="9" spans="3:7">
      <c r="C9">
        <v>0.997</v>
      </c>
      <c r="D9" s="16">
        <f>+summary!G5/100</f>
        <v>6.9000000000000006E-2</v>
      </c>
      <c r="E9" s="15">
        <f>+summary!R5</f>
        <v>1.6949152542372972E-2</v>
      </c>
      <c r="G9">
        <v>0.04</v>
      </c>
    </row>
    <row r="10" spans="3:7">
      <c r="C10" s="21">
        <v>0.99924999999999997</v>
      </c>
      <c r="D10" s="16">
        <f>+summary!H5/100</f>
        <v>9.0999999999999998E-2</v>
      </c>
      <c r="E10" s="15">
        <f>+summary!S5</f>
        <v>0</v>
      </c>
      <c r="G10">
        <v>0.05</v>
      </c>
    </row>
    <row r="11" spans="3:7">
      <c r="C11">
        <v>0.99970000000000003</v>
      </c>
      <c r="D11" s="16">
        <f>+summary!I5/100</f>
        <v>0.08</v>
      </c>
      <c r="E11" s="15">
        <f>+summary!T5</f>
        <v>0</v>
      </c>
      <c r="G11">
        <v>0.06</v>
      </c>
    </row>
    <row r="12" spans="3:7">
      <c r="C12" s="20">
        <v>0.99992500000000006</v>
      </c>
      <c r="D12" s="16">
        <f>+summary!J5/100</f>
        <v>5.9000000000000004E-2</v>
      </c>
      <c r="E12" s="15">
        <f>+summary!U5</f>
        <v>0</v>
      </c>
      <c r="G12">
        <v>7.0000000000000007E-2</v>
      </c>
    </row>
    <row r="13" spans="3:7">
      <c r="C13" s="20">
        <v>0.99999000000000005</v>
      </c>
      <c r="D13" s="16">
        <f>+summary!K5/100</f>
        <v>1.9E-2</v>
      </c>
      <c r="E13" s="15">
        <f>+summary!V5</f>
        <v>0</v>
      </c>
      <c r="G13">
        <v>0.08</v>
      </c>
    </row>
    <row r="14" spans="3:7">
      <c r="G14">
        <v>0.09</v>
      </c>
    </row>
    <row r="15" spans="3:7">
      <c r="G15">
        <v>0.1</v>
      </c>
    </row>
    <row r="16" spans="3:7">
      <c r="G16">
        <v>0.11</v>
      </c>
    </row>
    <row r="17" spans="7:7">
      <c r="G17">
        <v>0.12</v>
      </c>
    </row>
    <row r="18" spans="7:7">
      <c r="G18">
        <v>0.13</v>
      </c>
    </row>
    <row r="19" spans="7:7">
      <c r="G19">
        <v>0.14000000000000001</v>
      </c>
    </row>
    <row r="20" spans="7:7">
      <c r="G20">
        <v>0.15</v>
      </c>
    </row>
    <row r="21" spans="7:7">
      <c r="G21">
        <v>0.16</v>
      </c>
    </row>
    <row r="22" spans="7:7">
      <c r="G22">
        <v>0.17</v>
      </c>
    </row>
    <row r="23" spans="7:7">
      <c r="G23">
        <v>0.18</v>
      </c>
    </row>
    <row r="24" spans="7:7">
      <c r="G24">
        <v>0.19</v>
      </c>
    </row>
    <row r="25" spans="7:7">
      <c r="G25">
        <v>0.2</v>
      </c>
    </row>
    <row r="26" spans="7:7">
      <c r="G26">
        <v>0.21</v>
      </c>
    </row>
    <row r="27" spans="7:7">
      <c r="G27">
        <v>0.22</v>
      </c>
    </row>
    <row r="28" spans="7:7">
      <c r="G28">
        <v>0.23</v>
      </c>
    </row>
    <row r="29" spans="7:7">
      <c r="G29">
        <v>0.24</v>
      </c>
    </row>
    <row r="30" spans="7:7">
      <c r="G30">
        <v>0.25</v>
      </c>
    </row>
    <row r="31" spans="7:7">
      <c r="G31">
        <v>0.26</v>
      </c>
    </row>
    <row r="32" spans="7:7">
      <c r="G32">
        <v>0.27</v>
      </c>
    </row>
    <row r="33" spans="7:7">
      <c r="G33">
        <v>0.28000000000000003</v>
      </c>
    </row>
    <row r="34" spans="7:7">
      <c r="G34">
        <v>0.28999999999999998</v>
      </c>
    </row>
    <row r="35" spans="7:7">
      <c r="G35">
        <v>0.3</v>
      </c>
    </row>
    <row r="36" spans="7:7">
      <c r="G36">
        <v>0.31</v>
      </c>
    </row>
    <row r="37" spans="7:7">
      <c r="G37">
        <v>0.32</v>
      </c>
    </row>
    <row r="38" spans="7:7">
      <c r="G38">
        <v>0.33</v>
      </c>
    </row>
    <row r="39" spans="7:7">
      <c r="G39">
        <v>0.34</v>
      </c>
    </row>
    <row r="40" spans="7:7">
      <c r="G40">
        <v>0.35</v>
      </c>
    </row>
    <row r="41" spans="7:7">
      <c r="G41">
        <v>0.36</v>
      </c>
    </row>
    <row r="42" spans="7:7">
      <c r="G42">
        <v>0.37</v>
      </c>
    </row>
    <row r="43" spans="7:7">
      <c r="G43">
        <v>0.38</v>
      </c>
    </row>
    <row r="44" spans="7:7">
      <c r="G44">
        <v>0.39</v>
      </c>
    </row>
    <row r="45" spans="7:7">
      <c r="G45">
        <v>0.4</v>
      </c>
    </row>
    <row r="46" spans="7:7">
      <c r="G46">
        <v>0.41</v>
      </c>
    </row>
    <row r="47" spans="7:7">
      <c r="G47">
        <v>0.42</v>
      </c>
    </row>
    <row r="48" spans="7:7">
      <c r="G48">
        <v>0.43</v>
      </c>
    </row>
    <row r="49" spans="7:7">
      <c r="G49">
        <v>0.44</v>
      </c>
    </row>
    <row r="50" spans="7:7">
      <c r="G50">
        <v>0.45</v>
      </c>
    </row>
    <row r="51" spans="7:7">
      <c r="G51">
        <v>0.46</v>
      </c>
    </row>
    <row r="52" spans="7:7">
      <c r="G52">
        <v>0.47</v>
      </c>
    </row>
    <row r="53" spans="7:7">
      <c r="G53">
        <v>0.48</v>
      </c>
    </row>
    <row r="54" spans="7:7">
      <c r="G54">
        <v>0.49</v>
      </c>
    </row>
    <row r="55" spans="7:7">
      <c r="G55">
        <v>0.5</v>
      </c>
    </row>
    <row r="56" spans="7:7">
      <c r="G56">
        <v>0.51</v>
      </c>
    </row>
    <row r="57" spans="7:7">
      <c r="G57">
        <v>0.52</v>
      </c>
    </row>
    <row r="58" spans="7:7">
      <c r="G58">
        <v>0.53</v>
      </c>
    </row>
    <row r="59" spans="7:7">
      <c r="G59">
        <v>0.54</v>
      </c>
    </row>
    <row r="60" spans="7:7">
      <c r="G60">
        <v>0.55000000000000004</v>
      </c>
    </row>
    <row r="61" spans="7:7">
      <c r="G61">
        <v>0.56000000000000005</v>
      </c>
    </row>
    <row r="62" spans="7:7">
      <c r="G62">
        <v>0.56999999999999995</v>
      </c>
    </row>
    <row r="63" spans="7:7">
      <c r="G63">
        <v>0.57999999999999996</v>
      </c>
    </row>
    <row r="64" spans="7:7">
      <c r="G64">
        <v>0.59</v>
      </c>
    </row>
    <row r="65" spans="7:7">
      <c r="G65">
        <v>0.6</v>
      </c>
    </row>
    <row r="66" spans="7:7">
      <c r="G66">
        <v>0.61</v>
      </c>
    </row>
    <row r="67" spans="7:7">
      <c r="G67">
        <v>0.62</v>
      </c>
    </row>
    <row r="68" spans="7:7">
      <c r="G68">
        <v>0.63</v>
      </c>
    </row>
    <row r="69" spans="7:7">
      <c r="G69">
        <v>0.64</v>
      </c>
    </row>
    <row r="70" spans="7:7">
      <c r="G70">
        <v>0.65</v>
      </c>
    </row>
    <row r="71" spans="7:7">
      <c r="G71">
        <v>0.66</v>
      </c>
    </row>
    <row r="72" spans="7:7">
      <c r="G72">
        <v>0.67</v>
      </c>
    </row>
    <row r="73" spans="7:7">
      <c r="G73">
        <v>0.68</v>
      </c>
    </row>
    <row r="74" spans="7:7">
      <c r="G74">
        <v>0.69</v>
      </c>
    </row>
    <row r="75" spans="7:7">
      <c r="G75">
        <v>0.7</v>
      </c>
    </row>
    <row r="76" spans="7:7">
      <c r="G76">
        <v>0.71</v>
      </c>
    </row>
    <row r="77" spans="7:7">
      <c r="G77">
        <v>0.72</v>
      </c>
    </row>
    <row r="78" spans="7:7">
      <c r="G78">
        <v>0.73</v>
      </c>
    </row>
    <row r="79" spans="7:7">
      <c r="G79">
        <v>0.74</v>
      </c>
    </row>
    <row r="80" spans="7:7">
      <c r="G80">
        <v>0.75</v>
      </c>
    </row>
    <row r="81" spans="7:7">
      <c r="G81">
        <v>0.76</v>
      </c>
    </row>
    <row r="82" spans="7:7">
      <c r="G82">
        <v>0.77</v>
      </c>
    </row>
    <row r="83" spans="7:7">
      <c r="G83">
        <v>0.78</v>
      </c>
    </row>
    <row r="84" spans="7:7">
      <c r="G84">
        <v>0.79</v>
      </c>
    </row>
    <row r="85" spans="7:7">
      <c r="G85">
        <v>0.8</v>
      </c>
    </row>
    <row r="86" spans="7:7">
      <c r="G86">
        <v>0.81</v>
      </c>
    </row>
    <row r="87" spans="7:7">
      <c r="G87">
        <v>0.82</v>
      </c>
    </row>
    <row r="88" spans="7:7">
      <c r="G88">
        <v>0.83</v>
      </c>
    </row>
    <row r="89" spans="7:7">
      <c r="G89">
        <v>0.84</v>
      </c>
    </row>
    <row r="90" spans="7:7">
      <c r="G90">
        <v>0.85</v>
      </c>
    </row>
    <row r="91" spans="7:7">
      <c r="G91">
        <v>0.86</v>
      </c>
    </row>
    <row r="92" spans="7:7">
      <c r="G92">
        <v>0.87</v>
      </c>
    </row>
    <row r="93" spans="7:7">
      <c r="G93">
        <v>0.88</v>
      </c>
    </row>
    <row r="94" spans="7:7">
      <c r="G94">
        <v>0.89</v>
      </c>
    </row>
    <row r="95" spans="7:7">
      <c r="G95">
        <v>0.9</v>
      </c>
    </row>
    <row r="96" spans="7:7">
      <c r="G96">
        <v>0.91</v>
      </c>
    </row>
    <row r="97" spans="7:9">
      <c r="G97">
        <v>0.92</v>
      </c>
    </row>
    <row r="98" spans="7:9">
      <c r="G98">
        <v>0.93</v>
      </c>
      <c r="H98" s="16">
        <f>D6</f>
        <v>1.8874823702063779E-3</v>
      </c>
      <c r="I98" s="16">
        <f>E6</f>
        <v>5.8823529411764705E-2</v>
      </c>
    </row>
    <row r="99" spans="7:9">
      <c r="G99">
        <v>0.94</v>
      </c>
    </row>
    <row r="100" spans="7:9">
      <c r="G100">
        <v>0.95</v>
      </c>
    </row>
    <row r="101" spans="7:9">
      <c r="G101">
        <v>0.96</v>
      </c>
    </row>
    <row r="102" spans="7:9">
      <c r="G102">
        <v>0.97</v>
      </c>
      <c r="H102" s="16">
        <f>D7</f>
        <v>1.5360988126655489E-2</v>
      </c>
      <c r="I102" s="16">
        <f>E7</f>
        <v>5.7324840764331121E-2</v>
      </c>
    </row>
    <row r="103" spans="7:9">
      <c r="G103">
        <v>0.98</v>
      </c>
    </row>
    <row r="104" spans="7:9">
      <c r="G104">
        <v>0.99</v>
      </c>
    </row>
    <row r="105" spans="7:9">
      <c r="G105">
        <v>0.99099999999999999</v>
      </c>
    </row>
    <row r="106" spans="7:9">
      <c r="G106">
        <v>0.99199999999999999</v>
      </c>
    </row>
    <row r="107" spans="7:9">
      <c r="G107">
        <v>0.99299999999999999</v>
      </c>
      <c r="H107" s="16">
        <f>D8</f>
        <v>4.4000000000000004E-2</v>
      </c>
      <c r="I107" s="16">
        <f>E8</f>
        <v>2.2727272727272846E-2</v>
      </c>
    </row>
    <row r="108" spans="7:9">
      <c r="G108">
        <v>0.99399999999999999</v>
      </c>
    </row>
    <row r="109" spans="7:9">
      <c r="G109">
        <v>0.995</v>
      </c>
    </row>
    <row r="110" spans="7:9">
      <c r="G110">
        <v>0.996</v>
      </c>
    </row>
    <row r="111" spans="7:9">
      <c r="G111">
        <v>0.997</v>
      </c>
      <c r="H111" s="16">
        <f>D9</f>
        <v>6.9000000000000006E-2</v>
      </c>
      <c r="I111" s="16">
        <f>E9</f>
        <v>1.6949152542372972E-2</v>
      </c>
    </row>
    <row r="112" spans="7:9">
      <c r="G112">
        <v>0.998</v>
      </c>
    </row>
    <row r="113" spans="7:9">
      <c r="G113">
        <v>0.999</v>
      </c>
    </row>
    <row r="114" spans="7:9">
      <c r="G114">
        <v>0.99909999999999999</v>
      </c>
    </row>
    <row r="115" spans="7:9">
      <c r="G115">
        <v>0.99919999999999998</v>
      </c>
    </row>
    <row r="116" spans="7:9">
      <c r="G116">
        <v>0.99929999999999997</v>
      </c>
      <c r="H116" s="16">
        <f>D10</f>
        <v>9.0999999999999998E-2</v>
      </c>
      <c r="I116" s="16">
        <f>E10</f>
        <v>0</v>
      </c>
    </row>
    <row r="117" spans="7:9">
      <c r="G117">
        <v>0.99939999999999996</v>
      </c>
    </row>
    <row r="118" spans="7:9">
      <c r="G118">
        <v>0.99950000000000006</v>
      </c>
    </row>
    <row r="119" spans="7:9">
      <c r="G119">
        <v>0.99960000000000004</v>
      </c>
    </row>
    <row r="120" spans="7:9">
      <c r="G120">
        <v>0.99970000000000003</v>
      </c>
      <c r="H120" s="16">
        <f>D11</f>
        <v>0.08</v>
      </c>
      <c r="I120" s="16">
        <f>E11</f>
        <v>0</v>
      </c>
    </row>
    <row r="121" spans="7:9">
      <c r="G121">
        <v>0.99980000000000002</v>
      </c>
    </row>
    <row r="122" spans="7:9">
      <c r="G122">
        <v>0.99990000000000001</v>
      </c>
    </row>
    <row r="123" spans="7:9">
      <c r="G123">
        <v>0.99990999999999997</v>
      </c>
    </row>
    <row r="124" spans="7:9">
      <c r="G124">
        <v>0.99992000000000003</v>
      </c>
    </row>
    <row r="125" spans="7:9">
      <c r="G125">
        <v>0.99992999999999999</v>
      </c>
      <c r="H125" s="16">
        <f>D12</f>
        <v>5.9000000000000004E-2</v>
      </c>
      <c r="I125" s="16">
        <f>E12</f>
        <v>0</v>
      </c>
    </row>
    <row r="126" spans="7:9">
      <c r="G126">
        <v>0.99994000000000005</v>
      </c>
    </row>
    <row r="127" spans="7:9">
      <c r="G127">
        <v>0.99995000000000001</v>
      </c>
    </row>
    <row r="128" spans="7:9">
      <c r="G128">
        <v>0.99995999999999996</v>
      </c>
    </row>
    <row r="129" spans="7:9">
      <c r="G129">
        <v>0.99997000000000003</v>
      </c>
    </row>
    <row r="130" spans="7:9">
      <c r="G130">
        <v>0.99997999999999998</v>
      </c>
    </row>
    <row r="131" spans="7:9">
      <c r="G131">
        <v>0.99999000000000005</v>
      </c>
      <c r="H131" s="16">
        <f>D13</f>
        <v>1.9E-2</v>
      </c>
      <c r="I131" s="16">
        <f>E13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I131"/>
  <sheetViews>
    <sheetView workbookViewId="0">
      <selection activeCell="G6" sqref="G6:I131"/>
    </sheetView>
  </sheetViews>
  <sheetFormatPr defaultRowHeight="14.45"/>
  <sheetData>
    <row r="5" spans="3:7">
      <c r="D5" t="s">
        <v>1</v>
      </c>
      <c r="E5" t="s">
        <v>2</v>
      </c>
    </row>
    <row r="6" spans="3:7">
      <c r="C6" s="15">
        <v>0.92500000000000004</v>
      </c>
      <c r="D6" s="16">
        <f>+summary!D6/100</f>
        <v>5.4243766133968841E-4</v>
      </c>
      <c r="E6" s="15">
        <f>+summary!O6</f>
        <v>6.25E-2</v>
      </c>
      <c r="G6">
        <v>0.01</v>
      </c>
    </row>
    <row r="7" spans="3:7">
      <c r="C7">
        <v>0.97</v>
      </c>
      <c r="D7" s="16">
        <f>+summary!E6/100</f>
        <v>1.5490694694320028E-2</v>
      </c>
      <c r="E7" s="15">
        <f>+summary!P6</f>
        <v>6.0402684563758413E-2</v>
      </c>
      <c r="G7">
        <v>0.02</v>
      </c>
    </row>
    <row r="8" spans="3:7">
      <c r="C8" s="16">
        <v>0.99249999999999994</v>
      </c>
      <c r="D8" s="16">
        <f>+summary!F6/100</f>
        <v>4.2999999999999997E-2</v>
      </c>
      <c r="E8" s="15">
        <f>+summary!Q6</f>
        <v>4.7619047619047658E-2</v>
      </c>
      <c r="G8">
        <v>0.03</v>
      </c>
    </row>
    <row r="9" spans="3:7">
      <c r="C9">
        <v>0.997</v>
      </c>
      <c r="D9" s="16">
        <f>+summary!G6/100</f>
        <v>6.5000000000000002E-2</v>
      </c>
      <c r="E9" s="15">
        <f>+summary!R6</f>
        <v>1.8181818181818118E-2</v>
      </c>
      <c r="G9">
        <v>0.04</v>
      </c>
    </row>
    <row r="10" spans="3:7">
      <c r="C10" s="21">
        <v>0.99924999999999997</v>
      </c>
      <c r="D10" s="16">
        <f>+summary!H6/100</f>
        <v>8.900000000000001E-2</v>
      </c>
      <c r="E10" s="15">
        <f>+summary!S6</f>
        <v>0</v>
      </c>
      <c r="G10">
        <v>0.05</v>
      </c>
    </row>
    <row r="11" spans="3:7">
      <c r="C11">
        <v>0.99970000000000003</v>
      </c>
      <c r="D11" s="16">
        <f>+summary!I6/100</f>
        <v>9.9000000000000005E-2</v>
      </c>
      <c r="E11" s="15">
        <f>+summary!T6</f>
        <v>0</v>
      </c>
      <c r="G11">
        <v>0.06</v>
      </c>
    </row>
    <row r="12" spans="3:7">
      <c r="C12" s="20">
        <v>0.99992500000000006</v>
      </c>
      <c r="D12" s="16">
        <f>+summary!J6/100</f>
        <v>9.9000000000000005E-2</v>
      </c>
      <c r="E12" s="15">
        <f>+summary!U6</f>
        <v>9.9999999999999978E-2</v>
      </c>
      <c r="G12">
        <v>7.0000000000000007E-2</v>
      </c>
    </row>
    <row r="13" spans="3:7">
      <c r="C13" s="20">
        <v>0.99999000000000005</v>
      </c>
      <c r="D13" s="16">
        <f>+summary!K6/100</f>
        <v>8.8000000000000009E-2</v>
      </c>
      <c r="E13" s="15">
        <f>+summary!V6</f>
        <v>0</v>
      </c>
      <c r="G13">
        <v>0.08</v>
      </c>
    </row>
    <row r="14" spans="3:7">
      <c r="G14">
        <v>0.09</v>
      </c>
    </row>
    <row r="15" spans="3:7">
      <c r="G15">
        <v>0.1</v>
      </c>
    </row>
    <row r="16" spans="3:7">
      <c r="G16">
        <v>0.11</v>
      </c>
    </row>
    <row r="17" spans="7:7">
      <c r="G17">
        <v>0.12</v>
      </c>
    </row>
    <row r="18" spans="7:7">
      <c r="G18">
        <v>0.13</v>
      </c>
    </row>
    <row r="19" spans="7:7">
      <c r="G19">
        <v>0.14000000000000001</v>
      </c>
    </row>
    <row r="20" spans="7:7">
      <c r="G20">
        <v>0.15</v>
      </c>
    </row>
    <row r="21" spans="7:7">
      <c r="G21">
        <v>0.16</v>
      </c>
    </row>
    <row r="22" spans="7:7">
      <c r="G22">
        <v>0.17</v>
      </c>
    </row>
    <row r="23" spans="7:7">
      <c r="G23">
        <v>0.18</v>
      </c>
    </row>
    <row r="24" spans="7:7">
      <c r="G24">
        <v>0.19</v>
      </c>
    </row>
    <row r="25" spans="7:7">
      <c r="G25">
        <v>0.2</v>
      </c>
    </row>
    <row r="26" spans="7:7">
      <c r="G26">
        <v>0.21</v>
      </c>
    </row>
    <row r="27" spans="7:7">
      <c r="G27">
        <v>0.22</v>
      </c>
    </row>
    <row r="28" spans="7:7">
      <c r="G28">
        <v>0.23</v>
      </c>
    </row>
    <row r="29" spans="7:7">
      <c r="G29">
        <v>0.24</v>
      </c>
    </row>
    <row r="30" spans="7:7">
      <c r="G30">
        <v>0.25</v>
      </c>
    </row>
    <row r="31" spans="7:7">
      <c r="G31">
        <v>0.26</v>
      </c>
    </row>
    <row r="32" spans="7:7">
      <c r="G32">
        <v>0.27</v>
      </c>
    </row>
    <row r="33" spans="7:7">
      <c r="G33">
        <v>0.28000000000000003</v>
      </c>
    </row>
    <row r="34" spans="7:7">
      <c r="G34">
        <v>0.28999999999999998</v>
      </c>
    </row>
    <row r="35" spans="7:7">
      <c r="G35">
        <v>0.3</v>
      </c>
    </row>
    <row r="36" spans="7:7">
      <c r="G36">
        <v>0.31</v>
      </c>
    </row>
    <row r="37" spans="7:7">
      <c r="G37">
        <v>0.32</v>
      </c>
    </row>
    <row r="38" spans="7:7">
      <c r="G38">
        <v>0.33</v>
      </c>
    </row>
    <row r="39" spans="7:7">
      <c r="G39">
        <v>0.34</v>
      </c>
    </row>
    <row r="40" spans="7:7">
      <c r="G40">
        <v>0.35</v>
      </c>
    </row>
    <row r="41" spans="7:7">
      <c r="G41">
        <v>0.36</v>
      </c>
    </row>
    <row r="42" spans="7:7">
      <c r="G42">
        <v>0.37</v>
      </c>
    </row>
    <row r="43" spans="7:7">
      <c r="G43">
        <v>0.38</v>
      </c>
    </row>
    <row r="44" spans="7:7">
      <c r="G44">
        <v>0.39</v>
      </c>
    </row>
    <row r="45" spans="7:7">
      <c r="G45">
        <v>0.4</v>
      </c>
    </row>
    <row r="46" spans="7:7">
      <c r="G46">
        <v>0.41</v>
      </c>
    </row>
    <row r="47" spans="7:7">
      <c r="G47">
        <v>0.42</v>
      </c>
    </row>
    <row r="48" spans="7:7">
      <c r="G48">
        <v>0.43</v>
      </c>
    </row>
    <row r="49" spans="7:7">
      <c r="G49">
        <v>0.44</v>
      </c>
    </row>
    <row r="50" spans="7:7">
      <c r="G50">
        <v>0.45</v>
      </c>
    </row>
    <row r="51" spans="7:7">
      <c r="G51">
        <v>0.46</v>
      </c>
    </row>
    <row r="52" spans="7:7">
      <c r="G52">
        <v>0.47</v>
      </c>
    </row>
    <row r="53" spans="7:7">
      <c r="G53">
        <v>0.48</v>
      </c>
    </row>
    <row r="54" spans="7:7">
      <c r="G54">
        <v>0.49</v>
      </c>
    </row>
    <row r="55" spans="7:7">
      <c r="G55">
        <v>0.5</v>
      </c>
    </row>
    <row r="56" spans="7:7">
      <c r="G56">
        <v>0.51</v>
      </c>
    </row>
    <row r="57" spans="7:7">
      <c r="G57">
        <v>0.52</v>
      </c>
    </row>
    <row r="58" spans="7:7">
      <c r="G58">
        <v>0.53</v>
      </c>
    </row>
    <row r="59" spans="7:7">
      <c r="G59">
        <v>0.54</v>
      </c>
    </row>
    <row r="60" spans="7:7">
      <c r="G60">
        <v>0.55000000000000004</v>
      </c>
    </row>
    <row r="61" spans="7:7">
      <c r="G61">
        <v>0.56000000000000005</v>
      </c>
    </row>
    <row r="62" spans="7:7">
      <c r="G62">
        <v>0.56999999999999995</v>
      </c>
    </row>
    <row r="63" spans="7:7">
      <c r="G63">
        <v>0.57999999999999996</v>
      </c>
    </row>
    <row r="64" spans="7:7">
      <c r="G64">
        <v>0.59</v>
      </c>
    </row>
    <row r="65" spans="7:7">
      <c r="G65">
        <v>0.6</v>
      </c>
    </row>
    <row r="66" spans="7:7">
      <c r="G66">
        <v>0.61</v>
      </c>
    </row>
    <row r="67" spans="7:7">
      <c r="G67">
        <v>0.62</v>
      </c>
    </row>
    <row r="68" spans="7:7">
      <c r="G68">
        <v>0.63</v>
      </c>
    </row>
    <row r="69" spans="7:7">
      <c r="G69">
        <v>0.64</v>
      </c>
    </row>
    <row r="70" spans="7:7">
      <c r="G70">
        <v>0.65</v>
      </c>
    </row>
    <row r="71" spans="7:7">
      <c r="G71">
        <v>0.66</v>
      </c>
    </row>
    <row r="72" spans="7:7">
      <c r="G72">
        <v>0.67</v>
      </c>
    </row>
    <row r="73" spans="7:7">
      <c r="G73">
        <v>0.68</v>
      </c>
    </row>
    <row r="74" spans="7:7">
      <c r="G74">
        <v>0.69</v>
      </c>
    </row>
    <row r="75" spans="7:7">
      <c r="G75">
        <v>0.7</v>
      </c>
    </row>
    <row r="76" spans="7:7">
      <c r="G76">
        <v>0.71</v>
      </c>
    </row>
    <row r="77" spans="7:7">
      <c r="G77">
        <v>0.72</v>
      </c>
    </row>
    <row r="78" spans="7:7">
      <c r="G78">
        <v>0.73</v>
      </c>
    </row>
    <row r="79" spans="7:7">
      <c r="G79">
        <v>0.74</v>
      </c>
    </row>
    <row r="80" spans="7:7">
      <c r="G80">
        <v>0.75</v>
      </c>
    </row>
    <row r="81" spans="7:7">
      <c r="G81">
        <v>0.76</v>
      </c>
    </row>
    <row r="82" spans="7:7">
      <c r="G82">
        <v>0.77</v>
      </c>
    </row>
    <row r="83" spans="7:7">
      <c r="G83">
        <v>0.78</v>
      </c>
    </row>
    <row r="84" spans="7:7">
      <c r="G84">
        <v>0.79</v>
      </c>
    </row>
    <row r="85" spans="7:7">
      <c r="G85">
        <v>0.8</v>
      </c>
    </row>
    <row r="86" spans="7:7">
      <c r="G86">
        <v>0.81</v>
      </c>
    </row>
    <row r="87" spans="7:7">
      <c r="G87">
        <v>0.82</v>
      </c>
    </row>
    <row r="88" spans="7:7">
      <c r="G88">
        <v>0.83</v>
      </c>
    </row>
    <row r="89" spans="7:7">
      <c r="G89">
        <v>0.84</v>
      </c>
    </row>
    <row r="90" spans="7:7">
      <c r="G90">
        <v>0.85</v>
      </c>
    </row>
    <row r="91" spans="7:7">
      <c r="G91">
        <v>0.86</v>
      </c>
    </row>
    <row r="92" spans="7:7">
      <c r="G92">
        <v>0.87</v>
      </c>
    </row>
    <row r="93" spans="7:7">
      <c r="G93">
        <v>0.88</v>
      </c>
    </row>
    <row r="94" spans="7:7">
      <c r="G94">
        <v>0.89</v>
      </c>
    </row>
    <row r="95" spans="7:7">
      <c r="G95">
        <v>0.9</v>
      </c>
    </row>
    <row r="96" spans="7:7">
      <c r="G96">
        <v>0.91</v>
      </c>
    </row>
    <row r="97" spans="7:9">
      <c r="G97">
        <v>0.92</v>
      </c>
    </row>
    <row r="98" spans="7:9">
      <c r="G98">
        <v>0.93</v>
      </c>
      <c r="H98" s="16">
        <f>D6</f>
        <v>5.4243766133968841E-4</v>
      </c>
      <c r="I98" s="16">
        <f>E6</f>
        <v>6.25E-2</v>
      </c>
    </row>
    <row r="99" spans="7:9">
      <c r="G99">
        <v>0.94</v>
      </c>
    </row>
    <row r="100" spans="7:9">
      <c r="G100">
        <v>0.95</v>
      </c>
    </row>
    <row r="101" spans="7:9">
      <c r="G101">
        <v>0.96</v>
      </c>
    </row>
    <row r="102" spans="7:9">
      <c r="G102">
        <v>0.97</v>
      </c>
      <c r="H102" s="16">
        <f>D7</f>
        <v>1.5490694694320028E-2</v>
      </c>
      <c r="I102" s="16">
        <f>E7</f>
        <v>6.0402684563758413E-2</v>
      </c>
    </row>
    <row r="103" spans="7:9">
      <c r="G103">
        <v>0.98</v>
      </c>
    </row>
    <row r="104" spans="7:9">
      <c r="G104">
        <v>0.99</v>
      </c>
    </row>
    <row r="105" spans="7:9">
      <c r="G105">
        <v>0.99099999999999999</v>
      </c>
    </row>
    <row r="106" spans="7:9">
      <c r="G106">
        <v>0.99199999999999999</v>
      </c>
    </row>
    <row r="107" spans="7:9">
      <c r="G107">
        <v>0.99299999999999999</v>
      </c>
      <c r="H107" s="16">
        <f>D8</f>
        <v>4.2999999999999997E-2</v>
      </c>
      <c r="I107" s="16">
        <f>E8</f>
        <v>4.7619047619047658E-2</v>
      </c>
    </row>
    <row r="108" spans="7:9">
      <c r="G108">
        <v>0.99399999999999999</v>
      </c>
    </row>
    <row r="109" spans="7:9">
      <c r="G109">
        <v>0.995</v>
      </c>
    </row>
    <row r="110" spans="7:9">
      <c r="G110">
        <v>0.996</v>
      </c>
    </row>
    <row r="111" spans="7:9">
      <c r="G111">
        <v>0.997</v>
      </c>
      <c r="H111" s="16">
        <f>D9</f>
        <v>6.5000000000000002E-2</v>
      </c>
      <c r="I111" s="16">
        <f>E9</f>
        <v>1.8181818181818118E-2</v>
      </c>
    </row>
    <row r="112" spans="7:9">
      <c r="G112">
        <v>0.998</v>
      </c>
    </row>
    <row r="113" spans="7:9">
      <c r="G113">
        <v>0.999</v>
      </c>
    </row>
    <row r="114" spans="7:9">
      <c r="G114">
        <v>0.99909999999999999</v>
      </c>
    </row>
    <row r="115" spans="7:9">
      <c r="G115">
        <v>0.99919999999999998</v>
      </c>
    </row>
    <row r="116" spans="7:9">
      <c r="G116">
        <v>0.99929999999999997</v>
      </c>
      <c r="H116" s="16">
        <f>D10</f>
        <v>8.900000000000001E-2</v>
      </c>
      <c r="I116" s="16">
        <f>E10</f>
        <v>0</v>
      </c>
    </row>
    <row r="117" spans="7:9">
      <c r="G117">
        <v>0.99939999999999996</v>
      </c>
    </row>
    <row r="118" spans="7:9">
      <c r="G118">
        <v>0.99950000000000006</v>
      </c>
    </row>
    <row r="119" spans="7:9">
      <c r="G119">
        <v>0.99960000000000004</v>
      </c>
    </row>
    <row r="120" spans="7:9">
      <c r="G120">
        <v>0.99970000000000003</v>
      </c>
      <c r="H120" s="16">
        <f>D11</f>
        <v>9.9000000000000005E-2</v>
      </c>
      <c r="I120" s="16">
        <f>E11</f>
        <v>0</v>
      </c>
    </row>
    <row r="121" spans="7:9">
      <c r="G121">
        <v>0.99980000000000002</v>
      </c>
    </row>
    <row r="122" spans="7:9">
      <c r="G122">
        <v>0.99990000000000001</v>
      </c>
    </row>
    <row r="123" spans="7:9">
      <c r="G123">
        <v>0.99990999999999997</v>
      </c>
    </row>
    <row r="124" spans="7:9">
      <c r="G124">
        <v>0.99992000000000003</v>
      </c>
    </row>
    <row r="125" spans="7:9">
      <c r="G125">
        <v>0.99992999999999999</v>
      </c>
      <c r="H125" s="16">
        <f>D12</f>
        <v>9.9000000000000005E-2</v>
      </c>
      <c r="I125" s="16">
        <f>E12</f>
        <v>9.9999999999999978E-2</v>
      </c>
    </row>
    <row r="126" spans="7:9">
      <c r="G126">
        <v>0.99994000000000005</v>
      </c>
    </row>
    <row r="127" spans="7:9">
      <c r="G127">
        <v>0.99995000000000001</v>
      </c>
    </row>
    <row r="128" spans="7:9">
      <c r="G128">
        <v>0.99995999999999996</v>
      </c>
    </row>
    <row r="129" spans="7:9">
      <c r="G129">
        <v>0.99997000000000003</v>
      </c>
    </row>
    <row r="130" spans="7:9">
      <c r="G130">
        <v>0.99997999999999998</v>
      </c>
    </row>
    <row r="131" spans="7:9">
      <c r="G131">
        <v>0.99999000000000005</v>
      </c>
      <c r="H131" s="16">
        <f>D13</f>
        <v>8.8000000000000009E-2</v>
      </c>
      <c r="I131" s="16">
        <f>E13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I131"/>
  <sheetViews>
    <sheetView topLeftCell="A113" workbookViewId="0">
      <selection activeCell="G6" sqref="G6:I131"/>
    </sheetView>
  </sheetViews>
  <sheetFormatPr defaultRowHeight="14.45"/>
  <cols>
    <col min="3" max="3" width="9.7109375" bestFit="1" customWidth="1"/>
  </cols>
  <sheetData>
    <row r="5" spans="3:7">
      <c r="D5" t="s">
        <v>1</v>
      </c>
      <c r="E5" t="s">
        <v>2</v>
      </c>
    </row>
    <row r="6" spans="3:7">
      <c r="C6" s="15">
        <v>0.92500000000000004</v>
      </c>
      <c r="D6" s="16">
        <f>+summary!D7/100</f>
        <v>4.6520848794788213E-3</v>
      </c>
      <c r="E6" s="15">
        <f>+summary!O7</f>
        <v>6.1224489795918505E-2</v>
      </c>
      <c r="G6">
        <v>0.01</v>
      </c>
    </row>
    <row r="7" spans="3:7">
      <c r="C7">
        <v>0.97</v>
      </c>
      <c r="D7" s="16">
        <f>+summary!E7/100</f>
        <v>4.1708770113213556E-2</v>
      </c>
      <c r="E7" s="15">
        <f>+summary!P7</f>
        <v>5.2631578947368356E-2</v>
      </c>
      <c r="G7">
        <v>0.02</v>
      </c>
    </row>
    <row r="8" spans="3:7">
      <c r="C8" s="16">
        <v>0.99249999999999994</v>
      </c>
      <c r="D8" s="16">
        <f>+summary!F7/100</f>
        <v>7.2999999999999995E-2</v>
      </c>
      <c r="E8" s="15">
        <f>+summary!Q7</f>
        <v>5.2631578947368356E-2</v>
      </c>
      <c r="G8">
        <v>0.03</v>
      </c>
    </row>
    <row r="9" spans="3:7">
      <c r="C9">
        <v>0.997</v>
      </c>
      <c r="D9" s="16">
        <f>+summary!G7/100</f>
        <v>0.09</v>
      </c>
      <c r="E9" s="15">
        <f>+summary!R7</f>
        <v>4.1666666666666706E-2</v>
      </c>
      <c r="G9">
        <v>0.04</v>
      </c>
    </row>
    <row r="10" spans="3:7">
      <c r="C10" s="21">
        <v>0.99924999999999997</v>
      </c>
      <c r="D10" s="16">
        <f>+summary!H7/100</f>
        <v>0.109</v>
      </c>
      <c r="E10" s="15">
        <f>+summary!S7</f>
        <v>0</v>
      </c>
      <c r="G10">
        <v>0.05</v>
      </c>
    </row>
    <row r="11" spans="3:7">
      <c r="C11">
        <v>0.99970000000000003</v>
      </c>
      <c r="D11" s="16">
        <f>+summary!I7/100</f>
        <v>0.107</v>
      </c>
      <c r="E11" s="15">
        <f>+summary!T7</f>
        <v>0</v>
      </c>
      <c r="G11">
        <v>0.06</v>
      </c>
    </row>
    <row r="12" spans="3:7">
      <c r="C12" s="20">
        <v>0.99992500000000006</v>
      </c>
      <c r="D12" s="16">
        <f>+summary!J7/100</f>
        <v>8.900000000000001E-2</v>
      </c>
      <c r="E12" s="15">
        <f>+summary!U7</f>
        <v>0</v>
      </c>
      <c r="G12">
        <v>7.0000000000000007E-2</v>
      </c>
    </row>
    <row r="13" spans="3:7">
      <c r="C13" s="20">
        <v>0.99999000000000005</v>
      </c>
      <c r="D13" s="16">
        <f>+summary!K7/100</f>
        <v>3.7000000000000005E-2</v>
      </c>
      <c r="E13" s="15">
        <f>+summary!V7</f>
        <v>0</v>
      </c>
      <c r="G13">
        <v>0.08</v>
      </c>
    </row>
    <row r="14" spans="3:7">
      <c r="G14">
        <v>0.09</v>
      </c>
    </row>
    <row r="15" spans="3:7">
      <c r="G15">
        <v>0.1</v>
      </c>
    </row>
    <row r="16" spans="3:7">
      <c r="G16">
        <v>0.11</v>
      </c>
    </row>
    <row r="17" spans="7:7">
      <c r="G17">
        <v>0.12</v>
      </c>
    </row>
    <row r="18" spans="7:7">
      <c r="G18">
        <v>0.13</v>
      </c>
    </row>
    <row r="19" spans="7:7">
      <c r="G19">
        <v>0.14000000000000001</v>
      </c>
    </row>
    <row r="20" spans="7:7">
      <c r="G20">
        <v>0.15</v>
      </c>
    </row>
    <row r="21" spans="7:7">
      <c r="G21">
        <v>0.16</v>
      </c>
    </row>
    <row r="22" spans="7:7">
      <c r="G22">
        <v>0.17</v>
      </c>
    </row>
    <row r="23" spans="7:7">
      <c r="G23">
        <v>0.18</v>
      </c>
    </row>
    <row r="24" spans="7:7">
      <c r="G24">
        <v>0.19</v>
      </c>
    </row>
    <row r="25" spans="7:7">
      <c r="G25">
        <v>0.2</v>
      </c>
    </row>
    <row r="26" spans="7:7">
      <c r="G26">
        <v>0.21</v>
      </c>
    </row>
    <row r="27" spans="7:7">
      <c r="G27">
        <v>0.22</v>
      </c>
    </row>
    <row r="28" spans="7:7">
      <c r="G28">
        <v>0.23</v>
      </c>
    </row>
    <row r="29" spans="7:7">
      <c r="G29">
        <v>0.24</v>
      </c>
    </row>
    <row r="30" spans="7:7">
      <c r="G30">
        <v>0.25</v>
      </c>
    </row>
    <row r="31" spans="7:7">
      <c r="G31">
        <v>0.26</v>
      </c>
    </row>
    <row r="32" spans="7:7">
      <c r="G32">
        <v>0.27</v>
      </c>
    </row>
    <row r="33" spans="7:7">
      <c r="G33">
        <v>0.28000000000000003</v>
      </c>
    </row>
    <row r="34" spans="7:7">
      <c r="G34">
        <v>0.28999999999999998</v>
      </c>
    </row>
    <row r="35" spans="7:7">
      <c r="G35">
        <v>0.3</v>
      </c>
    </row>
    <row r="36" spans="7:7">
      <c r="G36">
        <v>0.31</v>
      </c>
    </row>
    <row r="37" spans="7:7">
      <c r="G37">
        <v>0.32</v>
      </c>
    </row>
    <row r="38" spans="7:7">
      <c r="G38">
        <v>0.33</v>
      </c>
    </row>
    <row r="39" spans="7:7">
      <c r="G39">
        <v>0.34</v>
      </c>
    </row>
    <row r="40" spans="7:7">
      <c r="G40">
        <v>0.35</v>
      </c>
    </row>
    <row r="41" spans="7:7">
      <c r="G41">
        <v>0.36</v>
      </c>
    </row>
    <row r="42" spans="7:7">
      <c r="G42">
        <v>0.37</v>
      </c>
    </row>
    <row r="43" spans="7:7">
      <c r="G43">
        <v>0.38</v>
      </c>
    </row>
    <row r="44" spans="7:7">
      <c r="G44">
        <v>0.39</v>
      </c>
    </row>
    <row r="45" spans="7:7">
      <c r="G45">
        <v>0.4</v>
      </c>
    </row>
    <row r="46" spans="7:7">
      <c r="G46">
        <v>0.41</v>
      </c>
    </row>
    <row r="47" spans="7:7">
      <c r="G47">
        <v>0.42</v>
      </c>
    </row>
    <row r="48" spans="7:7">
      <c r="G48">
        <v>0.43</v>
      </c>
    </row>
    <row r="49" spans="7:7">
      <c r="G49">
        <v>0.44</v>
      </c>
    </row>
    <row r="50" spans="7:7">
      <c r="G50">
        <v>0.45</v>
      </c>
    </row>
    <row r="51" spans="7:7">
      <c r="G51">
        <v>0.46</v>
      </c>
    </row>
    <row r="52" spans="7:7">
      <c r="G52">
        <v>0.47</v>
      </c>
    </row>
    <row r="53" spans="7:7">
      <c r="G53">
        <v>0.48</v>
      </c>
    </row>
    <row r="54" spans="7:7">
      <c r="G54">
        <v>0.49</v>
      </c>
    </row>
    <row r="55" spans="7:7">
      <c r="G55">
        <v>0.5</v>
      </c>
    </row>
    <row r="56" spans="7:7">
      <c r="G56">
        <v>0.51</v>
      </c>
    </row>
    <row r="57" spans="7:7">
      <c r="G57">
        <v>0.52</v>
      </c>
    </row>
    <row r="58" spans="7:7">
      <c r="G58">
        <v>0.53</v>
      </c>
    </row>
    <row r="59" spans="7:7">
      <c r="G59">
        <v>0.54</v>
      </c>
    </row>
    <row r="60" spans="7:7">
      <c r="G60">
        <v>0.55000000000000004</v>
      </c>
    </row>
    <row r="61" spans="7:7">
      <c r="G61">
        <v>0.56000000000000005</v>
      </c>
    </row>
    <row r="62" spans="7:7">
      <c r="G62">
        <v>0.56999999999999995</v>
      </c>
    </row>
    <row r="63" spans="7:7">
      <c r="G63">
        <v>0.57999999999999996</v>
      </c>
    </row>
    <row r="64" spans="7:7">
      <c r="G64">
        <v>0.59</v>
      </c>
    </row>
    <row r="65" spans="7:7">
      <c r="G65">
        <v>0.6</v>
      </c>
    </row>
    <row r="66" spans="7:7">
      <c r="G66">
        <v>0.61</v>
      </c>
    </row>
    <row r="67" spans="7:7">
      <c r="G67">
        <v>0.62</v>
      </c>
    </row>
    <row r="68" spans="7:7">
      <c r="G68">
        <v>0.63</v>
      </c>
    </row>
    <row r="69" spans="7:7">
      <c r="G69">
        <v>0.64</v>
      </c>
    </row>
    <row r="70" spans="7:7">
      <c r="G70">
        <v>0.65</v>
      </c>
    </row>
    <row r="71" spans="7:7">
      <c r="G71">
        <v>0.66</v>
      </c>
    </row>
    <row r="72" spans="7:7">
      <c r="G72">
        <v>0.67</v>
      </c>
    </row>
    <row r="73" spans="7:7">
      <c r="G73">
        <v>0.68</v>
      </c>
    </row>
    <row r="74" spans="7:7">
      <c r="G74">
        <v>0.69</v>
      </c>
    </row>
    <row r="75" spans="7:7">
      <c r="G75">
        <v>0.7</v>
      </c>
    </row>
    <row r="76" spans="7:7">
      <c r="G76">
        <v>0.71</v>
      </c>
    </row>
    <row r="77" spans="7:7">
      <c r="G77">
        <v>0.72</v>
      </c>
    </row>
    <row r="78" spans="7:7">
      <c r="G78">
        <v>0.73</v>
      </c>
    </row>
    <row r="79" spans="7:7">
      <c r="G79">
        <v>0.74</v>
      </c>
    </row>
    <row r="80" spans="7:7">
      <c r="G80">
        <v>0.75</v>
      </c>
    </row>
    <row r="81" spans="7:7">
      <c r="G81">
        <v>0.76</v>
      </c>
    </row>
    <row r="82" spans="7:7">
      <c r="G82">
        <v>0.77</v>
      </c>
    </row>
    <row r="83" spans="7:7">
      <c r="G83">
        <v>0.78</v>
      </c>
    </row>
    <row r="84" spans="7:7">
      <c r="G84">
        <v>0.79</v>
      </c>
    </row>
    <row r="85" spans="7:7">
      <c r="G85">
        <v>0.8</v>
      </c>
    </row>
    <row r="86" spans="7:7">
      <c r="G86">
        <v>0.81</v>
      </c>
    </row>
    <row r="87" spans="7:7">
      <c r="G87">
        <v>0.82</v>
      </c>
    </row>
    <row r="88" spans="7:7">
      <c r="G88">
        <v>0.83</v>
      </c>
    </row>
    <row r="89" spans="7:7">
      <c r="G89">
        <v>0.84</v>
      </c>
    </row>
    <row r="90" spans="7:7">
      <c r="G90">
        <v>0.85</v>
      </c>
    </row>
    <row r="91" spans="7:7">
      <c r="G91">
        <v>0.86</v>
      </c>
    </row>
    <row r="92" spans="7:7">
      <c r="G92">
        <v>0.87</v>
      </c>
    </row>
    <row r="93" spans="7:7">
      <c r="G93">
        <v>0.88</v>
      </c>
    </row>
    <row r="94" spans="7:7">
      <c r="G94">
        <v>0.89</v>
      </c>
    </row>
    <row r="95" spans="7:7">
      <c r="G95">
        <v>0.9</v>
      </c>
    </row>
    <row r="96" spans="7:7">
      <c r="G96">
        <v>0.91</v>
      </c>
    </row>
    <row r="97" spans="7:9">
      <c r="G97">
        <v>0.92</v>
      </c>
    </row>
    <row r="98" spans="7:9">
      <c r="G98">
        <v>0.93</v>
      </c>
      <c r="H98" s="16">
        <f>D6</f>
        <v>4.6520848794788213E-3</v>
      </c>
      <c r="I98" s="16">
        <f>E6</f>
        <v>6.1224489795918505E-2</v>
      </c>
    </row>
    <row r="99" spans="7:9">
      <c r="G99">
        <v>0.94</v>
      </c>
    </row>
    <row r="100" spans="7:9">
      <c r="G100">
        <v>0.95</v>
      </c>
    </row>
    <row r="101" spans="7:9">
      <c r="G101">
        <v>0.96</v>
      </c>
    </row>
    <row r="102" spans="7:9">
      <c r="G102">
        <v>0.97</v>
      </c>
      <c r="H102" s="16">
        <f>D7</f>
        <v>4.1708770113213556E-2</v>
      </c>
      <c r="I102" s="16">
        <f>E7</f>
        <v>5.2631578947368356E-2</v>
      </c>
    </row>
    <row r="103" spans="7:9">
      <c r="G103">
        <v>0.98</v>
      </c>
    </row>
    <row r="104" spans="7:9">
      <c r="G104">
        <v>0.99</v>
      </c>
    </row>
    <row r="105" spans="7:9">
      <c r="G105">
        <v>0.99099999999999999</v>
      </c>
    </row>
    <row r="106" spans="7:9">
      <c r="G106">
        <v>0.99199999999999999</v>
      </c>
    </row>
    <row r="107" spans="7:9">
      <c r="G107">
        <v>0.99299999999999999</v>
      </c>
      <c r="H107" s="16">
        <f>D8</f>
        <v>7.2999999999999995E-2</v>
      </c>
      <c r="I107" s="16">
        <f>E8</f>
        <v>5.2631578947368356E-2</v>
      </c>
    </row>
    <row r="108" spans="7:9">
      <c r="G108">
        <v>0.99399999999999999</v>
      </c>
    </row>
    <row r="109" spans="7:9">
      <c r="G109">
        <v>0.995</v>
      </c>
    </row>
    <row r="110" spans="7:9">
      <c r="G110">
        <v>0.996</v>
      </c>
    </row>
    <row r="111" spans="7:9">
      <c r="G111">
        <v>0.997</v>
      </c>
      <c r="H111" s="16">
        <f>D9</f>
        <v>0.09</v>
      </c>
      <c r="I111" s="16">
        <f>E9</f>
        <v>4.1666666666666706E-2</v>
      </c>
    </row>
    <row r="112" spans="7:9">
      <c r="G112">
        <v>0.998</v>
      </c>
    </row>
    <row r="113" spans="7:9">
      <c r="G113">
        <v>0.999</v>
      </c>
    </row>
    <row r="114" spans="7:9">
      <c r="G114">
        <v>0.99909999999999999</v>
      </c>
    </row>
    <row r="115" spans="7:9">
      <c r="G115">
        <v>0.99919999999999998</v>
      </c>
    </row>
    <row r="116" spans="7:9">
      <c r="G116">
        <v>0.99929999999999997</v>
      </c>
      <c r="H116" s="16">
        <f>D10</f>
        <v>0.109</v>
      </c>
      <c r="I116" s="16">
        <f>E10</f>
        <v>0</v>
      </c>
    </row>
    <row r="117" spans="7:9">
      <c r="G117">
        <v>0.99939999999999996</v>
      </c>
    </row>
    <row r="118" spans="7:9">
      <c r="G118">
        <v>0.99950000000000006</v>
      </c>
    </row>
    <row r="119" spans="7:9">
      <c r="G119">
        <v>0.99960000000000004</v>
      </c>
    </row>
    <row r="120" spans="7:9">
      <c r="G120">
        <v>0.99970000000000003</v>
      </c>
      <c r="H120" s="16">
        <f>D11</f>
        <v>0.107</v>
      </c>
      <c r="I120" s="16">
        <f>E11</f>
        <v>0</v>
      </c>
    </row>
    <row r="121" spans="7:9">
      <c r="G121">
        <v>0.99980000000000002</v>
      </c>
    </row>
    <row r="122" spans="7:9">
      <c r="G122">
        <v>0.99990000000000001</v>
      </c>
    </row>
    <row r="123" spans="7:9">
      <c r="G123">
        <v>0.99990999999999997</v>
      </c>
    </row>
    <row r="124" spans="7:9">
      <c r="G124">
        <v>0.99992000000000003</v>
      </c>
    </row>
    <row r="125" spans="7:9">
      <c r="G125">
        <v>0.99992999999999999</v>
      </c>
      <c r="H125" s="16">
        <f>D12</f>
        <v>8.900000000000001E-2</v>
      </c>
      <c r="I125" s="16">
        <f>E12</f>
        <v>0</v>
      </c>
    </row>
    <row r="126" spans="7:9">
      <c r="G126">
        <v>0.99994000000000005</v>
      </c>
    </row>
    <row r="127" spans="7:9">
      <c r="G127">
        <v>0.99995000000000001</v>
      </c>
    </row>
    <row r="128" spans="7:9">
      <c r="G128">
        <v>0.99995999999999996</v>
      </c>
    </row>
    <row r="129" spans="7:9">
      <c r="G129">
        <v>0.99997000000000003</v>
      </c>
    </row>
    <row r="130" spans="7:9">
      <c r="G130">
        <v>0.99997999999999998</v>
      </c>
    </row>
    <row r="131" spans="7:9">
      <c r="G131">
        <v>0.99999000000000005</v>
      </c>
      <c r="H131" s="16">
        <f>D13</f>
        <v>3.7000000000000005E-2</v>
      </c>
      <c r="I131" s="16">
        <f>E13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Mauricio De Rosa</cp:lastModifiedBy>
  <cp:revision/>
  <dcterms:created xsi:type="dcterms:W3CDTF">2020-02-28T10:42:46Z</dcterms:created>
  <dcterms:modified xsi:type="dcterms:W3CDTF">2020-05-07T14:16:35Z</dcterms:modified>
  <cp:category/>
  <cp:contentStatus/>
</cp:coreProperties>
</file>