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rcmorgan/Dropbox/DINA-LATAM/Data/national_accounts/country-data/CRI/"/>
    </mc:Choice>
  </mc:AlternateContent>
  <xr:revisionPtr revIDLastSave="0" documentId="13_ncr:1_{88F66744-A5A3-DA41-8CDD-D6F1E90FA123}" xr6:coauthVersionLast="47" xr6:coauthVersionMax="47" xr10:uidLastSave="{00000000-0000-0000-0000-000000000000}"/>
  <bookViews>
    <workbookView xWindow="0" yWindow="460" windowWidth="28800" windowHeight="16460" xr2:uid="{00000000-000D-0000-FFFF-FFFF00000000}"/>
  </bookViews>
  <sheets>
    <sheet name="CUENTAS CORRIENTES" sheetId="1" r:id="rId1"/>
    <sheet name="CUENTAS ACUMULACIÓN" sheetId="2" r:id="rId2"/>
    <sheet name="SECTORES INSTITUCIONALES" sheetId="5" r:id="rId3"/>
  </sheets>
  <definedNames>
    <definedName name="_xlnm._FilterDatabase" localSheetId="2" hidden="1">'SECTORES INSTITUCIONALES'!$G$1:$G$353</definedName>
    <definedName name="Z_2774DD57_73EE_47AD_B017_9DB58A2D8BC7_.wvu.FilterData" localSheetId="2" hidden="1">'SECTORES INSTITUCIONALES'!$G$1:$G$353</definedName>
    <definedName name="Z_2774DD57_73EE_47AD_B017_9DB58A2D8BC7_.wvu.PrintArea" localSheetId="2" hidden="1">'SECTORES INSTITUCIONALES'!$A$1:$O$506</definedName>
    <definedName name="Z_2774DD57_73EE_47AD_B017_9DB58A2D8BC7_.wvu.PrintTitles" localSheetId="2" hidden="1">'SECTORES INSTITUCIONALES'!$1:$6</definedName>
    <definedName name="Z_BA77D0BB_6118_42DC_9B8B_C078B967D470_.wvu.FilterData" localSheetId="2" hidden="1">'SECTORES INSTITUCIONALES'!$G$1:$G$353</definedName>
    <definedName name="Z_BA77D0BB_6118_42DC_9B8B_C078B967D470_.wvu.PrintArea" localSheetId="2" hidden="1">'SECTORES INSTITUCIONALES'!$A$1:$O$506</definedName>
    <definedName name="Z_BA77D0BB_6118_42DC_9B8B_C078B967D470_.wvu.PrintTitles" localSheetId="2" hidden="1">'SECTORES INSTITUCIONALES'!$1:$6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7" i="5" l="1"/>
  <c r="AP24" i="2" l="1"/>
  <c r="AF24" i="2"/>
  <c r="T24" i="2"/>
  <c r="N24" i="2"/>
  <c r="J24" i="2"/>
  <c r="F24" i="2"/>
  <c r="AT24" i="2" l="1"/>
  <c r="R24" i="2"/>
  <c r="AH24" i="2"/>
  <c r="AL24" i="2"/>
  <c r="AU13" i="2"/>
  <c r="AU12" i="2"/>
  <c r="AU82" i="1"/>
  <c r="AU38" i="1"/>
  <c r="AQ13" i="2"/>
  <c r="AQ12" i="2"/>
  <c r="AQ38" i="1"/>
  <c r="AQ37" i="1"/>
  <c r="AO26" i="1"/>
  <c r="AO12" i="2"/>
  <c r="AO82" i="1"/>
  <c r="AO38" i="1"/>
  <c r="AO37" i="1"/>
  <c r="AM13" i="2"/>
  <c r="AM12" i="2"/>
  <c r="AM82" i="1"/>
  <c r="AM69" i="1"/>
  <c r="AM54" i="1"/>
  <c r="AM38" i="1"/>
  <c r="AM37" i="1"/>
  <c r="AM26" i="1"/>
  <c r="AK38" i="1"/>
  <c r="AI13" i="2"/>
  <c r="AI12" i="2"/>
  <c r="AI82" i="1"/>
  <c r="AI69" i="1"/>
  <c r="AI54" i="1"/>
  <c r="AI38" i="1"/>
  <c r="AI37" i="1"/>
  <c r="AI26" i="1"/>
  <c r="AG13" i="2"/>
  <c r="AG12" i="2"/>
  <c r="AG82" i="1"/>
  <c r="AG69" i="1"/>
  <c r="AG54" i="1"/>
  <c r="AG38" i="1"/>
  <c r="AG37" i="1"/>
  <c r="AG26" i="1"/>
  <c r="AE38" i="1"/>
  <c r="AC38" i="1"/>
  <c r="AC26" i="1"/>
  <c r="AA38" i="1"/>
  <c r="Y38" i="1"/>
  <c r="W38" i="1"/>
  <c r="U13" i="2"/>
  <c r="U12" i="2"/>
  <c r="U82" i="1"/>
  <c r="U69" i="1"/>
  <c r="U54" i="1"/>
  <c r="U38" i="1"/>
  <c r="U37" i="1"/>
  <c r="U26" i="1"/>
  <c r="S13" i="2"/>
  <c r="S12" i="2"/>
  <c r="S82" i="1"/>
  <c r="S69" i="1"/>
  <c r="S54" i="1"/>
  <c r="S38" i="1"/>
  <c r="S37" i="1"/>
  <c r="S26" i="1"/>
  <c r="Q38" i="1"/>
  <c r="O13" i="2"/>
  <c r="O12" i="2"/>
  <c r="O82" i="1"/>
  <c r="O69" i="1"/>
  <c r="O54" i="1"/>
  <c r="O38" i="1"/>
  <c r="O37" i="1"/>
  <c r="O26" i="1"/>
  <c r="M38" i="1"/>
  <c r="K13" i="2"/>
  <c r="K12" i="2"/>
  <c r="K82" i="1"/>
  <c r="K69" i="1"/>
  <c r="K54" i="1"/>
  <c r="K38" i="1"/>
  <c r="K37" i="1"/>
  <c r="K26" i="1"/>
  <c r="I12" i="2"/>
  <c r="I82" i="1"/>
  <c r="G82" i="1"/>
  <c r="I69" i="1"/>
  <c r="I54" i="1"/>
  <c r="I38" i="1"/>
  <c r="I37" i="1"/>
  <c r="G37" i="1"/>
  <c r="G38" i="1"/>
  <c r="E38" i="1"/>
  <c r="G26" i="1"/>
  <c r="AQ82" i="1"/>
  <c r="G12" i="2"/>
  <c r="G13" i="2"/>
  <c r="G69" i="1"/>
  <c r="AO69" i="1"/>
  <c r="AQ69" i="1"/>
  <c r="AU69" i="1"/>
  <c r="AU54" i="1"/>
  <c r="G54" i="1"/>
  <c r="AO54" i="1"/>
  <c r="AQ54" i="1"/>
  <c r="AU37" i="1"/>
  <c r="AQ26" i="1"/>
  <c r="I26" i="1"/>
  <c r="I13" i="2" l="1"/>
  <c r="AO13" i="2"/>
  <c r="AT58" i="1"/>
  <c r="AP58" i="1"/>
  <c r="AM58" i="1"/>
  <c r="S58" i="1"/>
  <c r="AG58" i="1"/>
  <c r="K58" i="1"/>
  <c r="J58" i="1"/>
  <c r="T58" i="1"/>
  <c r="U58" i="1"/>
  <c r="F58" i="1"/>
  <c r="O58" i="1"/>
  <c r="AF58" i="1"/>
  <c r="H58" i="1"/>
  <c r="AH58" i="1"/>
  <c r="AL58" i="1"/>
  <c r="AI58" i="1"/>
  <c r="R58" i="1"/>
  <c r="N58" i="1"/>
  <c r="AU58" i="1"/>
  <c r="AQ58" i="1"/>
  <c r="G58" i="1"/>
  <c r="AN58" i="1"/>
  <c r="I58" i="1"/>
  <c r="AS38" i="1" l="1"/>
  <c r="AK13" i="2" l="1"/>
  <c r="AK12" i="2"/>
  <c r="AK82" i="1"/>
  <c r="AK69" i="1"/>
  <c r="AK54" i="1"/>
  <c r="AK26" i="1"/>
  <c r="AE12" i="2" l="1"/>
  <c r="AE69" i="1"/>
  <c r="AE82" i="1"/>
  <c r="AK37" i="1"/>
  <c r="AE13" i="2"/>
  <c r="AE54" i="1"/>
  <c r="AA26" i="1" l="1"/>
  <c r="P58" i="1"/>
  <c r="AE37" i="1"/>
  <c r="AB58" i="1"/>
  <c r="AJ58" i="1"/>
  <c r="AE26" i="1"/>
  <c r="Z58" i="1"/>
  <c r="V58" i="1"/>
  <c r="X58" i="1"/>
  <c r="Y26" i="1"/>
  <c r="W26" i="1" l="1"/>
  <c r="AC58" i="1"/>
  <c r="AK58" i="1"/>
  <c r="W58" i="1"/>
  <c r="AO58" i="1"/>
  <c r="AA58" i="1"/>
  <c r="E26" i="1"/>
  <c r="Y58" i="1"/>
  <c r="AA37" i="1" l="1"/>
  <c r="AC37" i="1"/>
  <c r="AD58" i="1"/>
  <c r="AE58" i="1"/>
  <c r="L58" i="1"/>
  <c r="M26" i="1"/>
  <c r="Q58" i="1"/>
  <c r="AA54" i="1"/>
  <c r="AX14" i="1" l="1"/>
  <c r="AC54" i="1"/>
  <c r="Y37" i="1"/>
  <c r="W37" i="1"/>
  <c r="Q26" i="1"/>
  <c r="AS26" i="1"/>
  <c r="D58" i="1"/>
  <c r="E58" i="1"/>
  <c r="AA69" i="1"/>
  <c r="Y69" i="1" l="1"/>
  <c r="Y54" i="1"/>
  <c r="Q37" i="1"/>
  <c r="W54" i="1"/>
  <c r="AC69" i="1"/>
  <c r="AJ24" i="2"/>
  <c r="AR58" i="1"/>
  <c r="M37" i="1"/>
  <c r="M58" i="1"/>
  <c r="W69" i="1" l="1"/>
  <c r="Q54" i="1"/>
  <c r="AC82" i="1"/>
  <c r="W82" i="1"/>
  <c r="AD24" i="2"/>
  <c r="AX16" i="1"/>
  <c r="M54" i="1"/>
  <c r="AC12" i="2" l="1"/>
  <c r="W12" i="2"/>
  <c r="AS58" i="1"/>
  <c r="Y82" i="1"/>
  <c r="AA82" i="1"/>
  <c r="Q82" i="1"/>
  <c r="Q69" i="1"/>
  <c r="E37" i="1"/>
  <c r="AS37" i="1"/>
  <c r="AS54" i="1"/>
  <c r="W13" i="2"/>
  <c r="AX18" i="1" l="1"/>
  <c r="AC13" i="2"/>
  <c r="Y12" i="2"/>
  <c r="M69" i="1"/>
  <c r="E54" i="1"/>
  <c r="Q12" i="2" l="1"/>
  <c r="AA12" i="2"/>
  <c r="AA13" i="2"/>
  <c r="Q13" i="2"/>
  <c r="AB24" i="2"/>
  <c r="Y13" i="2"/>
  <c r="V24" i="2"/>
  <c r="E69" i="1" l="1"/>
  <c r="E73" i="1"/>
  <c r="P24" i="2"/>
  <c r="Z24" i="2"/>
  <c r="X24" i="2"/>
  <c r="M82" i="1"/>
  <c r="E82" i="1" l="1"/>
  <c r="AS69" i="1" l="1"/>
  <c r="M12" i="2"/>
  <c r="M13" i="2" l="1"/>
  <c r="E12" i="2"/>
  <c r="E13" i="2" l="1"/>
  <c r="L24" i="2" l="1"/>
  <c r="AS82" i="1"/>
  <c r="AS12" i="2" l="1"/>
  <c r="D24" i="2"/>
  <c r="AS13" i="2"/>
  <c r="AR24" i="2" l="1"/>
  <c r="H24" i="2" l="1"/>
  <c r="AN24" i="2" l="1"/>
</calcChain>
</file>

<file path=xl/sharedStrings.xml><?xml version="1.0" encoding="utf-8"?>
<sst xmlns="http://schemas.openxmlformats.org/spreadsheetml/2006/main" count="516" uniqueCount="341">
  <si>
    <t>S2</t>
  </si>
  <si>
    <t>S1</t>
  </si>
  <si>
    <t>S15</t>
  </si>
  <si>
    <t>S14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</si>
  <si>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</si>
  <si>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</si>
  <si>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</si>
  <si>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</si>
  <si>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</si>
  <si>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</si>
  <si>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</si>
  <si>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</si>
  <si>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</si>
  <si>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</si>
  <si>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</si>
  <si>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</si>
  <si>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</si>
  <si>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</si>
  <si>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S11001</t>
  </si>
  <si>
    <t>Código</t>
  </si>
  <si>
    <t>TRANSACCIONES Y SALDOS CONTABLES</t>
  </si>
  <si>
    <t xml:space="preserve">S13 </t>
  </si>
  <si>
    <t>Resto del Mundo</t>
  </si>
  <si>
    <t>Economía Nacional</t>
  </si>
  <si>
    <t>ISFLSH</t>
  </si>
  <si>
    <t>Hogares</t>
  </si>
  <si>
    <t>Gobierno General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</si>
  <si>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</si>
  <si>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</si>
  <si>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</si>
  <si>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</si>
  <si>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</si>
  <si>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</si>
  <si>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</si>
  <si>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</si>
  <si>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</si>
  <si>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</si>
  <si>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</si>
  <si>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</si>
  <si>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</si>
  <si>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</si>
  <si>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</si>
  <si>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</si>
  <si>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</si>
  <si>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</si>
  <si>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</si>
  <si>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</si>
  <si>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</si>
  <si>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</si>
  <si>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</si>
  <si>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</si>
  <si>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</si>
  <si>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</si>
  <si>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</si>
  <si>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</si>
  <si>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</si>
  <si>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</si>
  <si>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</si>
  <si>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</si>
  <si>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</si>
  <si>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</si>
  <si>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</si>
  <si>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</si>
  <si>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</si>
  <si>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</si>
  <si>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</si>
  <si>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</si>
  <si>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</si>
  <si>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</si>
  <si>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B11</t>
  </si>
  <si>
    <t>Saldo de bienes y servicios con el exterior</t>
  </si>
  <si>
    <t>II. 1.1. CUENTA DE GENERACIÓN DEL INGRESO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</si>
  <si>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</si>
  <si>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</si>
  <si>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</si>
  <si>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</si>
  <si>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</si>
  <si>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</si>
  <si>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</si>
  <si>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</si>
  <si>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</si>
  <si>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</si>
  <si>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</si>
  <si>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</si>
  <si>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</si>
  <si>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</si>
  <si>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</si>
  <si>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</si>
  <si>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</si>
  <si>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</si>
  <si>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II. 1.2. CUENTA DE ASIGNACIÓN DEL INGRESO PRIMARIO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</si>
  <si>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</si>
  <si>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</si>
  <si>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</si>
  <si>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</si>
  <si>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</si>
  <si>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</si>
  <si>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</si>
  <si>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</si>
  <si>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</si>
  <si>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</si>
  <si>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</si>
  <si>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</si>
  <si>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</si>
  <si>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</si>
  <si>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</si>
  <si>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</si>
  <si>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</si>
  <si>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</si>
  <si>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</si>
  <si>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</si>
  <si>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</si>
  <si>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</si>
  <si>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</si>
  <si>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</si>
  <si>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</si>
  <si>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</si>
  <si>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</si>
  <si>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</si>
  <si>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</si>
  <si>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</si>
  <si>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</si>
  <si>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</si>
  <si>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</si>
  <si>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</si>
  <si>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</si>
  <si>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</si>
  <si>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</si>
  <si>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</si>
  <si>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</si>
  <si>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</si>
  <si>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</si>
  <si>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</si>
  <si>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</si>
  <si>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</si>
  <si>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</si>
  <si>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</si>
  <si>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 CUENTA DE UTILIZACIÓN DEL INGRESO DISPONIBLE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</si>
  <si>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</si>
  <si>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</si>
  <si>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</si>
  <si>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</si>
  <si>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</si>
  <si>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</si>
  <si>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</si>
  <si>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</si>
  <si>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</si>
  <si>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</si>
  <si>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</si>
  <si>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</si>
  <si>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II. 4 CUENTA DE UTILIZACIÓN DEL INGRESO DISPONIBLE AJUSTADO</t>
  </si>
  <si>
    <t>P4</t>
  </si>
  <si>
    <t>Consumo final efectivo</t>
  </si>
  <si>
    <t>P41</t>
  </si>
  <si>
    <t>Consumo individual efectivo</t>
  </si>
  <si>
    <t>P42</t>
  </si>
  <si>
    <t>Consumo colectivo efectivo</t>
  </si>
  <si>
    <t>CUADRO  2</t>
  </si>
  <si>
    <t>Millones de Colones</t>
  </si>
  <si>
    <t>III. 1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</si>
  <si>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</si>
  <si>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</si>
  <si>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</si>
  <si>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</si>
  <si>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</si>
  <si>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</si>
  <si>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</si>
  <si>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</si>
  <si>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</si>
  <si>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</si>
  <si>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</si>
  <si>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</si>
  <si>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</si>
  <si>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</si>
  <si>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</si>
  <si>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</si>
  <si>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</si>
  <si>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</si>
  <si>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</si>
  <si>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</si>
  <si>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</si>
  <si>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</si>
  <si>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</si>
  <si>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</si>
  <si>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</si>
  <si>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</si>
  <si>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</si>
  <si>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F21</t>
  </si>
  <si>
    <t>F22</t>
  </si>
  <si>
    <t>Depósitos transferibles</t>
  </si>
  <si>
    <t>F29</t>
  </si>
  <si>
    <t>Otros depósitos</t>
  </si>
  <si>
    <t>F3</t>
  </si>
  <si>
    <t>Títulos de deuda</t>
  </si>
  <si>
    <t>Moneda nacional</t>
  </si>
  <si>
    <t>Moneda extranjera</t>
  </si>
  <si>
    <t>F4</t>
  </si>
  <si>
    <t>Préstamos</t>
  </si>
  <si>
    <t>F5</t>
  </si>
  <si>
    <t>Participaciones de capital y acciones de fondos de inversión</t>
  </si>
  <si>
    <t>F51</t>
  </si>
  <si>
    <t>Participaciones de capital</t>
  </si>
  <si>
    <t>F511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</si>
  <si>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</si>
  <si>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</si>
  <si>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</si>
  <si>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</si>
  <si>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</si>
  <si>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</si>
  <si>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</si>
  <si>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</si>
  <si>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</si>
  <si>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</si>
  <si>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</si>
  <si>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</si>
  <si>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</si>
  <si>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</si>
  <si>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</si>
  <si>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</si>
  <si>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</si>
  <si>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</si>
  <si>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</si>
  <si>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</si>
  <si>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</si>
  <si>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</si>
  <si>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</si>
  <si>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</si>
  <si>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</si>
  <si>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>F81</t>
  </si>
  <si>
    <t>Créditos y anticipos comerciales</t>
  </si>
  <si>
    <t>F82</t>
  </si>
  <si>
    <t>F89</t>
  </si>
  <si>
    <t>S110021</t>
  </si>
  <si>
    <t>S110022</t>
  </si>
  <si>
    <t>Sociedades no Financieras Privadas Participación Extranjera</t>
  </si>
  <si>
    <t>CUADRO  1</t>
  </si>
  <si>
    <t>Sociedades no Financieras Privadas Control Doméstico*</t>
  </si>
  <si>
    <t>CUENTAS ECONÓMICAS INTEGRADAS: CUENTAS CORRIENTES</t>
  </si>
  <si>
    <t>CUENTAS ECONÓMICAS INTEGRADAS: CUENTAS DE ACUMULACIÓN</t>
  </si>
  <si>
    <t>Dinero legal y depósitos</t>
  </si>
  <si>
    <t xml:space="preserve">Dinero legal  </t>
  </si>
  <si>
    <t>F301</t>
  </si>
  <si>
    <t>F302</t>
  </si>
  <si>
    <t>F401</t>
  </si>
  <si>
    <t>Títulos de deuda con acuerdo de recompra</t>
  </si>
  <si>
    <t>F402</t>
  </si>
  <si>
    <t>Otros préstamos con empresas relacionadas de IED</t>
  </si>
  <si>
    <t>F409</t>
  </si>
  <si>
    <t>Otros préstamos</t>
  </si>
  <si>
    <t>Acciones cotizadas y no cotizadas</t>
  </si>
  <si>
    <t>F513</t>
  </si>
  <si>
    <t>Depósitos en fideicomisos</t>
  </si>
  <si>
    <t>F519</t>
  </si>
  <si>
    <t>Otras participaciones de capital</t>
  </si>
  <si>
    <t>F5191</t>
  </si>
  <si>
    <t>Otras participaciones de capital con empresas relacionadas de IED</t>
  </si>
  <si>
    <t>F5192</t>
  </si>
  <si>
    <t>Otras participaciones de capital ncp</t>
  </si>
  <si>
    <t>Acciones/unidades de fondos de inversión del mercado de dinero (FMD)</t>
  </si>
  <si>
    <t>Acciones/unidades de fondos de inversión, excepto FMDs</t>
  </si>
  <si>
    <t xml:space="preserve">Otras cuentas por cobrar/pagar </t>
  </si>
  <si>
    <t>F811</t>
  </si>
  <si>
    <t>Créditos y anticipos comerciales con empresas relacionadas de IED</t>
  </si>
  <si>
    <t>F812</t>
  </si>
  <si>
    <t>Otros créditos y anticipos comerciales</t>
  </si>
  <si>
    <t>Impuestos por cobrar/pagar</t>
  </si>
  <si>
    <t>Otras cuentas por cobrar/por pagar</t>
  </si>
  <si>
    <t>F891</t>
  </si>
  <si>
    <t>Otras cuentas por cobrar/ por pagar con empresas relacionadas de IED</t>
  </si>
  <si>
    <t>F892</t>
  </si>
  <si>
    <t>Otras cuentas por cobrar/ por pagar ncp</t>
  </si>
  <si>
    <t>SISTEMA DE CUENTAS NACIONALES PERIODO DE REFERENCIA 2017</t>
  </si>
  <si>
    <t>CLASIFICACION DE LOS SECTORES INSTITUCIONALES: SCN 2008</t>
  </si>
  <si>
    <t>S2 Resto del mundo</t>
  </si>
  <si>
    <t>S1   ECONOMÍA TOTAL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</si>
  <si>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</si>
  <si>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</si>
  <si>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</si>
  <si>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</si>
  <si>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</si>
  <si>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</si>
  <si>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</si>
  <si>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</si>
  <si>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S11002  Sociedades No financieras privadas</t>
  </si>
  <si>
    <t>S122   Sociedades de depósito,  excepto el Banco Central de Costa Rica</t>
  </si>
  <si>
    <t>S13111   Gobierno Central, excluida seguridad social e ISFLSG</t>
  </si>
  <si>
    <t>S110021   Sociedades no financieras privadas de control nacional</t>
  </si>
  <si>
    <t>S1221   Sociedades monetarias de depósito, excepto el Banco Central.</t>
  </si>
  <si>
    <t>S13112   Instituciones sin fines de lucro que sirven al Gobierno Central</t>
  </si>
  <si>
    <t>S110022  Sociedades no financieras privadas de participación extranjera</t>
  </si>
  <si>
    <t>S12211   Sociedades monetarias de depósito públicas.</t>
  </si>
  <si>
    <t>S1313   Gobiernos Locales</t>
  </si>
  <si>
    <t>S11003  Instituciones sin fines de lucro que sirven a las Sociedades No Financieras</t>
  </si>
  <si>
    <t>S12212   Sociedades monetarias de depósito privadas.</t>
  </si>
  <si>
    <t>S13131   Municipalidades</t>
  </si>
  <si>
    <t>S122121 Sociedades monetarias de depósito privadas nacionales</t>
  </si>
  <si>
    <t>S13132   Instituciones sin fines de lucro que sirven a los Gobiernos Locales</t>
  </si>
  <si>
    <t>S122122 Sociedades monetarias de depósito privadas de participación extranjera</t>
  </si>
  <si>
    <t>S1314   Fondos de Seguridad Social</t>
  </si>
  <si>
    <t>S1222   Otras sociedades de depósito.</t>
  </si>
  <si>
    <t>S12221   Otras sociedades de depósito públicas.</t>
  </si>
  <si>
    <t>S12222   Otras sociedades de depósito privadas.</t>
  </si>
  <si>
    <t>S122221 Otras sociedades de depósito privadas nacionales</t>
  </si>
  <si>
    <t>S122222 Otras sociedades de depósito privadas de participación extranjera</t>
  </si>
  <si>
    <t>S123   Fondos de inversión del mercado de dinero (FMD)</t>
  </si>
  <si>
    <t>S124   Fondos de inversión, excepto FMDs</t>
  </si>
  <si>
    <t>S125   Otros intermediarios financieros excepto sociedades de seguros y fondos de pensión</t>
  </si>
  <si>
    <t>S1251   Otros intermediarios financieros públicos, excepto soc de seg y fondos de pensión</t>
  </si>
  <si>
    <t>S1252   Otros intermediarios financieros  privados, excepto soc de seg y fondos de pensión</t>
  </si>
  <si>
    <t>S12521 Otros intermediarios financieros privados nacionales, excepto soc de seg y fondos de pensión</t>
  </si>
  <si>
    <t>S12522 Otros intermediarios financieros privadas de participación extranjera, excepto soc de seg y fondos de pensión</t>
  </si>
  <si>
    <t>S126   Auxiliares financieros</t>
  </si>
  <si>
    <t>S1261   Auxiliares financieros públicos</t>
  </si>
  <si>
    <t>S1262   Auxiliares financieros privados</t>
  </si>
  <si>
    <t>S12621   Auxiliares financieros privados nacionales</t>
  </si>
  <si>
    <t>S12622   Auxiliares financieros privados de participación extranjera</t>
  </si>
  <si>
    <t>S1263   Instituciones sin Fines de Lucro que sirven a las Sociedades Financieras</t>
  </si>
  <si>
    <t>S127   Instituciones financieras cautivas y prestamistas de dinero</t>
  </si>
  <si>
    <t>S1271 Instituciones financieras cautivas y prestamistas de dinero públicas</t>
  </si>
  <si>
    <t>S1272 Instituciones financieras cautivas y prestamistas de dinero privadas</t>
  </si>
  <si>
    <t>S12721 Instituciones financieras cautivas y prestamistas de dinero privadas nacionales</t>
  </si>
  <si>
    <t>S12722 Instituciones financieras cautivas y prestamistas de dinero privadas de participación extranjera</t>
  </si>
  <si>
    <t>S128   Sociedades de seguros</t>
  </si>
  <si>
    <t>S1281 Sociedades de seguros públicas</t>
  </si>
  <si>
    <t>S1282 Sociedades de seguros privadas</t>
  </si>
  <si>
    <t>S12821 Sociedades de seguros privadas nacionales</t>
  </si>
  <si>
    <t>S12822 Sociedades de seguros departicipación extranjera</t>
  </si>
  <si>
    <t>S129   Fondos de pensión</t>
  </si>
  <si>
    <t>S1291   Regímenes colectivos</t>
  </si>
  <si>
    <t>S1292   Regímenes individuales</t>
  </si>
  <si>
    <t>Referencia 2017 / Año 2017</t>
  </si>
  <si>
    <t>Referencia 2017</t>
  </si>
  <si>
    <t>Discrepancia entre Préstamo neto (+) / Endeudamiento neto (-)</t>
  </si>
  <si>
    <t>PRODUCCIÓN</t>
  </si>
  <si>
    <t>GASTO</t>
  </si>
  <si>
    <t>INGRESO</t>
  </si>
  <si>
    <t>PRODUCTO INTERNO BRUTO (PIB)</t>
  </si>
  <si>
    <t>Empleo</t>
  </si>
  <si>
    <t>Recurso</t>
  </si>
  <si>
    <t>Activo</t>
  </si>
  <si>
    <t>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</si>
</sst>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b/>
      <sz val="18"/>
      <color indexed="63"/>
      <name val="Arial"/>
      <family val="2"/>
    </font>
    <font>
      <sz val="18"/>
      <name val="Calibri"/>
      <family val="2"/>
      <scheme val="minor"/>
    </font>
    <font>
      <b/>
      <sz val="11"/>
      <color indexed="63"/>
      <name val="Arial"/>
      <family val="2"/>
    </font>
    <font>
      <sz val="16"/>
      <color indexed="63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63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6"/>
      <color rgb="FFFF0000"/>
      <name val="Arial"/>
      <family val="2"/>
    </font>
    <font>
      <sz val="16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theme="8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</cellStyleXfs>
  <cellXfs count="185">
    <xf numFmtId="0" fontId="0" fillId="0" borderId="0" xfId="0"/>
    <xf numFmtId="0" fontId="7" fillId="4" borderId="7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0" borderId="0" xfId="0" applyFont="1"/>
    <xf numFmtId="0" fontId="7" fillId="4" borderId="8" xfId="2" applyFont="1" applyFill="1" applyBorder="1" applyAlignment="1" applyProtection="1">
      <alignment vertical="center"/>
    </xf>
    <xf numFmtId="3" fontId="3" fillId="5" borderId="1" xfId="2" applyNumberFormat="1" applyFont="1" applyFill="1" applyBorder="1" applyAlignment="1" applyProtection="1">
      <alignment horizontal="left" vertical="center"/>
    </xf>
    <xf numFmtId="3" fontId="3" fillId="5" borderId="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/>
    </xf>
    <xf numFmtId="3" fontId="1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>
      <alignment horizontal="left" vertical="center"/>
    </xf>
    <xf numFmtId="3" fontId="3" fillId="5" borderId="4" xfId="2" applyNumberFormat="1" applyFont="1" applyFill="1" applyBorder="1" applyAlignment="1">
      <alignment horizontal="left" vertical="center"/>
    </xf>
    <xf numFmtId="3" fontId="3" fillId="5" borderId="0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vertical="center"/>
    </xf>
    <xf numFmtId="3" fontId="3" fillId="5" borderId="5" xfId="2" applyNumberFormat="1" applyFont="1" applyFill="1" applyBorder="1" applyAlignment="1" applyProtection="1">
      <alignment horizontal="left" vertical="center"/>
    </xf>
    <xf numFmtId="3" fontId="3" fillId="5" borderId="6" xfId="2" applyNumberFormat="1" applyFont="1" applyFill="1" applyBorder="1" applyAlignment="1" applyProtection="1">
      <alignment horizontal="left" vertical="center"/>
    </xf>
    <xf numFmtId="3" fontId="1" fillId="5" borderId="1" xfId="2" applyNumberFormat="1" applyFont="1" applyFill="1" applyBorder="1" applyAlignment="1" applyProtection="1">
      <alignment horizontal="left" vertical="center"/>
    </xf>
    <xf numFmtId="3" fontId="1" fillId="5" borderId="0" xfId="2" applyNumberFormat="1" applyFont="1" applyFill="1" applyBorder="1" applyAlignment="1" applyProtection="1">
      <alignment horizontal="left" vertical="center"/>
    </xf>
    <xf numFmtId="3" fontId="1" fillId="5" borderId="5" xfId="2" applyNumberFormat="1" applyFont="1" applyFill="1" applyBorder="1" applyAlignment="1" applyProtection="1">
      <alignment horizontal="left" vertical="center"/>
    </xf>
    <xf numFmtId="3" fontId="1" fillId="5" borderId="6" xfId="2" applyNumberFormat="1" applyFont="1" applyFill="1" applyBorder="1" applyAlignment="1" applyProtection="1">
      <alignment horizontal="left" vertical="center"/>
    </xf>
    <xf numFmtId="3" fontId="3" fillId="5" borderId="10" xfId="2" applyNumberFormat="1" applyFont="1" applyFill="1" applyBorder="1" applyAlignment="1" applyProtection="1">
      <alignment horizontal="left" vertical="center"/>
    </xf>
    <xf numFmtId="3" fontId="1" fillId="5" borderId="10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2"/>
    </xf>
    <xf numFmtId="3" fontId="1" fillId="5" borderId="4" xfId="2" applyNumberFormat="1" applyFont="1" applyFill="1" applyBorder="1" applyAlignment="1" applyProtection="1">
      <alignment horizontal="left" vertical="center" indent="2"/>
    </xf>
    <xf numFmtId="3" fontId="1" fillId="5" borderId="5" xfId="2" applyNumberFormat="1" applyFont="1" applyFill="1" applyBorder="1" applyAlignment="1">
      <alignment horizontal="left" vertical="center"/>
    </xf>
    <xf numFmtId="3" fontId="1" fillId="5" borderId="6" xfId="2" applyNumberFormat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>
      <alignment horizontal="left" vertical="center"/>
    </xf>
    <xf numFmtId="3" fontId="3" fillId="5" borderId="2" xfId="2" applyNumberFormat="1" applyFont="1" applyFill="1" applyBorder="1" applyAlignment="1">
      <alignment horizontal="left" vertical="center"/>
    </xf>
    <xf numFmtId="165" fontId="6" fillId="6" borderId="3" xfId="1" applyNumberFormat="1" applyFont="1" applyFill="1" applyBorder="1"/>
    <xf numFmtId="165" fontId="6" fillId="6" borderId="0" xfId="1" applyNumberFormat="1" applyFont="1" applyFill="1" applyBorder="1"/>
    <xf numFmtId="165" fontId="5" fillId="6" borderId="3" xfId="1" applyNumberFormat="1" applyFont="1" applyFill="1" applyBorder="1"/>
    <xf numFmtId="165" fontId="5" fillId="6" borderId="0" xfId="1" applyNumberFormat="1" applyFont="1" applyFill="1" applyBorder="1"/>
    <xf numFmtId="165" fontId="6" fillId="6" borderId="14" xfId="1" applyNumberFormat="1" applyFont="1" applyFill="1" applyBorder="1"/>
    <xf numFmtId="165" fontId="5" fillId="6" borderId="14" xfId="1" applyNumberFormat="1" applyFont="1" applyFill="1" applyBorder="1"/>
    <xf numFmtId="165" fontId="6" fillId="6" borderId="17" xfId="1" applyNumberFormat="1" applyFont="1" applyFill="1" applyBorder="1"/>
    <xf numFmtId="165" fontId="5" fillId="6" borderId="17" xfId="1" applyNumberFormat="1" applyFont="1" applyFill="1" applyBorder="1"/>
    <xf numFmtId="165" fontId="5" fillId="6" borderId="1" xfId="1" applyNumberFormat="1" applyFont="1" applyFill="1" applyBorder="1"/>
    <xf numFmtId="165" fontId="5" fillId="6" borderId="16" xfId="1" applyNumberFormat="1" applyFont="1" applyFill="1" applyBorder="1"/>
    <xf numFmtId="165" fontId="5" fillId="6" borderId="13" xfId="1" applyNumberFormat="1" applyFont="1" applyFill="1" applyBorder="1"/>
    <xf numFmtId="165" fontId="5" fillId="6" borderId="12" xfId="1" applyNumberFormat="1" applyFont="1" applyFill="1" applyBorder="1"/>
    <xf numFmtId="165" fontId="6" fillId="6" borderId="2" xfId="1" applyNumberFormat="1" applyFont="1" applyFill="1" applyBorder="1"/>
    <xf numFmtId="165" fontId="5" fillId="6" borderId="4" xfId="1" applyNumberFormat="1" applyFont="1" applyFill="1" applyBorder="1"/>
    <xf numFmtId="165" fontId="6" fillId="6" borderId="4" xfId="1" applyNumberFormat="1" applyFont="1" applyFill="1" applyBorder="1"/>
    <xf numFmtId="165" fontId="5" fillId="6" borderId="5" xfId="1" applyNumberFormat="1" applyFont="1" applyFill="1" applyBorder="1"/>
    <xf numFmtId="165" fontId="5" fillId="6" borderId="18" xfId="1" applyNumberFormat="1" applyFont="1" applyFill="1" applyBorder="1"/>
    <xf numFmtId="165" fontId="5" fillId="6" borderId="15" xfId="1" applyNumberFormat="1" applyFont="1" applyFill="1" applyBorder="1"/>
    <xf numFmtId="165" fontId="5" fillId="6" borderId="10" xfId="1" applyNumberFormat="1" applyFont="1" applyFill="1" applyBorder="1"/>
    <xf numFmtId="165" fontId="5" fillId="6" borderId="6" xfId="1" applyNumberFormat="1" applyFont="1" applyFill="1" applyBorder="1"/>
    <xf numFmtId="165" fontId="6" fillId="6" borderId="1" xfId="1" applyNumberFormat="1" applyFont="1" applyFill="1" applyBorder="1"/>
    <xf numFmtId="165" fontId="6" fillId="6" borderId="16" xfId="1" applyNumberFormat="1" applyFont="1" applyFill="1" applyBorder="1"/>
    <xf numFmtId="165" fontId="6" fillId="6" borderId="13" xfId="1" applyNumberFormat="1" applyFont="1" applyFill="1" applyBorder="1"/>
    <xf numFmtId="165" fontId="6" fillId="6" borderId="12" xfId="1" applyNumberFormat="1" applyFont="1" applyFill="1" applyBorder="1"/>
    <xf numFmtId="165" fontId="6" fillId="6" borderId="5" xfId="1" applyNumberFormat="1" applyFont="1" applyFill="1" applyBorder="1"/>
    <xf numFmtId="165" fontId="6" fillId="6" borderId="18" xfId="1" applyNumberFormat="1" applyFont="1" applyFill="1" applyBorder="1"/>
    <xf numFmtId="165" fontId="6" fillId="6" borderId="15" xfId="1" applyNumberFormat="1" applyFont="1" applyFill="1" applyBorder="1"/>
    <xf numFmtId="165" fontId="6" fillId="6" borderId="10" xfId="1" applyNumberFormat="1" applyFont="1" applyFill="1" applyBorder="1"/>
    <xf numFmtId="165" fontId="6" fillId="6" borderId="6" xfId="1" applyNumberFormat="1" applyFont="1" applyFill="1" applyBorder="1"/>
    <xf numFmtId="0" fontId="0" fillId="6" borderId="0" xfId="0" applyFill="1"/>
    <xf numFmtId="0" fontId="3" fillId="6" borderId="0" xfId="0" applyFont="1" applyFill="1"/>
    <xf numFmtId="3" fontId="1" fillId="5" borderId="12" xfId="2" applyNumberFormat="1" applyFont="1" applyFill="1" applyBorder="1" applyAlignment="1" applyProtection="1">
      <alignment vertical="center"/>
    </xf>
    <xf numFmtId="3" fontId="1" fillId="5" borderId="0" xfId="2" applyNumberFormat="1" applyFont="1" applyFill="1" applyBorder="1" applyAlignment="1" applyProtection="1">
      <alignment horizontal="left" vertical="center" indent="1"/>
    </xf>
    <xf numFmtId="3" fontId="1" fillId="5" borderId="0" xfId="2" applyNumberFormat="1" applyFont="1" applyFill="1" applyBorder="1" applyAlignment="1" applyProtection="1">
      <alignment horizontal="left" vertical="center" indent="2"/>
    </xf>
    <xf numFmtId="3" fontId="1" fillId="5" borderId="0" xfId="2" applyNumberFormat="1" applyFont="1" applyFill="1" applyBorder="1" applyAlignment="1" applyProtection="1">
      <alignment horizontal="left" vertical="center" indent="3"/>
    </xf>
    <xf numFmtId="0" fontId="0" fillId="6" borderId="12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2" xfId="0" applyFill="1" applyBorder="1"/>
    <xf numFmtId="0" fontId="8" fillId="0" borderId="0" xfId="3" applyFont="1" applyAlignment="1"/>
    <xf numFmtId="0" fontId="12" fillId="0" borderId="0" xfId="3" applyFont="1" applyAlignment="1"/>
    <xf numFmtId="0" fontId="12" fillId="0" borderId="0" xfId="3" applyFont="1" applyFill="1" applyAlignment="1">
      <alignment horizontal="left"/>
    </xf>
    <xf numFmtId="0" fontId="13" fillId="2" borderId="30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Continuous"/>
    </xf>
    <xf numFmtId="0" fontId="14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14" fillId="0" borderId="0" xfId="3" applyFont="1" applyAlignment="1"/>
    <xf numFmtId="0" fontId="16" fillId="0" borderId="0" xfId="3" applyFont="1" applyAlignment="1"/>
    <xf numFmtId="0" fontId="17" fillId="0" borderId="0" xfId="3" applyFont="1" applyAlignment="1">
      <alignment horizontal="centerContinuous" vertical="center"/>
    </xf>
    <xf numFmtId="0" fontId="12" fillId="0" borderId="0" xfId="3" applyFont="1" applyAlignment="1">
      <alignment horizontal="centerContinuous"/>
    </xf>
    <xf numFmtId="0" fontId="17" fillId="0" borderId="0" xfId="3" applyFont="1" applyAlignment="1">
      <alignment horizontal="centerContinuous" vertical="center" wrapText="1"/>
    </xf>
    <xf numFmtId="0" fontId="17" fillId="0" borderId="0" xfId="3" applyFont="1" applyFill="1" applyAlignment="1">
      <alignment horizontal="left" vertical="center"/>
    </xf>
    <xf numFmtId="0" fontId="18" fillId="0" borderId="0" xfId="3" applyFont="1" applyAlignment="1"/>
    <xf numFmtId="0" fontId="19" fillId="0" borderId="0" xfId="3" applyFont="1" applyAlignment="1"/>
    <xf numFmtId="0" fontId="19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left"/>
    </xf>
    <xf numFmtId="0" fontId="18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center"/>
    </xf>
    <xf numFmtId="0" fontId="18" fillId="0" borderId="0" xfId="3" applyFont="1" applyAlignment="1">
      <alignment horizontal="left" indent="1"/>
    </xf>
    <xf numFmtId="0" fontId="21" fillId="0" borderId="0" xfId="3" applyFont="1" applyFill="1" applyAlignment="1">
      <alignment horizontal="left"/>
    </xf>
    <xf numFmtId="0" fontId="19" fillId="0" borderId="0" xfId="3" applyFont="1" applyAlignment="1">
      <alignment horizontal="left"/>
    </xf>
    <xf numFmtId="0" fontId="21" fillId="0" borderId="0" xfId="3" applyFont="1" applyAlignment="1">
      <alignment horizontal="left" indent="4"/>
    </xf>
    <xf numFmtId="0" fontId="18" fillId="0" borderId="0" xfId="3" applyFont="1" applyAlignment="1">
      <alignment horizontal="left" indent="6"/>
    </xf>
    <xf numFmtId="0" fontId="19" fillId="0" borderId="0" xfId="3" applyFont="1" applyFill="1" applyAlignment="1">
      <alignment horizontal="left" indent="2"/>
    </xf>
    <xf numFmtId="0" fontId="22" fillId="0" borderId="0" xfId="3" applyFont="1" applyAlignment="1"/>
    <xf numFmtId="0" fontId="21" fillId="0" borderId="0" xfId="3" applyFont="1" applyFill="1" applyAlignment="1">
      <alignment horizontal="left" wrapText="1"/>
    </xf>
    <xf numFmtId="0" fontId="21" fillId="0" borderId="0" xfId="3" applyFont="1" applyAlignment="1">
      <alignment horizontal="left" indent="5"/>
    </xf>
    <xf numFmtId="0" fontId="18" fillId="0" borderId="0" xfId="3" applyFont="1" applyFill="1" applyAlignment="1">
      <alignment horizontal="left" indent="6"/>
    </xf>
    <xf numFmtId="0" fontId="18" fillId="0" borderId="0" xfId="3" applyFont="1"/>
    <xf numFmtId="0" fontId="19" fillId="0" borderId="0" xfId="3" applyFont="1" applyFill="1" applyAlignment="1"/>
    <xf numFmtId="1" fontId="19" fillId="0" borderId="0" xfId="3" applyNumberFormat="1" applyFont="1"/>
    <xf numFmtId="0" fontId="21" fillId="0" borderId="0" xfId="3" applyFont="1" applyFill="1" applyAlignment="1" applyProtection="1">
      <alignment horizontal="left"/>
      <protection locked="0"/>
    </xf>
    <xf numFmtId="0" fontId="23" fillId="0" borderId="0" xfId="4" applyFont="1" applyFill="1" applyBorder="1" applyAlignment="1" applyProtection="1">
      <alignment horizontal="left" indent="2"/>
    </xf>
    <xf numFmtId="0" fontId="23" fillId="0" borderId="0" xfId="4" applyFont="1" applyFill="1" applyBorder="1" applyAlignment="1" applyProtection="1">
      <alignment horizontal="left" indent="3"/>
    </xf>
    <xf numFmtId="0" fontId="18" fillId="0" borderId="0" xfId="3" applyFont="1" applyFill="1"/>
    <xf numFmtId="0" fontId="24" fillId="0" borderId="0" xfId="3" applyFont="1" applyFill="1" applyAlignment="1">
      <alignment horizontal="left" indent="6"/>
    </xf>
    <xf numFmtId="0" fontId="25" fillId="0" borderId="0" xfId="3" applyFont="1" applyAlignment="1"/>
    <xf numFmtId="0" fontId="25" fillId="0" borderId="0" xfId="3" applyFont="1" applyFill="1" applyAlignment="1">
      <alignment horizontal="left"/>
    </xf>
    <xf numFmtId="0" fontId="25" fillId="0" borderId="0" xfId="3" applyFont="1" applyFill="1" applyAlignment="1"/>
    <xf numFmtId="0" fontId="8" fillId="0" borderId="0" xfId="3" applyFont="1" applyFill="1" applyAlignment="1">
      <alignment horizontal="left"/>
    </xf>
    <xf numFmtId="0" fontId="8" fillId="0" borderId="0" xfId="3" applyFont="1" applyFill="1" applyAlignment="1"/>
    <xf numFmtId="0" fontId="26" fillId="0" borderId="0" xfId="3" applyFont="1" applyFill="1" applyAlignment="1">
      <alignment horizontal="left" indent="6"/>
    </xf>
    <xf numFmtId="0" fontId="7" fillId="0" borderId="0" xfId="3" applyFont="1" applyAlignment="1"/>
    <xf numFmtId="0" fontId="26" fillId="0" borderId="0" xfId="3" applyFont="1" applyFill="1" applyAlignment="1">
      <alignment horizontal="left" indent="4"/>
    </xf>
    <xf numFmtId="0" fontId="26" fillId="0" borderId="0" xfId="3" applyFont="1" applyAlignment="1">
      <alignment horizontal="left" indent="6"/>
    </xf>
    <xf numFmtId="1" fontId="12" fillId="0" borderId="0" xfId="3" applyNumberFormat="1" applyFont="1" applyFill="1"/>
    <xf numFmtId="0" fontId="26" fillId="0" borderId="0" xfId="3" applyFont="1" applyAlignment="1">
      <alignment horizontal="left" indent="4"/>
    </xf>
    <xf numFmtId="0" fontId="7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6"/>
    </xf>
    <xf numFmtId="0" fontId="8" fillId="0" borderId="0" xfId="3" applyFont="1" applyAlignment="1">
      <alignment horizontal="left"/>
    </xf>
    <xf numFmtId="0" fontId="26" fillId="0" borderId="0" xfId="3" applyFont="1" applyFill="1"/>
    <xf numFmtId="0" fontId="9" fillId="0" borderId="0" xfId="3" applyFont="1" applyFill="1" applyAlignment="1">
      <alignment horizontal="left" indent="6"/>
    </xf>
    <xf numFmtId="165" fontId="5" fillId="6" borderId="31" xfId="1" applyNumberFormat="1" applyFont="1" applyFill="1" applyBorder="1"/>
    <xf numFmtId="165" fontId="5" fillId="6" borderId="32" xfId="1" applyNumberFormat="1" applyFont="1" applyFill="1" applyBorder="1"/>
    <xf numFmtId="165" fontId="5" fillId="6" borderId="33" xfId="1" applyNumberFormat="1" applyFont="1" applyFill="1" applyBorder="1"/>
    <xf numFmtId="165" fontId="5" fillId="6" borderId="34" xfId="1" applyNumberFormat="1" applyFont="1" applyFill="1" applyBorder="1"/>
    <xf numFmtId="165" fontId="5" fillId="6" borderId="35" xfId="1" applyNumberFormat="1" applyFont="1" applyFill="1" applyBorder="1"/>
    <xf numFmtId="165" fontId="0" fillId="6" borderId="0" xfId="0" applyNumberFormat="1" applyFill="1"/>
    <xf numFmtId="0" fontId="8" fillId="4" borderId="7" xfId="2" applyFont="1" applyFill="1" applyBorder="1" applyAlignment="1">
      <alignment horizontal="center" vertical="center" textRotation="90" wrapText="1"/>
    </xf>
    <xf numFmtId="165" fontId="2" fillId="7" borderId="0" xfId="0" applyNumberFormat="1" applyFont="1" applyFill="1"/>
    <xf numFmtId="165" fontId="2" fillId="6" borderId="0" xfId="0" applyNumberFormat="1" applyFont="1" applyFill="1"/>
    <xf numFmtId="165" fontId="5" fillId="6" borderId="2" xfId="1" applyNumberFormat="1" applyFont="1" applyFill="1" applyBorder="1"/>
    <xf numFmtId="3" fontId="1" fillId="5" borderId="1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1"/>
    </xf>
    <xf numFmtId="3" fontId="1" fillId="5" borderId="3" xfId="2" applyNumberFormat="1" applyFont="1" applyFill="1" applyBorder="1" applyAlignment="1" applyProtection="1">
      <alignment horizontal="left" vertical="center" indent="3"/>
    </xf>
    <xf numFmtId="0" fontId="2" fillId="2" borderId="11" xfId="2" applyFont="1" applyFill="1" applyBorder="1" applyAlignment="1" applyProtection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 wrapText="1"/>
    </xf>
    <xf numFmtId="0" fontId="2" fillId="7" borderId="11" xfId="2" applyFont="1" applyFill="1" applyBorder="1" applyAlignment="1" applyProtection="1">
      <alignment horizontal="center" vertical="center" wrapText="1"/>
    </xf>
    <xf numFmtId="0" fontId="27" fillId="7" borderId="0" xfId="0" applyFont="1" applyFill="1"/>
    <xf numFmtId="0" fontId="27" fillId="6" borderId="0" xfId="0" applyFont="1" applyFill="1"/>
    <xf numFmtId="0" fontId="2" fillId="2" borderId="1" xfId="2" applyFont="1" applyFill="1" applyBorder="1" applyAlignment="1" applyProtection="1">
      <alignment horizontal="center" vertical="center" wrapText="1"/>
    </xf>
    <xf numFmtId="0" fontId="2" fillId="2" borderId="2" xfId="2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horizontal="center" vertical="center" wrapText="1"/>
    </xf>
    <xf numFmtId="0" fontId="2" fillId="2" borderId="5" xfId="2" applyFont="1" applyFill="1" applyBorder="1" applyAlignment="1" applyProtection="1">
      <alignment horizontal="center" vertical="center" wrapText="1"/>
    </xf>
    <xf numFmtId="0" fontId="2" fillId="2" borderId="6" xfId="2" applyFont="1" applyFill="1" applyBorder="1" applyAlignment="1" applyProtection="1">
      <alignment horizontal="center" vertical="center" wrapText="1"/>
    </xf>
    <xf numFmtId="0" fontId="2" fillId="7" borderId="1" xfId="2" applyFont="1" applyFill="1" applyBorder="1" applyAlignment="1" applyProtection="1">
      <alignment horizontal="center" vertical="center" wrapText="1"/>
    </xf>
    <xf numFmtId="0" fontId="2" fillId="7" borderId="2" xfId="2" applyFont="1" applyFill="1" applyBorder="1" applyAlignment="1" applyProtection="1">
      <alignment horizontal="center" vertical="center" wrapText="1"/>
    </xf>
    <xf numFmtId="0" fontId="2" fillId="7" borderId="3" xfId="2" applyFont="1" applyFill="1" applyBorder="1" applyAlignment="1" applyProtection="1">
      <alignment horizontal="center" vertical="center" wrapText="1"/>
    </xf>
    <xf numFmtId="0" fontId="2" fillId="7" borderId="4" xfId="2" applyFont="1" applyFill="1" applyBorder="1" applyAlignment="1" applyProtection="1">
      <alignment horizontal="center" vertical="center" wrapText="1"/>
    </xf>
    <xf numFmtId="0" fontId="2" fillId="7" borderId="5" xfId="2" applyFont="1" applyFill="1" applyBorder="1" applyAlignment="1" applyProtection="1">
      <alignment horizontal="center" vertical="center" wrapText="1"/>
    </xf>
    <xf numFmtId="0" fontId="2" fillId="7" borderId="6" xfId="2" applyFont="1" applyFill="1" applyBorder="1" applyAlignment="1" applyProtection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 wrapText="1"/>
    </xf>
    <xf numFmtId="0" fontId="27" fillId="10" borderId="0" xfId="0" applyFont="1" applyFill="1" applyAlignment="1">
      <alignment horizontal="center"/>
    </xf>
    <xf numFmtId="0" fontId="2" fillId="2" borderId="11" xfId="2" applyFont="1" applyFill="1" applyBorder="1" applyAlignment="1" applyProtection="1">
      <alignment horizontal="center" vertical="center"/>
    </xf>
    <xf numFmtId="0" fontId="2" fillId="3" borderId="11" xfId="2" applyFont="1" applyFill="1" applyBorder="1" applyAlignment="1" applyProtection="1">
      <alignment horizontal="center" vertical="center"/>
    </xf>
    <xf numFmtId="0" fontId="2" fillId="3" borderId="36" xfId="2" applyFont="1" applyFill="1" applyBorder="1" applyAlignment="1" applyProtection="1">
      <alignment horizontal="center" vertical="center"/>
    </xf>
    <xf numFmtId="0" fontId="2" fillId="3" borderId="37" xfId="2" applyFont="1" applyFill="1" applyBorder="1" applyAlignment="1" applyProtection="1">
      <alignment horizontal="center" vertical="center"/>
    </xf>
    <xf numFmtId="0" fontId="7" fillId="4" borderId="8" xfId="2" applyFont="1" applyFill="1" applyBorder="1" applyAlignment="1" applyProtection="1">
      <alignment horizontal="center" vertical="center" textRotation="90" wrapText="1"/>
    </xf>
    <xf numFmtId="0" fontId="8" fillId="4" borderId="8" xfId="2" applyFont="1" applyFill="1" applyBorder="1" applyAlignment="1">
      <alignment horizontal="center" vertical="center" textRotation="90" wrapText="1"/>
    </xf>
    <xf numFmtId="0" fontId="7" fillId="4" borderId="7" xfId="2" applyFont="1" applyFill="1" applyBorder="1" applyAlignment="1" applyProtection="1">
      <alignment horizontal="center" vertical="center" textRotation="90" wrapText="1"/>
    </xf>
    <xf numFmtId="0" fontId="7" fillId="4" borderId="9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7" borderId="11" xfId="2" applyFont="1" applyFill="1" applyBorder="1" applyAlignment="1" applyProtection="1">
      <alignment horizontal="center" vertical="center"/>
    </xf>
    <xf numFmtId="0" fontId="2" fillId="3" borderId="1" xfId="2" applyFont="1" applyFill="1" applyBorder="1" applyAlignment="1" applyProtection="1">
      <alignment horizontal="center"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6" xfId="2" applyFont="1" applyFill="1" applyBorder="1" applyAlignment="1" applyProtection="1">
      <alignment horizontal="center" vertical="center" wrapText="1"/>
    </xf>
    <xf numFmtId="0" fontId="7" fillId="4" borderId="11" xfId="2" applyFont="1" applyFill="1" applyBorder="1" applyAlignment="1" applyProtection="1">
      <alignment horizontal="center" vertical="center" textRotation="90" wrapText="1"/>
    </xf>
    <xf numFmtId="0" fontId="8" fillId="4" borderId="11" xfId="2" applyFont="1" applyFill="1" applyBorder="1" applyAlignment="1">
      <alignment horizontal="center" vertical="center" textRotation="90" wrapText="1"/>
    </xf>
    <xf numFmtId="0" fontId="10" fillId="8" borderId="19" xfId="3" applyFont="1" applyFill="1" applyBorder="1" applyAlignment="1">
      <alignment horizontal="center"/>
    </xf>
    <xf numFmtId="0" fontId="10" fillId="8" borderId="20" xfId="3" applyFont="1" applyFill="1" applyBorder="1" applyAlignment="1">
      <alignment horizontal="center"/>
    </xf>
    <xf numFmtId="0" fontId="10" fillId="8" borderId="21" xfId="3" applyFont="1" applyFill="1" applyBorder="1" applyAlignment="1">
      <alignment horizontal="center"/>
    </xf>
    <xf numFmtId="0" fontId="10" fillId="8" borderId="22" xfId="3" applyFont="1" applyFill="1" applyBorder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8" borderId="23" xfId="3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 vertical="center" wrapText="1"/>
    </xf>
    <xf numFmtId="0" fontId="11" fillId="2" borderId="25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0" fillId="8" borderId="26" xfId="3" applyFont="1" applyFill="1" applyBorder="1" applyAlignment="1">
      <alignment horizontal="center"/>
    </xf>
    <xf numFmtId="0" fontId="10" fillId="8" borderId="27" xfId="3" applyFont="1" applyFill="1" applyBorder="1" applyAlignment="1">
      <alignment horizontal="center"/>
    </xf>
    <xf numFmtId="0" fontId="10" fillId="8" borderId="28" xfId="3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11" xfId="5" xr:uid="{00000000-0005-0000-0000-000002000000}"/>
    <cellStyle name="Normal 14" xfId="4" xr:uid="{00000000-0005-0000-0000-000003000000}"/>
    <cellStyle name="Normal 2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61166" y="2046286"/>
          <a:ext cx="30255634" cy="715965"/>
          <a:chOff x="1165700" y="1752599"/>
          <a:chExt cx="10954706" cy="714359"/>
        </a:xfrm>
      </xdr:grpSpPr>
      <xdr:grpSp>
        <xdr:nvGrpSpPr>
          <xdr:cNvPr id="3" name="13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0017017" y="1072243"/>
          <a:ext cx="796358" cy="2080"/>
        </a:xfrm>
        <a:prstGeom prst="straightConnector1">
          <a:avLst/>
        </a:prstGeom>
        <a:noFill/>
        <a:ln w="381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 editAs="oneCell">
    <xdr:from>
      <xdr:col>1</xdr:col>
      <xdr:colOff>904875</xdr:colOff>
      <xdr:row>0</xdr:row>
      <xdr:rowOff>238125</xdr:rowOff>
    </xdr:from>
    <xdr:to>
      <xdr:col>1</xdr:col>
      <xdr:colOff>5191125</xdr:colOff>
      <xdr:row>3</xdr:row>
      <xdr:rowOff>425885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150" y="238125"/>
          <a:ext cx="4286250" cy="167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94"/>
  <sheetViews>
    <sheetView tabSelected="1" zoomScale="82" zoomScaleNormal="64" workbookViewId="0">
      <pane xSplit="3" ySplit="10" topLeftCell="M22" activePane="bottomRight" state="frozen"/>
      <selection pane="topRight" activeCell="D1" sqref="D1"/>
      <selection pane="bottomLeft" activeCell="A10" sqref="A10"/>
      <selection pane="bottomRight" activeCell="AV49" sqref="AV49"/>
    </sheetView>
  </sheetViews>
  <sheetFormatPr baseColWidth="10" defaultColWidth="0" defaultRowHeight="15" zeroHeight="1" outlineLevelCol="1" x14ac:dyDescent="0.2"/>
  <cols>
    <col min="1" max="1" width="17.1640625" customWidth="1"/>
    <col min="2" max="2" width="11.5" customWidth="1"/>
    <col min="3" max="3" width="50.33203125" bestFit="1" customWidth="1"/>
    <col min="4" max="5" width="14.6640625" customWidth="1"/>
    <col min="6" max="7" width="14.6640625" customWidth="1" outlineLevel="1"/>
    <col min="8" max="11" width="15.6640625" customWidth="1" outlineLevel="1"/>
    <col min="12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6.83203125" customWidth="1" collapsed="1"/>
    <col min="41" max="41" width="16.1640625" customWidth="1"/>
    <col min="42" max="43" width="14.6640625" customWidth="1"/>
    <col min="44" max="44" width="17.5" bestFit="1" customWidth="1"/>
    <col min="45" max="45" width="16.6640625" customWidth="1"/>
    <col min="46" max="46" width="15.83203125" bestFit="1" customWidth="1"/>
    <col min="47" max="47" width="16.33203125" bestFit="1" customWidth="1"/>
    <col min="48" max="48" width="11.5" style="58" customWidth="1"/>
    <col min="49" max="49" width="17" style="58" bestFit="1" customWidth="1"/>
    <col min="50" max="50" width="15.83203125" style="58" bestFit="1" customWidth="1"/>
    <col min="51" max="51" width="2.83203125" style="58" customWidth="1"/>
    <col min="52" max="16384" width="11.5" hidden="1"/>
  </cols>
  <sheetData>
    <row r="1" spans="1:50" s="58" customFormat="1" x14ac:dyDescent="0.2">
      <c r="C1" s="162" t="s">
        <v>235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50" s="58" customFormat="1" x14ac:dyDescent="0.2">
      <c r="C2" s="162" t="s">
        <v>237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</row>
    <row r="3" spans="1:50" s="58" customFormat="1" x14ac:dyDescent="0.2">
      <c r="C3" s="162" t="s">
        <v>330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</row>
    <row r="4" spans="1:50" s="58" customFormat="1" x14ac:dyDescent="0.2">
      <c r="C4" s="163" t="s">
        <v>158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50" ht="15" customHeight="1" x14ac:dyDescent="0.2">
      <c r="A5" s="58"/>
      <c r="B5" s="153" t="s">
        <v>19</v>
      </c>
      <c r="C5" s="153" t="s">
        <v>20</v>
      </c>
      <c r="D5" s="153" t="s">
        <v>17</v>
      </c>
      <c r="E5" s="153"/>
      <c r="F5" s="154" t="s">
        <v>18</v>
      </c>
      <c r="G5" s="154"/>
      <c r="H5" s="154" t="s">
        <v>232</v>
      </c>
      <c r="I5" s="154"/>
      <c r="J5" s="155" t="s">
        <v>233</v>
      </c>
      <c r="K5" s="156"/>
      <c r="L5" s="153" t="s">
        <v>8</v>
      </c>
      <c r="M5" s="153"/>
      <c r="N5" s="154" t="s">
        <v>9</v>
      </c>
      <c r="O5" s="154"/>
      <c r="P5" s="154" t="s">
        <v>10</v>
      </c>
      <c r="Q5" s="154"/>
      <c r="R5" s="154" t="s">
        <v>11</v>
      </c>
      <c r="S5" s="154"/>
      <c r="T5" s="154" t="s">
        <v>12</v>
      </c>
      <c r="U5" s="154"/>
      <c r="V5" s="154" t="s">
        <v>13</v>
      </c>
      <c r="W5" s="154"/>
      <c r="X5" s="154" t="s">
        <v>14</v>
      </c>
      <c r="Y5" s="154"/>
      <c r="Z5" s="154" t="s">
        <v>15</v>
      </c>
      <c r="AA5" s="154"/>
      <c r="AB5" s="154" t="s">
        <v>16</v>
      </c>
      <c r="AC5" s="154"/>
      <c r="AD5" s="153" t="s">
        <v>21</v>
      </c>
      <c r="AE5" s="153"/>
      <c r="AF5" s="154" t="s">
        <v>4</v>
      </c>
      <c r="AG5" s="154"/>
      <c r="AH5" s="154" t="s">
        <v>5</v>
      </c>
      <c r="AI5" s="154"/>
      <c r="AJ5" s="154" t="s">
        <v>6</v>
      </c>
      <c r="AK5" s="154"/>
      <c r="AL5" s="154" t="s">
        <v>7</v>
      </c>
      <c r="AM5" s="154"/>
      <c r="AN5" s="153" t="s">
        <v>3</v>
      </c>
      <c r="AO5" s="153"/>
      <c r="AP5" s="153" t="s">
        <v>2</v>
      </c>
      <c r="AQ5" s="153"/>
      <c r="AR5" s="153" t="s">
        <v>1</v>
      </c>
      <c r="AS5" s="153"/>
      <c r="AT5" s="164" t="s">
        <v>0</v>
      </c>
      <c r="AU5" s="164"/>
    </row>
    <row r="6" spans="1:50" ht="15" customHeight="1" x14ac:dyDescent="0.2">
      <c r="A6" s="58"/>
      <c r="B6" s="153"/>
      <c r="C6" s="153"/>
      <c r="D6" s="139" t="s">
        <v>40</v>
      </c>
      <c r="E6" s="140"/>
      <c r="F6" s="151" t="s">
        <v>41</v>
      </c>
      <c r="G6" s="151"/>
      <c r="H6" s="151" t="s">
        <v>236</v>
      </c>
      <c r="I6" s="151"/>
      <c r="J6" s="151" t="s">
        <v>234</v>
      </c>
      <c r="K6" s="151"/>
      <c r="L6" s="139" t="s">
        <v>31</v>
      </c>
      <c r="M6" s="140"/>
      <c r="N6" s="151" t="s">
        <v>32</v>
      </c>
      <c r="O6" s="151"/>
      <c r="P6" s="151" t="s">
        <v>33</v>
      </c>
      <c r="Q6" s="151"/>
      <c r="R6" s="151" t="s">
        <v>34</v>
      </c>
      <c r="S6" s="151"/>
      <c r="T6" s="151" t="s">
        <v>35</v>
      </c>
      <c r="U6" s="151"/>
      <c r="V6" s="151" t="s">
        <v>36</v>
      </c>
      <c r="W6" s="151"/>
      <c r="X6" s="151" t="s">
        <v>37</v>
      </c>
      <c r="Y6" s="151"/>
      <c r="Z6" s="151" t="s">
        <v>38</v>
      </c>
      <c r="AA6" s="151"/>
      <c r="AB6" s="151" t="s">
        <v>39</v>
      </c>
      <c r="AC6" s="151"/>
      <c r="AD6" s="139" t="s">
        <v>26</v>
      </c>
      <c r="AE6" s="140"/>
      <c r="AF6" s="151" t="s">
        <v>27</v>
      </c>
      <c r="AG6" s="151"/>
      <c r="AH6" s="151" t="s">
        <v>28</v>
      </c>
      <c r="AI6" s="151"/>
      <c r="AJ6" s="151" t="s">
        <v>29</v>
      </c>
      <c r="AK6" s="151"/>
      <c r="AL6" s="151" t="s">
        <v>30</v>
      </c>
      <c r="AM6" s="151"/>
      <c r="AN6" s="139" t="s">
        <v>25</v>
      </c>
      <c r="AO6" s="140"/>
      <c r="AP6" s="139" t="s">
        <v>24</v>
      </c>
      <c r="AQ6" s="140"/>
      <c r="AR6" s="139" t="s">
        <v>23</v>
      </c>
      <c r="AS6" s="140"/>
      <c r="AT6" s="145" t="s">
        <v>22</v>
      </c>
      <c r="AU6" s="146"/>
    </row>
    <row r="7" spans="1:50" x14ac:dyDescent="0.2">
      <c r="A7" s="58"/>
      <c r="B7" s="153"/>
      <c r="C7" s="153"/>
      <c r="D7" s="141"/>
      <c r="E7" s="142"/>
      <c r="F7" s="151"/>
      <c r="G7" s="151"/>
      <c r="H7" s="151"/>
      <c r="I7" s="151"/>
      <c r="J7" s="151"/>
      <c r="K7" s="151"/>
      <c r="L7" s="141"/>
      <c r="M7" s="142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41"/>
      <c r="AE7" s="142"/>
      <c r="AF7" s="151"/>
      <c r="AG7" s="151"/>
      <c r="AH7" s="151"/>
      <c r="AI7" s="151"/>
      <c r="AJ7" s="151"/>
      <c r="AK7" s="151"/>
      <c r="AL7" s="151"/>
      <c r="AM7" s="151"/>
      <c r="AN7" s="141"/>
      <c r="AO7" s="142"/>
      <c r="AP7" s="141"/>
      <c r="AQ7" s="142"/>
      <c r="AR7" s="141"/>
      <c r="AS7" s="142"/>
      <c r="AT7" s="147"/>
      <c r="AU7" s="148"/>
    </row>
    <row r="8" spans="1:50" x14ac:dyDescent="0.2">
      <c r="A8" s="58"/>
      <c r="B8" s="153"/>
      <c r="C8" s="153"/>
      <c r="D8" s="141"/>
      <c r="E8" s="142"/>
      <c r="F8" s="151"/>
      <c r="G8" s="151"/>
      <c r="H8" s="151"/>
      <c r="I8" s="151"/>
      <c r="J8" s="151"/>
      <c r="K8" s="151"/>
      <c r="L8" s="141"/>
      <c r="M8" s="142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41"/>
      <c r="AE8" s="142"/>
      <c r="AF8" s="151"/>
      <c r="AG8" s="151"/>
      <c r="AH8" s="151"/>
      <c r="AI8" s="151"/>
      <c r="AJ8" s="151"/>
      <c r="AK8" s="151"/>
      <c r="AL8" s="151"/>
      <c r="AM8" s="151"/>
      <c r="AN8" s="141"/>
      <c r="AO8" s="142"/>
      <c r="AP8" s="141"/>
      <c r="AQ8" s="142"/>
      <c r="AR8" s="141"/>
      <c r="AS8" s="142"/>
      <c r="AT8" s="147"/>
      <c r="AU8" s="148"/>
    </row>
    <row r="9" spans="1:50" x14ac:dyDescent="0.2">
      <c r="A9" s="58"/>
      <c r="B9" s="153"/>
      <c r="C9" s="153"/>
      <c r="D9" s="143"/>
      <c r="E9" s="144"/>
      <c r="F9" s="151"/>
      <c r="G9" s="151"/>
      <c r="H9" s="151"/>
      <c r="I9" s="151"/>
      <c r="J9" s="151"/>
      <c r="K9" s="151"/>
      <c r="L9" s="143"/>
      <c r="M9" s="144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43"/>
      <c r="AE9" s="144"/>
      <c r="AF9" s="151"/>
      <c r="AG9" s="151"/>
      <c r="AH9" s="151"/>
      <c r="AI9" s="151"/>
      <c r="AJ9" s="151"/>
      <c r="AK9" s="151"/>
      <c r="AL9" s="151"/>
      <c r="AM9" s="151"/>
      <c r="AN9" s="143"/>
      <c r="AO9" s="144"/>
      <c r="AP9" s="143"/>
      <c r="AQ9" s="144"/>
      <c r="AR9" s="143"/>
      <c r="AS9" s="144"/>
      <c r="AT9" s="149"/>
      <c r="AU9" s="150"/>
    </row>
    <row r="10" spans="1:50" ht="16" x14ac:dyDescent="0.2">
      <c r="A10" s="58"/>
      <c r="B10" s="153"/>
      <c r="C10" s="153"/>
      <c r="D10" s="134" t="s">
        <v>337</v>
      </c>
      <c r="E10" s="134" t="s">
        <v>338</v>
      </c>
      <c r="F10" s="135" t="s">
        <v>337</v>
      </c>
      <c r="G10" s="135" t="s">
        <v>338</v>
      </c>
      <c r="H10" s="135" t="s">
        <v>337</v>
      </c>
      <c r="I10" s="135" t="s">
        <v>338</v>
      </c>
      <c r="J10" s="135" t="s">
        <v>337</v>
      </c>
      <c r="K10" s="135" t="s">
        <v>338</v>
      </c>
      <c r="L10" s="134" t="s">
        <v>337</v>
      </c>
      <c r="M10" s="134" t="s">
        <v>338</v>
      </c>
      <c r="N10" s="135" t="s">
        <v>337</v>
      </c>
      <c r="O10" s="135" t="s">
        <v>338</v>
      </c>
      <c r="P10" s="135" t="s">
        <v>337</v>
      </c>
      <c r="Q10" s="135" t="s">
        <v>338</v>
      </c>
      <c r="R10" s="135" t="s">
        <v>337</v>
      </c>
      <c r="S10" s="135" t="s">
        <v>338</v>
      </c>
      <c r="T10" s="135" t="s">
        <v>337</v>
      </c>
      <c r="U10" s="135" t="s">
        <v>338</v>
      </c>
      <c r="V10" s="135" t="s">
        <v>337</v>
      </c>
      <c r="W10" s="135" t="s">
        <v>338</v>
      </c>
      <c r="X10" s="135" t="s">
        <v>337</v>
      </c>
      <c r="Y10" s="135" t="s">
        <v>338</v>
      </c>
      <c r="Z10" s="135" t="s">
        <v>337</v>
      </c>
      <c r="AA10" s="135" t="s">
        <v>338</v>
      </c>
      <c r="AB10" s="135" t="s">
        <v>337</v>
      </c>
      <c r="AC10" s="135" t="s">
        <v>338</v>
      </c>
      <c r="AD10" s="134" t="s">
        <v>337</v>
      </c>
      <c r="AE10" s="134" t="s">
        <v>338</v>
      </c>
      <c r="AF10" s="135" t="s">
        <v>337</v>
      </c>
      <c r="AG10" s="135" t="s">
        <v>338</v>
      </c>
      <c r="AH10" s="135" t="s">
        <v>337</v>
      </c>
      <c r="AI10" s="135" t="s">
        <v>338</v>
      </c>
      <c r="AJ10" s="135" t="s">
        <v>337</v>
      </c>
      <c r="AK10" s="135" t="s">
        <v>338</v>
      </c>
      <c r="AL10" s="135" t="s">
        <v>337</v>
      </c>
      <c r="AM10" s="135" t="s">
        <v>338</v>
      </c>
      <c r="AN10" s="134" t="s">
        <v>337</v>
      </c>
      <c r="AO10" s="134" t="s">
        <v>338</v>
      </c>
      <c r="AP10" s="134" t="s">
        <v>337</v>
      </c>
      <c r="AQ10" s="134" t="s">
        <v>338</v>
      </c>
      <c r="AR10" s="134" t="s">
        <v>337</v>
      </c>
      <c r="AS10" s="134" t="s">
        <v>338</v>
      </c>
      <c r="AT10" s="136" t="s">
        <v>337</v>
      </c>
      <c r="AU10" s="136" t="s">
        <v>338</v>
      </c>
    </row>
    <row r="11" spans="1:50" x14ac:dyDescent="0.2">
      <c r="A11" s="159" t="s">
        <v>42</v>
      </c>
      <c r="B11" s="5" t="s">
        <v>43</v>
      </c>
      <c r="C11" s="6" t="s">
        <v>44</v>
      </c>
      <c r="D11" s="37"/>
      <c r="E11" s="38"/>
      <c r="F11" s="40"/>
      <c r="G11" s="38"/>
      <c r="H11" s="39"/>
      <c r="I11" s="38"/>
      <c r="J11" s="39"/>
      <c r="K11" s="38"/>
      <c r="L11" s="40"/>
      <c r="M11" s="38"/>
      <c r="N11" s="40"/>
      <c r="O11" s="38"/>
      <c r="P11" s="40"/>
      <c r="Q11" s="40"/>
      <c r="R11" s="39"/>
      <c r="S11" s="38"/>
      <c r="T11" s="40"/>
      <c r="U11" s="40"/>
      <c r="V11" s="39"/>
      <c r="W11" s="38"/>
      <c r="X11" s="40"/>
      <c r="Y11" s="40"/>
      <c r="Z11" s="39"/>
      <c r="AA11" s="38"/>
      <c r="AB11" s="40"/>
      <c r="AC11" s="40"/>
      <c r="AD11" s="39"/>
      <c r="AE11" s="38"/>
      <c r="AF11" s="40"/>
      <c r="AG11" s="40"/>
      <c r="AH11" s="39"/>
      <c r="AI11" s="38"/>
      <c r="AJ11" s="40"/>
      <c r="AK11" s="40"/>
      <c r="AL11" s="39"/>
      <c r="AM11" s="38"/>
      <c r="AN11" s="40"/>
      <c r="AO11" s="38"/>
      <c r="AP11" s="39"/>
      <c r="AQ11" s="38"/>
      <c r="AR11" s="40"/>
      <c r="AS11" s="38"/>
      <c r="AT11" s="40"/>
      <c r="AU11" s="41">
        <v>11096182.002464864</v>
      </c>
    </row>
    <row r="12" spans="1:50" x14ac:dyDescent="0.2">
      <c r="A12" s="157"/>
      <c r="B12" s="23" t="s">
        <v>45</v>
      </c>
      <c r="C12" s="24" t="s">
        <v>46</v>
      </c>
      <c r="D12" s="31"/>
      <c r="E12" s="36"/>
      <c r="F12" s="32"/>
      <c r="G12" s="36"/>
      <c r="H12" s="34"/>
      <c r="I12" s="36"/>
      <c r="J12" s="34"/>
      <c r="K12" s="36"/>
      <c r="L12" s="32"/>
      <c r="M12" s="36"/>
      <c r="N12" s="32"/>
      <c r="O12" s="36"/>
      <c r="P12" s="32"/>
      <c r="Q12" s="32"/>
      <c r="R12" s="34"/>
      <c r="S12" s="36"/>
      <c r="T12" s="32"/>
      <c r="U12" s="32"/>
      <c r="V12" s="34"/>
      <c r="W12" s="36"/>
      <c r="X12" s="32"/>
      <c r="Y12" s="32"/>
      <c r="Z12" s="34"/>
      <c r="AA12" s="36"/>
      <c r="AB12" s="32"/>
      <c r="AC12" s="32"/>
      <c r="AD12" s="34"/>
      <c r="AE12" s="36"/>
      <c r="AF12" s="32"/>
      <c r="AG12" s="32"/>
      <c r="AH12" s="34"/>
      <c r="AI12" s="36"/>
      <c r="AJ12" s="32"/>
      <c r="AK12" s="32"/>
      <c r="AL12" s="34"/>
      <c r="AM12" s="36"/>
      <c r="AN12" s="32"/>
      <c r="AO12" s="36"/>
      <c r="AP12" s="34"/>
      <c r="AQ12" s="36"/>
      <c r="AR12" s="32"/>
      <c r="AS12" s="36"/>
      <c r="AT12" s="32"/>
      <c r="AU12" s="42">
        <v>8922196.9961242303</v>
      </c>
      <c r="AW12" s="152" t="s">
        <v>336</v>
      </c>
      <c r="AX12" s="152"/>
    </row>
    <row r="13" spans="1:50" x14ac:dyDescent="0.2">
      <c r="A13" s="157"/>
      <c r="B13" s="23" t="s">
        <v>47</v>
      </c>
      <c r="C13" s="24" t="s">
        <v>48</v>
      </c>
      <c r="D13" s="31"/>
      <c r="E13" s="36"/>
      <c r="F13" s="32"/>
      <c r="G13" s="36"/>
      <c r="H13" s="34"/>
      <c r="I13" s="36"/>
      <c r="J13" s="34"/>
      <c r="K13" s="36"/>
      <c r="L13" s="32"/>
      <c r="M13" s="36"/>
      <c r="N13" s="32"/>
      <c r="O13" s="36"/>
      <c r="P13" s="32"/>
      <c r="Q13" s="32"/>
      <c r="R13" s="34"/>
      <c r="S13" s="36"/>
      <c r="T13" s="32"/>
      <c r="U13" s="32"/>
      <c r="V13" s="34"/>
      <c r="W13" s="36"/>
      <c r="X13" s="32"/>
      <c r="Y13" s="32"/>
      <c r="Z13" s="34"/>
      <c r="AA13" s="36"/>
      <c r="AB13" s="32"/>
      <c r="AC13" s="32"/>
      <c r="AD13" s="34"/>
      <c r="AE13" s="36"/>
      <c r="AF13" s="32"/>
      <c r="AG13" s="32"/>
      <c r="AH13" s="34"/>
      <c r="AI13" s="36"/>
      <c r="AJ13" s="32"/>
      <c r="AK13" s="32"/>
      <c r="AL13" s="34"/>
      <c r="AM13" s="36"/>
      <c r="AN13" s="32"/>
      <c r="AO13" s="36"/>
      <c r="AP13" s="34"/>
      <c r="AQ13" s="36"/>
      <c r="AR13" s="32"/>
      <c r="AS13" s="36"/>
      <c r="AT13" s="32"/>
      <c r="AU13" s="42">
        <v>2173985.0063406331</v>
      </c>
    </row>
    <row r="14" spans="1:50" x14ac:dyDescent="0.2">
      <c r="A14" s="157"/>
      <c r="B14" s="9" t="s">
        <v>49</v>
      </c>
      <c r="C14" s="10" t="s">
        <v>50</v>
      </c>
      <c r="D14" s="31"/>
      <c r="E14" s="36"/>
      <c r="F14" s="32"/>
      <c r="G14" s="36"/>
      <c r="H14" s="34"/>
      <c r="I14" s="36"/>
      <c r="J14" s="34"/>
      <c r="K14" s="36"/>
      <c r="L14" s="32"/>
      <c r="M14" s="36"/>
      <c r="N14" s="32"/>
      <c r="O14" s="36"/>
      <c r="P14" s="32"/>
      <c r="Q14" s="32"/>
      <c r="R14" s="34"/>
      <c r="S14" s="36"/>
      <c r="T14" s="32"/>
      <c r="U14" s="32"/>
      <c r="V14" s="34"/>
      <c r="W14" s="36"/>
      <c r="X14" s="32"/>
      <c r="Y14" s="32"/>
      <c r="Z14" s="34"/>
      <c r="AA14" s="36"/>
      <c r="AB14" s="32"/>
      <c r="AC14" s="32"/>
      <c r="AD14" s="34"/>
      <c r="AE14" s="36"/>
      <c r="AF14" s="32"/>
      <c r="AG14" s="32"/>
      <c r="AH14" s="34"/>
      <c r="AI14" s="36"/>
      <c r="AJ14" s="32"/>
      <c r="AK14" s="32"/>
      <c r="AL14" s="34"/>
      <c r="AM14" s="36"/>
      <c r="AN14" s="32"/>
      <c r="AO14" s="36"/>
      <c r="AP14" s="34"/>
      <c r="AQ14" s="36"/>
      <c r="AR14" s="32"/>
      <c r="AS14" s="36"/>
      <c r="AT14" s="30">
        <v>11251900.411085404</v>
      </c>
      <c r="AU14" s="42"/>
      <c r="AW14" s="137" t="s">
        <v>333</v>
      </c>
      <c r="AX14" s="128">
        <f>+AS17-AR21+AR22</f>
        <v>34343647.491292812</v>
      </c>
    </row>
    <row r="15" spans="1:50" x14ac:dyDescent="0.2">
      <c r="A15" s="157"/>
      <c r="B15" s="23" t="s">
        <v>51</v>
      </c>
      <c r="C15" s="24" t="s">
        <v>52</v>
      </c>
      <c r="D15" s="31"/>
      <c r="E15" s="36"/>
      <c r="F15" s="32"/>
      <c r="G15" s="36"/>
      <c r="H15" s="34"/>
      <c r="I15" s="36"/>
      <c r="J15" s="34"/>
      <c r="K15" s="36"/>
      <c r="L15" s="32"/>
      <c r="M15" s="36"/>
      <c r="N15" s="32"/>
      <c r="O15" s="36"/>
      <c r="P15" s="32"/>
      <c r="Q15" s="32"/>
      <c r="R15" s="34"/>
      <c r="S15" s="36"/>
      <c r="T15" s="32"/>
      <c r="U15" s="32"/>
      <c r="V15" s="34"/>
      <c r="W15" s="36"/>
      <c r="X15" s="32"/>
      <c r="Y15" s="32"/>
      <c r="Z15" s="34"/>
      <c r="AA15" s="36"/>
      <c r="AB15" s="32"/>
      <c r="AC15" s="32"/>
      <c r="AD15" s="34"/>
      <c r="AE15" s="36"/>
      <c r="AF15" s="32"/>
      <c r="AG15" s="32"/>
      <c r="AH15" s="34"/>
      <c r="AI15" s="36"/>
      <c r="AJ15" s="32"/>
      <c r="AK15" s="32"/>
      <c r="AL15" s="34"/>
      <c r="AM15" s="36"/>
      <c r="AN15" s="32"/>
      <c r="AO15" s="36"/>
      <c r="AP15" s="34"/>
      <c r="AQ15" s="36"/>
      <c r="AR15" s="32"/>
      <c r="AS15" s="36"/>
      <c r="AT15" s="32">
        <v>6435707.236920665</v>
      </c>
      <c r="AU15" s="42"/>
      <c r="AW15" s="138"/>
      <c r="AX15" s="129"/>
    </row>
    <row r="16" spans="1:50" x14ac:dyDescent="0.2">
      <c r="A16" s="157"/>
      <c r="B16" s="23" t="s">
        <v>53</v>
      </c>
      <c r="C16" s="24" t="s">
        <v>54</v>
      </c>
      <c r="D16" s="121"/>
      <c r="E16" s="122"/>
      <c r="F16" s="123"/>
      <c r="G16" s="122"/>
      <c r="H16" s="124"/>
      <c r="I16" s="122"/>
      <c r="J16" s="124"/>
      <c r="K16" s="122"/>
      <c r="L16" s="123"/>
      <c r="M16" s="122"/>
      <c r="N16" s="123"/>
      <c r="O16" s="122"/>
      <c r="P16" s="123"/>
      <c r="Q16" s="123"/>
      <c r="R16" s="124"/>
      <c r="S16" s="122"/>
      <c r="T16" s="123"/>
      <c r="U16" s="123"/>
      <c r="V16" s="124"/>
      <c r="W16" s="122"/>
      <c r="X16" s="123"/>
      <c r="Y16" s="123"/>
      <c r="Z16" s="124"/>
      <c r="AA16" s="122"/>
      <c r="AB16" s="123"/>
      <c r="AC16" s="123"/>
      <c r="AD16" s="124"/>
      <c r="AE16" s="122"/>
      <c r="AF16" s="123"/>
      <c r="AG16" s="123"/>
      <c r="AH16" s="124"/>
      <c r="AI16" s="122"/>
      <c r="AJ16" s="123"/>
      <c r="AK16" s="123"/>
      <c r="AL16" s="124"/>
      <c r="AM16" s="122"/>
      <c r="AN16" s="123"/>
      <c r="AO16" s="122"/>
      <c r="AP16" s="124"/>
      <c r="AQ16" s="122"/>
      <c r="AR16" s="123"/>
      <c r="AS16" s="122"/>
      <c r="AT16" s="123">
        <v>4816193.1741647404</v>
      </c>
      <c r="AU16" s="125"/>
      <c r="AW16" s="137" t="s">
        <v>334</v>
      </c>
      <c r="AX16" s="128">
        <f>+AT14-AU11+AR74+'CUENTAS ACUMULACIÓN'!AR14+'CUENTAS ACUMULACIÓN'!AR15+'CUENTAS ACUMULACIÓN'!AR16</f>
        <v>34343647.49760557</v>
      </c>
    </row>
    <row r="17" spans="1:50" x14ac:dyDescent="0.2">
      <c r="A17" s="157"/>
      <c r="B17" s="9" t="s">
        <v>55</v>
      </c>
      <c r="C17" s="10" t="s">
        <v>56</v>
      </c>
      <c r="D17" s="29"/>
      <c r="E17" s="35">
        <v>36139551.041410245</v>
      </c>
      <c r="F17" s="30"/>
      <c r="G17" s="35">
        <v>1983423.6792361927</v>
      </c>
      <c r="H17" s="33"/>
      <c r="I17" s="35">
        <v>21695299.656859495</v>
      </c>
      <c r="J17" s="33"/>
      <c r="K17" s="35">
        <v>12460827.705314562</v>
      </c>
      <c r="L17" s="30"/>
      <c r="M17" s="35">
        <v>3288278.1329968511</v>
      </c>
      <c r="N17" s="30"/>
      <c r="O17" s="35">
        <v>94908.15907111032</v>
      </c>
      <c r="P17" s="30"/>
      <c r="Q17" s="30">
        <v>1903923.976525252</v>
      </c>
      <c r="R17" s="33"/>
      <c r="S17" s="35">
        <v>1594759.874521893</v>
      </c>
      <c r="T17" s="30"/>
      <c r="U17" s="30">
        <v>109175.32478206541</v>
      </c>
      <c r="V17" s="33"/>
      <c r="W17" s="35">
        <v>327343.89694499504</v>
      </c>
      <c r="X17" s="30"/>
      <c r="Y17" s="30">
        <v>205949.9800521766</v>
      </c>
      <c r="Z17" s="33"/>
      <c r="AA17" s="35">
        <v>127992.44919811861</v>
      </c>
      <c r="AB17" s="30"/>
      <c r="AC17" s="30">
        <v>490031.82435723342</v>
      </c>
      <c r="AD17" s="33"/>
      <c r="AE17" s="35">
        <v>5871122.2468317123</v>
      </c>
      <c r="AF17" s="30"/>
      <c r="AG17" s="30">
        <v>2779203.9889021898</v>
      </c>
      <c r="AH17" s="33"/>
      <c r="AI17" s="35">
        <v>1097029.4345288372</v>
      </c>
      <c r="AJ17" s="30"/>
      <c r="AK17" s="30">
        <v>346562.0612873233</v>
      </c>
      <c r="AL17" s="33"/>
      <c r="AM17" s="35">
        <v>1648326.7621133621</v>
      </c>
      <c r="AN17" s="30"/>
      <c r="AO17" s="35">
        <v>9309020.2116881981</v>
      </c>
      <c r="AP17" s="33"/>
      <c r="AQ17" s="35">
        <v>392860.17640402168</v>
      </c>
      <c r="AR17" s="30"/>
      <c r="AS17" s="35">
        <v>55000831.809331037</v>
      </c>
      <c r="AT17" s="30"/>
      <c r="AU17" s="43"/>
      <c r="AW17" s="138"/>
      <c r="AX17" s="129"/>
    </row>
    <row r="18" spans="1:50" x14ac:dyDescent="0.2">
      <c r="A18" s="157"/>
      <c r="B18" s="23" t="s">
        <v>57</v>
      </c>
      <c r="C18" s="24" t="s">
        <v>58</v>
      </c>
      <c r="D18" s="31"/>
      <c r="E18" s="36">
        <v>35871496.203275084</v>
      </c>
      <c r="F18" s="32"/>
      <c r="G18" s="36">
        <v>1784343.8392088716</v>
      </c>
      <c r="H18" s="34"/>
      <c r="I18" s="36">
        <v>21653324.658751652</v>
      </c>
      <c r="J18" s="34"/>
      <c r="K18" s="36">
        <v>12433827.705314562</v>
      </c>
      <c r="L18" s="32"/>
      <c r="M18" s="36">
        <v>3238250.2453606809</v>
      </c>
      <c r="N18" s="32"/>
      <c r="O18" s="36">
        <v>44880.271434939998</v>
      </c>
      <c r="P18" s="32"/>
      <c r="Q18" s="32">
        <v>1903923.976525252</v>
      </c>
      <c r="R18" s="34"/>
      <c r="S18" s="36">
        <v>28952.522065900543</v>
      </c>
      <c r="T18" s="32"/>
      <c r="U18" s="32">
        <v>109175.32478206541</v>
      </c>
      <c r="V18" s="34"/>
      <c r="W18" s="36">
        <v>327343.89694499504</v>
      </c>
      <c r="X18" s="32"/>
      <c r="Y18" s="32">
        <v>205949.9800521766</v>
      </c>
      <c r="Z18" s="34"/>
      <c r="AA18" s="36">
        <v>127992.44919811861</v>
      </c>
      <c r="AB18" s="32"/>
      <c r="AC18" s="32">
        <v>490031.82435723342</v>
      </c>
      <c r="AD18" s="34"/>
      <c r="AE18" s="36">
        <v>274993.36424904456</v>
      </c>
      <c r="AF18" s="32"/>
      <c r="AG18" s="32">
        <v>7017.6471642685283</v>
      </c>
      <c r="AH18" s="34"/>
      <c r="AI18" s="36">
        <v>92336.647088899088</v>
      </c>
      <c r="AJ18" s="32"/>
      <c r="AK18" s="32">
        <v>113630.21288869693</v>
      </c>
      <c r="AL18" s="34"/>
      <c r="AM18" s="36">
        <v>62008.857107179996</v>
      </c>
      <c r="AN18" s="32"/>
      <c r="AO18" s="36">
        <v>7306800.261501153</v>
      </c>
      <c r="AP18" s="34"/>
      <c r="AQ18" s="36">
        <v>42567.674401720033</v>
      </c>
      <c r="AR18" s="32"/>
      <c r="AS18" s="36">
        <v>46734107.748787686</v>
      </c>
      <c r="AT18" s="32"/>
      <c r="AU18" s="42"/>
      <c r="AW18" s="137" t="s">
        <v>335</v>
      </c>
      <c r="AX18" s="128">
        <f>+AR27+AR30+AR33+AR34+AR35</f>
        <v>34343647.491292812</v>
      </c>
    </row>
    <row r="19" spans="1:50" x14ac:dyDescent="0.2">
      <c r="A19" s="157"/>
      <c r="B19" s="23" t="s">
        <v>59</v>
      </c>
      <c r="C19" s="24" t="s">
        <v>60</v>
      </c>
      <c r="D19" s="31"/>
      <c r="E19" s="36">
        <v>268054.83813516359</v>
      </c>
      <c r="F19" s="32"/>
      <c r="G19" s="36">
        <v>199079.84002732104</v>
      </c>
      <c r="H19" s="34"/>
      <c r="I19" s="36">
        <v>41974.998107842533</v>
      </c>
      <c r="J19" s="34"/>
      <c r="K19" s="36">
        <v>27000</v>
      </c>
      <c r="L19" s="32"/>
      <c r="M19" s="36">
        <v>2375.1827599397484</v>
      </c>
      <c r="N19" s="32"/>
      <c r="O19" s="36">
        <v>2375.1827599397484</v>
      </c>
      <c r="P19" s="32"/>
      <c r="Q19" s="32">
        <v>0</v>
      </c>
      <c r="R19" s="34"/>
      <c r="S19" s="36">
        <v>0</v>
      </c>
      <c r="T19" s="32"/>
      <c r="U19" s="32">
        <v>0</v>
      </c>
      <c r="V19" s="34"/>
      <c r="W19" s="36">
        <v>0</v>
      </c>
      <c r="X19" s="32"/>
      <c r="Y19" s="32">
        <v>0</v>
      </c>
      <c r="Z19" s="34"/>
      <c r="AA19" s="36">
        <v>0</v>
      </c>
      <c r="AB19" s="32"/>
      <c r="AC19" s="32">
        <v>0</v>
      </c>
      <c r="AD19" s="34"/>
      <c r="AE19" s="36">
        <v>139390.60343600414</v>
      </c>
      <c r="AF19" s="32"/>
      <c r="AG19" s="32">
        <v>20983.447912092859</v>
      </c>
      <c r="AH19" s="34"/>
      <c r="AI19" s="36">
        <v>44180.664844429863</v>
      </c>
      <c r="AJ19" s="32"/>
      <c r="AK19" s="32">
        <v>74226.490679481431</v>
      </c>
      <c r="AL19" s="34"/>
      <c r="AM19" s="36">
        <v>0</v>
      </c>
      <c r="AN19" s="32"/>
      <c r="AO19" s="36">
        <v>2002219.9501870451</v>
      </c>
      <c r="AP19" s="34"/>
      <c r="AQ19" s="36">
        <v>37804.711997470004</v>
      </c>
      <c r="AR19" s="32"/>
      <c r="AS19" s="36">
        <v>2449845.2865156224</v>
      </c>
      <c r="AT19" s="32"/>
      <c r="AU19" s="42"/>
    </row>
    <row r="20" spans="1:50" x14ac:dyDescent="0.2">
      <c r="A20" s="157"/>
      <c r="B20" s="23" t="s">
        <v>61</v>
      </c>
      <c r="C20" s="24" t="s">
        <v>62</v>
      </c>
      <c r="D20" s="31"/>
      <c r="E20" s="36">
        <v>0</v>
      </c>
      <c r="F20" s="32"/>
      <c r="G20" s="36">
        <v>0</v>
      </c>
      <c r="H20" s="34"/>
      <c r="I20" s="36">
        <v>0</v>
      </c>
      <c r="J20" s="34"/>
      <c r="K20" s="36">
        <v>0</v>
      </c>
      <c r="L20" s="32"/>
      <c r="M20" s="36">
        <v>47652.704876230571</v>
      </c>
      <c r="N20" s="32"/>
      <c r="O20" s="36">
        <v>47652.704876230571</v>
      </c>
      <c r="P20" s="32"/>
      <c r="Q20" s="32">
        <v>0</v>
      </c>
      <c r="R20" s="34"/>
      <c r="S20" s="36">
        <v>0</v>
      </c>
      <c r="T20" s="32"/>
      <c r="U20" s="32">
        <v>0</v>
      </c>
      <c r="V20" s="34"/>
      <c r="W20" s="36">
        <v>0</v>
      </c>
      <c r="X20" s="32"/>
      <c r="Y20" s="32">
        <v>0</v>
      </c>
      <c r="Z20" s="34"/>
      <c r="AA20" s="36">
        <v>0</v>
      </c>
      <c r="AB20" s="32"/>
      <c r="AC20" s="32">
        <v>0</v>
      </c>
      <c r="AD20" s="34"/>
      <c r="AE20" s="36">
        <v>5456738.2791466638</v>
      </c>
      <c r="AF20" s="32"/>
      <c r="AG20" s="32">
        <v>2751202.8938258286</v>
      </c>
      <c r="AH20" s="34"/>
      <c r="AI20" s="36">
        <v>960512.12259550835</v>
      </c>
      <c r="AJ20" s="32"/>
      <c r="AK20" s="32">
        <v>158705.35771914496</v>
      </c>
      <c r="AL20" s="34"/>
      <c r="AM20" s="36">
        <v>1586317.9050061821</v>
      </c>
      <c r="AN20" s="32"/>
      <c r="AO20" s="36">
        <v>0</v>
      </c>
      <c r="AP20" s="34"/>
      <c r="AQ20" s="36">
        <v>312487.79000483162</v>
      </c>
      <c r="AR20" s="32"/>
      <c r="AS20" s="36">
        <v>5816878.7740277266</v>
      </c>
      <c r="AT20" s="32"/>
      <c r="AU20" s="42"/>
    </row>
    <row r="21" spans="1:50" x14ac:dyDescent="0.2">
      <c r="A21" s="157"/>
      <c r="B21" s="9" t="s">
        <v>63</v>
      </c>
      <c r="C21" s="10" t="s">
        <v>64</v>
      </c>
      <c r="D21" s="29">
        <v>17951877.482066374</v>
      </c>
      <c r="E21" s="35"/>
      <c r="F21" s="30">
        <v>687427.81107526831</v>
      </c>
      <c r="G21" s="35"/>
      <c r="H21" s="33">
        <v>10841469.082270652</v>
      </c>
      <c r="I21" s="35"/>
      <c r="J21" s="33">
        <v>6422980.588720452</v>
      </c>
      <c r="K21" s="35"/>
      <c r="L21" s="30">
        <v>1298124.4013337002</v>
      </c>
      <c r="M21" s="35"/>
      <c r="N21" s="30">
        <v>19084.529207841566</v>
      </c>
      <c r="O21" s="35"/>
      <c r="P21" s="30">
        <v>589512.43444314529</v>
      </c>
      <c r="Q21" s="30"/>
      <c r="R21" s="33">
        <v>28951.237944300541</v>
      </c>
      <c r="S21" s="35"/>
      <c r="T21" s="30">
        <v>29141.566895605134</v>
      </c>
      <c r="U21" s="30"/>
      <c r="V21" s="33">
        <v>219516.89010113801</v>
      </c>
      <c r="W21" s="35"/>
      <c r="X21" s="30">
        <v>98649.901343689548</v>
      </c>
      <c r="Y21" s="30"/>
      <c r="Z21" s="33">
        <v>53447.477202590999</v>
      </c>
      <c r="AA21" s="35"/>
      <c r="AB21" s="30">
        <v>10841469.082270652</v>
      </c>
      <c r="AC21" s="30"/>
      <c r="AD21" s="33">
        <v>1108259.8447887036</v>
      </c>
      <c r="AE21" s="35"/>
      <c r="AF21" s="30">
        <v>369649.23595044384</v>
      </c>
      <c r="AG21" s="30"/>
      <c r="AH21" s="33">
        <v>322630.77813870413</v>
      </c>
      <c r="AI21" s="35"/>
      <c r="AJ21" s="30">
        <v>141445.34411525592</v>
      </c>
      <c r="AK21" s="30"/>
      <c r="AL21" s="33">
        <v>274534.48658429959</v>
      </c>
      <c r="AM21" s="35"/>
      <c r="AN21" s="30">
        <v>2705118.1911038947</v>
      </c>
      <c r="AO21" s="35"/>
      <c r="AP21" s="33">
        <v>218580.30406780471</v>
      </c>
      <c r="AQ21" s="35"/>
      <c r="AR21" s="30">
        <v>23281960.223360479</v>
      </c>
      <c r="AS21" s="35"/>
      <c r="AT21" s="30"/>
      <c r="AU21" s="43"/>
    </row>
    <row r="22" spans="1:50" x14ac:dyDescent="0.2">
      <c r="A22" s="157"/>
      <c r="B22" s="7" t="s">
        <v>65</v>
      </c>
      <c r="C22" s="8" t="s">
        <v>66</v>
      </c>
      <c r="D22" s="31"/>
      <c r="E22" s="36"/>
      <c r="F22" s="32"/>
      <c r="G22" s="36"/>
      <c r="H22" s="34"/>
      <c r="I22" s="36"/>
      <c r="J22" s="34"/>
      <c r="K22" s="36"/>
      <c r="L22" s="32"/>
      <c r="M22" s="36"/>
      <c r="N22" s="32"/>
      <c r="O22" s="36"/>
      <c r="P22" s="32"/>
      <c r="Q22" s="32"/>
      <c r="R22" s="34"/>
      <c r="S22" s="36"/>
      <c r="T22" s="32"/>
      <c r="U22" s="32"/>
      <c r="V22" s="34"/>
      <c r="W22" s="36"/>
      <c r="X22" s="32"/>
      <c r="Y22" s="32"/>
      <c r="Z22" s="34"/>
      <c r="AA22" s="36"/>
      <c r="AB22" s="32"/>
      <c r="AC22" s="32"/>
      <c r="AD22" s="34"/>
      <c r="AE22" s="36"/>
      <c r="AF22" s="32"/>
      <c r="AG22" s="32"/>
      <c r="AH22" s="34"/>
      <c r="AI22" s="36"/>
      <c r="AJ22" s="32"/>
      <c r="AK22" s="32"/>
      <c r="AL22" s="34"/>
      <c r="AM22" s="36"/>
      <c r="AN22" s="32"/>
      <c r="AO22" s="36"/>
      <c r="AP22" s="34"/>
      <c r="AQ22" s="36"/>
      <c r="AR22" s="32">
        <v>2624775.9053222509</v>
      </c>
      <c r="AS22" s="36"/>
      <c r="AT22" s="32"/>
      <c r="AU22" s="42"/>
    </row>
    <row r="23" spans="1:50" x14ac:dyDescent="0.2">
      <c r="A23" s="157"/>
      <c r="B23" s="9" t="s">
        <v>67</v>
      </c>
      <c r="C23" s="10" t="s">
        <v>68</v>
      </c>
      <c r="D23" s="29">
        <v>18187673.559343878</v>
      </c>
      <c r="E23" s="35"/>
      <c r="F23" s="30">
        <v>1295995.8681609244</v>
      </c>
      <c r="G23" s="35"/>
      <c r="H23" s="33">
        <v>10853830.574588843</v>
      </c>
      <c r="I23" s="35"/>
      <c r="J23" s="33">
        <v>6037847.1165941097</v>
      </c>
      <c r="K23" s="35"/>
      <c r="L23" s="30">
        <v>1990153.7316631509</v>
      </c>
      <c r="M23" s="35"/>
      <c r="N23" s="30">
        <v>75823.629863268754</v>
      </c>
      <c r="O23" s="35"/>
      <c r="P23" s="30">
        <v>1314411.5420821067</v>
      </c>
      <c r="Q23" s="30"/>
      <c r="R23" s="33">
        <v>1.2841215999997075</v>
      </c>
      <c r="S23" s="35"/>
      <c r="T23" s="30">
        <v>80033.757886460269</v>
      </c>
      <c r="U23" s="30"/>
      <c r="V23" s="33">
        <v>107827.00684385703</v>
      </c>
      <c r="W23" s="35"/>
      <c r="X23" s="30">
        <v>107300.07870848705</v>
      </c>
      <c r="Y23" s="30"/>
      <c r="Z23" s="33">
        <v>74544.971995527623</v>
      </c>
      <c r="AA23" s="35"/>
      <c r="AB23" s="30">
        <v>10853830.574588843</v>
      </c>
      <c r="AC23" s="30"/>
      <c r="AD23" s="33">
        <v>4762862.4020430092</v>
      </c>
      <c r="AE23" s="35"/>
      <c r="AF23" s="30">
        <v>2409554.7529517459</v>
      </c>
      <c r="AG23" s="30"/>
      <c r="AH23" s="33">
        <v>774398.65639013308</v>
      </c>
      <c r="AI23" s="35"/>
      <c r="AJ23" s="30">
        <v>205116.71717206741</v>
      </c>
      <c r="AK23" s="30"/>
      <c r="AL23" s="33">
        <v>1373792.2755290626</v>
      </c>
      <c r="AM23" s="35"/>
      <c r="AN23" s="30">
        <v>6603902.0205843039</v>
      </c>
      <c r="AO23" s="35"/>
      <c r="AP23" s="33">
        <v>174279.87233621697</v>
      </c>
      <c r="AQ23" s="35"/>
      <c r="AR23" s="30">
        <v>34343647.491292812</v>
      </c>
      <c r="AS23" s="35"/>
      <c r="AT23" s="32"/>
      <c r="AU23" s="42"/>
    </row>
    <row r="24" spans="1:50" x14ac:dyDescent="0.2">
      <c r="A24" s="157"/>
      <c r="B24" s="9" t="s">
        <v>69</v>
      </c>
      <c r="C24" s="10" t="s">
        <v>70</v>
      </c>
      <c r="D24" s="31"/>
      <c r="E24" s="36"/>
      <c r="F24" s="32"/>
      <c r="G24" s="36"/>
      <c r="H24" s="34"/>
      <c r="I24" s="36"/>
      <c r="J24" s="34"/>
      <c r="K24" s="36"/>
      <c r="L24" s="32"/>
      <c r="M24" s="36"/>
      <c r="N24" s="32"/>
      <c r="O24" s="36"/>
      <c r="P24" s="32"/>
      <c r="Q24" s="32"/>
      <c r="R24" s="34"/>
      <c r="S24" s="36"/>
      <c r="T24" s="32"/>
      <c r="U24" s="32"/>
      <c r="V24" s="34"/>
      <c r="W24" s="36"/>
      <c r="X24" s="32"/>
      <c r="Y24" s="32"/>
      <c r="Z24" s="34"/>
      <c r="AA24" s="36"/>
      <c r="AB24" s="32"/>
      <c r="AC24" s="32"/>
      <c r="AD24" s="34"/>
      <c r="AE24" s="36"/>
      <c r="AF24" s="32"/>
      <c r="AG24" s="32"/>
      <c r="AH24" s="34"/>
      <c r="AI24" s="36"/>
      <c r="AJ24" s="32"/>
      <c r="AK24" s="32"/>
      <c r="AL24" s="34"/>
      <c r="AM24" s="36"/>
      <c r="AN24" s="32"/>
      <c r="AO24" s="36"/>
      <c r="AP24" s="34"/>
      <c r="AQ24" s="36"/>
      <c r="AR24" s="32"/>
      <c r="AS24" s="36"/>
      <c r="AT24" s="32">
        <v>-155718.40862054005</v>
      </c>
      <c r="AU24" s="42"/>
    </row>
    <row r="25" spans="1:50" x14ac:dyDescent="0.2">
      <c r="A25" s="160"/>
      <c r="B25" s="19"/>
      <c r="C25" s="20"/>
      <c r="D25" s="44"/>
      <c r="E25" s="45"/>
      <c r="F25" s="47"/>
      <c r="G25" s="45"/>
      <c r="H25" s="46"/>
      <c r="I25" s="45"/>
      <c r="J25" s="46"/>
      <c r="K25" s="45"/>
      <c r="L25" s="47"/>
      <c r="M25" s="45"/>
      <c r="N25" s="47"/>
      <c r="O25" s="45"/>
      <c r="P25" s="47"/>
      <c r="Q25" s="47"/>
      <c r="R25" s="46"/>
      <c r="S25" s="45"/>
      <c r="T25" s="47"/>
      <c r="U25" s="47"/>
      <c r="V25" s="46"/>
      <c r="W25" s="45"/>
      <c r="X25" s="47"/>
      <c r="Y25" s="47"/>
      <c r="Z25" s="46"/>
      <c r="AA25" s="45"/>
      <c r="AB25" s="47"/>
      <c r="AC25" s="47"/>
      <c r="AD25" s="46"/>
      <c r="AE25" s="45"/>
      <c r="AF25" s="47"/>
      <c r="AG25" s="47"/>
      <c r="AH25" s="46"/>
      <c r="AI25" s="45"/>
      <c r="AJ25" s="47"/>
      <c r="AK25" s="47"/>
      <c r="AL25" s="46"/>
      <c r="AM25" s="45"/>
      <c r="AN25" s="47"/>
      <c r="AO25" s="45"/>
      <c r="AP25" s="46"/>
      <c r="AQ25" s="45"/>
      <c r="AR25" s="47"/>
      <c r="AS25" s="45"/>
      <c r="AT25" s="47"/>
      <c r="AU25" s="48"/>
    </row>
    <row r="26" spans="1:50" x14ac:dyDescent="0.2">
      <c r="A26" s="159" t="s">
        <v>71</v>
      </c>
      <c r="B26" s="5" t="s">
        <v>67</v>
      </c>
      <c r="C26" s="6" t="s">
        <v>68</v>
      </c>
      <c r="D26" s="49"/>
      <c r="E26" s="50">
        <f>+D23</f>
        <v>18187673.559343878</v>
      </c>
      <c r="F26" s="51"/>
      <c r="G26" s="50">
        <f t="shared" ref="G26" si="0">+F23</f>
        <v>1295995.8681609244</v>
      </c>
      <c r="H26" s="51"/>
      <c r="I26" s="50">
        <f t="shared" ref="I26" si="1">+H23</f>
        <v>10853830.574588843</v>
      </c>
      <c r="J26" s="51"/>
      <c r="K26" s="50">
        <f t="shared" ref="K26" si="2">+J23</f>
        <v>6037847.1165941097</v>
      </c>
      <c r="L26" s="51"/>
      <c r="M26" s="50">
        <f t="shared" ref="M26:O26" si="3">+L23</f>
        <v>1990153.7316631509</v>
      </c>
      <c r="N26" s="51"/>
      <c r="O26" s="50">
        <f t="shared" si="3"/>
        <v>75823.629863268754</v>
      </c>
      <c r="P26" s="51"/>
      <c r="Q26" s="50">
        <f t="shared" ref="Q26" si="4">+P23</f>
        <v>1314411.5420821067</v>
      </c>
      <c r="R26" s="51"/>
      <c r="S26" s="50">
        <f t="shared" ref="S26" si="5">+R23</f>
        <v>1.2841215999997075</v>
      </c>
      <c r="T26" s="51"/>
      <c r="U26" s="50">
        <f t="shared" ref="U26" si="6">+T23</f>
        <v>80033.757886460269</v>
      </c>
      <c r="V26" s="51"/>
      <c r="W26" s="50">
        <f t="shared" ref="W26" si="7">+V23</f>
        <v>107827.00684385703</v>
      </c>
      <c r="X26" s="51"/>
      <c r="Y26" s="50">
        <f t="shared" ref="Y26" si="8">+X23</f>
        <v>107300.07870848705</v>
      </c>
      <c r="Z26" s="51"/>
      <c r="AA26" s="50">
        <f t="shared" ref="AA26" si="9">+Z23</f>
        <v>74544.971995527623</v>
      </c>
      <c r="AB26" s="51"/>
      <c r="AC26" s="50">
        <f t="shared" ref="AC26" si="10">+AB23</f>
        <v>10853830.574588843</v>
      </c>
      <c r="AD26" s="51"/>
      <c r="AE26" s="50">
        <f t="shared" ref="AE26:AG26" si="11">+AD23</f>
        <v>4762862.4020430092</v>
      </c>
      <c r="AF26" s="51"/>
      <c r="AG26" s="50">
        <f t="shared" si="11"/>
        <v>2409554.7529517459</v>
      </c>
      <c r="AH26" s="51"/>
      <c r="AI26" s="50">
        <f t="shared" ref="AI26" si="12">+AH23</f>
        <v>774398.65639013308</v>
      </c>
      <c r="AJ26" s="51"/>
      <c r="AK26" s="50">
        <f t="shared" ref="AK26" si="13">+AJ23</f>
        <v>205116.71717206741</v>
      </c>
      <c r="AL26" s="51"/>
      <c r="AM26" s="50">
        <f t="shared" ref="AM26" si="14">+AL23</f>
        <v>1373792.2755290626</v>
      </c>
      <c r="AN26" s="51"/>
      <c r="AO26" s="50">
        <f t="shared" ref="AO26" si="15">+AN23</f>
        <v>6603902.0205843039</v>
      </c>
      <c r="AP26" s="51"/>
      <c r="AQ26" s="50">
        <f t="shared" ref="AQ26" si="16">+AP23</f>
        <v>174279.87233621697</v>
      </c>
      <c r="AR26" s="52"/>
      <c r="AS26" s="50">
        <f t="shared" ref="AS26" si="17">+AR23</f>
        <v>34343647.491292812</v>
      </c>
      <c r="AT26" s="52"/>
      <c r="AU26" s="41"/>
    </row>
    <row r="27" spans="1:50" x14ac:dyDescent="0.2">
      <c r="A27" s="158"/>
      <c r="B27" s="9" t="s">
        <v>72</v>
      </c>
      <c r="C27" s="10" t="s">
        <v>73</v>
      </c>
      <c r="D27" s="29">
        <v>8260844.6531102732</v>
      </c>
      <c r="E27" s="35"/>
      <c r="F27" s="33">
        <v>548097.47239205637</v>
      </c>
      <c r="G27" s="35"/>
      <c r="H27" s="33">
        <v>4820823.8934991546</v>
      </c>
      <c r="I27" s="35"/>
      <c r="J27" s="33">
        <v>2891923.2872190624</v>
      </c>
      <c r="K27" s="35"/>
      <c r="L27" s="33">
        <v>868674.76451395813</v>
      </c>
      <c r="M27" s="35"/>
      <c r="N27" s="33">
        <v>33860.55930162</v>
      </c>
      <c r="O27" s="35"/>
      <c r="P27" s="33">
        <v>580774.35355237976</v>
      </c>
      <c r="Q27" s="35"/>
      <c r="R27" s="33">
        <v>0</v>
      </c>
      <c r="S27" s="35"/>
      <c r="T27" s="33">
        <v>0</v>
      </c>
      <c r="U27" s="35"/>
      <c r="V27" s="33">
        <v>83749.493975664183</v>
      </c>
      <c r="W27" s="35"/>
      <c r="X27" s="33">
        <v>65866.085058536686</v>
      </c>
      <c r="Y27" s="35"/>
      <c r="Z27" s="33">
        <v>24981.971505322101</v>
      </c>
      <c r="AA27" s="35"/>
      <c r="AB27" s="33">
        <v>79442.301120435644</v>
      </c>
      <c r="AC27" s="35"/>
      <c r="AD27" s="33">
        <v>4607997.0394061683</v>
      </c>
      <c r="AE27" s="35"/>
      <c r="AF27" s="33">
        <v>2354929.2680567</v>
      </c>
      <c r="AG27" s="35"/>
      <c r="AH27" s="33">
        <v>731572.35379934229</v>
      </c>
      <c r="AI27" s="35"/>
      <c r="AJ27" s="33">
        <v>204195.45363424253</v>
      </c>
      <c r="AK27" s="35"/>
      <c r="AL27" s="33">
        <v>1317299.9639158838</v>
      </c>
      <c r="AM27" s="35"/>
      <c r="AN27" s="33">
        <v>1365587.0679042661</v>
      </c>
      <c r="AO27" s="35"/>
      <c r="AP27" s="33">
        <v>118742.2904864226</v>
      </c>
      <c r="AQ27" s="35"/>
      <c r="AR27" s="30">
        <v>15221845.815421086</v>
      </c>
      <c r="AS27" s="35"/>
      <c r="AT27" s="30">
        <v>0</v>
      </c>
      <c r="AU27" s="43"/>
    </row>
    <row r="28" spans="1:50" x14ac:dyDescent="0.2">
      <c r="A28" s="158"/>
      <c r="B28" s="23" t="s">
        <v>74</v>
      </c>
      <c r="C28" s="24" t="s">
        <v>75</v>
      </c>
      <c r="D28" s="31">
        <v>6786331.1543441936</v>
      </c>
      <c r="E28" s="36"/>
      <c r="F28" s="34">
        <v>435343.24509033712</v>
      </c>
      <c r="G28" s="36"/>
      <c r="H28" s="34">
        <v>3973212.0292184548</v>
      </c>
      <c r="I28" s="36"/>
      <c r="J28" s="34">
        <v>2377775.8800354013</v>
      </c>
      <c r="K28" s="36"/>
      <c r="L28" s="34">
        <v>708139.29476962809</v>
      </c>
      <c r="M28" s="36"/>
      <c r="N28" s="34">
        <v>28703.394961139998</v>
      </c>
      <c r="O28" s="36"/>
      <c r="P28" s="34">
        <v>467476.92565551581</v>
      </c>
      <c r="Q28" s="36"/>
      <c r="R28" s="34">
        <v>0</v>
      </c>
      <c r="S28" s="36"/>
      <c r="T28" s="34">
        <v>0</v>
      </c>
      <c r="U28" s="36"/>
      <c r="V28" s="34">
        <v>70161.211381874149</v>
      </c>
      <c r="W28" s="36"/>
      <c r="X28" s="34">
        <v>55534.690042278438</v>
      </c>
      <c r="Y28" s="36"/>
      <c r="Z28" s="34">
        <v>21355.980229971876</v>
      </c>
      <c r="AA28" s="36"/>
      <c r="AB28" s="34">
        <v>64907.092498847989</v>
      </c>
      <c r="AC28" s="36"/>
      <c r="AD28" s="34">
        <v>3800254.1058108928</v>
      </c>
      <c r="AE28" s="36"/>
      <c r="AF28" s="34">
        <v>1934668.3745540602</v>
      </c>
      <c r="AG28" s="36"/>
      <c r="AH28" s="34">
        <v>608870.03268247715</v>
      </c>
      <c r="AI28" s="36"/>
      <c r="AJ28" s="34">
        <v>165655.02676520942</v>
      </c>
      <c r="AK28" s="36"/>
      <c r="AL28" s="34">
        <v>1091060.6718091464</v>
      </c>
      <c r="AM28" s="36"/>
      <c r="AN28" s="34">
        <v>1297468.1425099943</v>
      </c>
      <c r="AO28" s="36"/>
      <c r="AP28" s="34">
        <v>96997.557112718423</v>
      </c>
      <c r="AQ28" s="36"/>
      <c r="AR28" s="32">
        <v>12689190.254547425</v>
      </c>
      <c r="AS28" s="36"/>
      <c r="AT28" s="32">
        <v>0</v>
      </c>
      <c r="AU28" s="42"/>
    </row>
    <row r="29" spans="1:50" x14ac:dyDescent="0.2">
      <c r="A29" s="158"/>
      <c r="B29" s="23" t="s">
        <v>76</v>
      </c>
      <c r="C29" s="24" t="s">
        <v>77</v>
      </c>
      <c r="D29" s="31">
        <v>1474513.4987660795</v>
      </c>
      <c r="E29" s="36"/>
      <c r="F29" s="34">
        <v>112754.22730171921</v>
      </c>
      <c r="G29" s="36"/>
      <c r="H29" s="34">
        <v>847611.86428069929</v>
      </c>
      <c r="I29" s="36"/>
      <c r="J29" s="34">
        <v>514147.4071836613</v>
      </c>
      <c r="K29" s="36"/>
      <c r="L29" s="34">
        <v>160535.46974433007</v>
      </c>
      <c r="M29" s="36"/>
      <c r="N29" s="34">
        <v>5157.1643404800006</v>
      </c>
      <c r="O29" s="36"/>
      <c r="P29" s="34">
        <v>113297.42789686391</v>
      </c>
      <c r="Q29" s="36"/>
      <c r="R29" s="34">
        <v>0</v>
      </c>
      <c r="S29" s="36"/>
      <c r="T29" s="34">
        <v>0</v>
      </c>
      <c r="U29" s="36"/>
      <c r="V29" s="34">
        <v>13588.282593790038</v>
      </c>
      <c r="W29" s="36"/>
      <c r="X29" s="34">
        <v>10331.395016258251</v>
      </c>
      <c r="Y29" s="36"/>
      <c r="Z29" s="34">
        <v>3625.9912753502263</v>
      </c>
      <c r="AA29" s="36"/>
      <c r="AB29" s="34">
        <v>14535.208621587655</v>
      </c>
      <c r="AC29" s="36"/>
      <c r="AD29" s="34">
        <v>807742.93359527551</v>
      </c>
      <c r="AE29" s="36"/>
      <c r="AF29" s="34">
        <v>420260.8935026399</v>
      </c>
      <c r="AG29" s="36"/>
      <c r="AH29" s="34">
        <v>122702.32111686516</v>
      </c>
      <c r="AI29" s="36"/>
      <c r="AJ29" s="34">
        <v>38540.426869033101</v>
      </c>
      <c r="AK29" s="36"/>
      <c r="AL29" s="34">
        <v>226239.29210673741</v>
      </c>
      <c r="AM29" s="36"/>
      <c r="AN29" s="34">
        <v>68118.925394271704</v>
      </c>
      <c r="AO29" s="36"/>
      <c r="AP29" s="34">
        <v>21744.73337370417</v>
      </c>
      <c r="AQ29" s="36"/>
      <c r="AR29" s="32">
        <v>2532655.5608736612</v>
      </c>
      <c r="AS29" s="36"/>
      <c r="AT29" s="32">
        <v>0</v>
      </c>
      <c r="AU29" s="42"/>
    </row>
    <row r="30" spans="1:50" x14ac:dyDescent="0.2">
      <c r="A30" s="158"/>
      <c r="B30" s="9" t="s">
        <v>78</v>
      </c>
      <c r="C30" s="10" t="s">
        <v>79</v>
      </c>
      <c r="D30" s="29">
        <v>709456.78417064273</v>
      </c>
      <c r="E30" s="35"/>
      <c r="F30" s="33">
        <v>57098.914763709647</v>
      </c>
      <c r="G30" s="35"/>
      <c r="H30" s="33">
        <v>429152.76538340072</v>
      </c>
      <c r="I30" s="35"/>
      <c r="J30" s="33">
        <v>223205.10402353236</v>
      </c>
      <c r="K30" s="35"/>
      <c r="L30" s="33">
        <v>56309.022622713412</v>
      </c>
      <c r="M30" s="35"/>
      <c r="N30" s="33">
        <v>1856.0976884199999</v>
      </c>
      <c r="O30" s="35"/>
      <c r="P30" s="33">
        <v>35318.545024891246</v>
      </c>
      <c r="Q30" s="35"/>
      <c r="R30" s="33">
        <v>0</v>
      </c>
      <c r="S30" s="35"/>
      <c r="T30" s="33">
        <v>0</v>
      </c>
      <c r="U30" s="35"/>
      <c r="V30" s="33">
        <v>5655.5098739266014</v>
      </c>
      <c r="W30" s="35"/>
      <c r="X30" s="33">
        <v>4546.7512035935251</v>
      </c>
      <c r="Y30" s="35"/>
      <c r="Z30" s="33">
        <v>1714.0875766277593</v>
      </c>
      <c r="AA30" s="35"/>
      <c r="AB30" s="33">
        <v>7218.0312552542828</v>
      </c>
      <c r="AC30" s="35"/>
      <c r="AD30" s="33">
        <v>34387.473185620016</v>
      </c>
      <c r="AE30" s="35"/>
      <c r="AF30" s="33">
        <v>5295.1921988957083</v>
      </c>
      <c r="AG30" s="35"/>
      <c r="AH30" s="33">
        <v>8269.5739522007698</v>
      </c>
      <c r="AI30" s="35"/>
      <c r="AJ30" s="33">
        <v>921.2635378248907</v>
      </c>
      <c r="AK30" s="35"/>
      <c r="AL30" s="33">
        <v>19901.443496698648</v>
      </c>
      <c r="AM30" s="35"/>
      <c r="AN30" s="33">
        <v>157119.36480560683</v>
      </c>
      <c r="AO30" s="35"/>
      <c r="AP30" s="33">
        <v>8527.8634026085347</v>
      </c>
      <c r="AQ30" s="35"/>
      <c r="AR30" s="30">
        <v>3600272.0525735314</v>
      </c>
      <c r="AS30" s="35"/>
      <c r="AT30" s="30">
        <v>0</v>
      </c>
      <c r="AU30" s="43"/>
    </row>
    <row r="31" spans="1:50" x14ac:dyDescent="0.2">
      <c r="A31" s="158"/>
      <c r="B31" s="23" t="s">
        <v>80</v>
      </c>
      <c r="C31" s="24" t="s">
        <v>81</v>
      </c>
      <c r="D31" s="31">
        <v>0</v>
      </c>
      <c r="E31" s="36"/>
      <c r="F31" s="34">
        <v>0</v>
      </c>
      <c r="G31" s="36"/>
      <c r="H31" s="34">
        <v>0</v>
      </c>
      <c r="I31" s="36"/>
      <c r="J31" s="34">
        <v>0</v>
      </c>
      <c r="K31" s="36"/>
      <c r="L31" s="34">
        <v>0</v>
      </c>
      <c r="M31" s="36"/>
      <c r="N31" s="34">
        <v>0</v>
      </c>
      <c r="O31" s="36"/>
      <c r="P31" s="34">
        <v>0</v>
      </c>
      <c r="Q31" s="36"/>
      <c r="R31" s="34">
        <v>0</v>
      </c>
      <c r="S31" s="36"/>
      <c r="T31" s="34">
        <v>0</v>
      </c>
      <c r="U31" s="36"/>
      <c r="V31" s="34">
        <v>0</v>
      </c>
      <c r="W31" s="36"/>
      <c r="X31" s="34">
        <v>0</v>
      </c>
      <c r="Y31" s="36"/>
      <c r="Z31" s="34">
        <v>0</v>
      </c>
      <c r="AA31" s="36"/>
      <c r="AB31" s="34">
        <v>0</v>
      </c>
      <c r="AC31" s="36"/>
      <c r="AD31" s="34">
        <v>0</v>
      </c>
      <c r="AE31" s="36"/>
      <c r="AF31" s="34">
        <v>0</v>
      </c>
      <c r="AG31" s="36"/>
      <c r="AH31" s="34">
        <v>0</v>
      </c>
      <c r="AI31" s="36"/>
      <c r="AJ31" s="34">
        <v>0</v>
      </c>
      <c r="AK31" s="36"/>
      <c r="AL31" s="34">
        <v>0</v>
      </c>
      <c r="AM31" s="36"/>
      <c r="AN31" s="34">
        <v>0</v>
      </c>
      <c r="AO31" s="36"/>
      <c r="AP31" s="34">
        <v>0</v>
      </c>
      <c r="AQ31" s="36"/>
      <c r="AR31" s="32">
        <v>2634471.5443863398</v>
      </c>
      <c r="AS31" s="36"/>
      <c r="AT31" s="32">
        <v>0</v>
      </c>
      <c r="AU31" s="42"/>
    </row>
    <row r="32" spans="1:50" x14ac:dyDescent="0.2">
      <c r="A32" s="158"/>
      <c r="B32" s="23" t="s">
        <v>82</v>
      </c>
      <c r="C32" s="24" t="s">
        <v>83</v>
      </c>
      <c r="D32" s="31">
        <v>709456.78417064273</v>
      </c>
      <c r="E32" s="36"/>
      <c r="F32" s="34">
        <v>57098.914763709647</v>
      </c>
      <c r="G32" s="36"/>
      <c r="H32" s="34">
        <v>429152.76538340072</v>
      </c>
      <c r="I32" s="36"/>
      <c r="J32" s="34">
        <v>223205.10402353236</v>
      </c>
      <c r="K32" s="36"/>
      <c r="L32" s="34">
        <v>56309.022622713412</v>
      </c>
      <c r="M32" s="36"/>
      <c r="N32" s="34">
        <v>1856.0976884199999</v>
      </c>
      <c r="O32" s="36"/>
      <c r="P32" s="34">
        <v>35318.545024891246</v>
      </c>
      <c r="Q32" s="36"/>
      <c r="R32" s="34">
        <v>0</v>
      </c>
      <c r="S32" s="36"/>
      <c r="T32" s="34">
        <v>0</v>
      </c>
      <c r="U32" s="36"/>
      <c r="V32" s="34">
        <v>5655.5098739266014</v>
      </c>
      <c r="W32" s="36"/>
      <c r="X32" s="34">
        <v>4546.7512035935251</v>
      </c>
      <c r="Y32" s="36"/>
      <c r="Z32" s="34">
        <v>1714.0875766277593</v>
      </c>
      <c r="AA32" s="36"/>
      <c r="AB32" s="34">
        <v>7218.0312552542828</v>
      </c>
      <c r="AC32" s="36"/>
      <c r="AD32" s="34">
        <v>34387.473185620016</v>
      </c>
      <c r="AE32" s="36"/>
      <c r="AF32" s="34">
        <v>5295.1921988957083</v>
      </c>
      <c r="AG32" s="36"/>
      <c r="AH32" s="34">
        <v>8269.5739522007698</v>
      </c>
      <c r="AI32" s="36"/>
      <c r="AJ32" s="34">
        <v>921.2635378248907</v>
      </c>
      <c r="AK32" s="36"/>
      <c r="AL32" s="34">
        <v>19901.443496698648</v>
      </c>
      <c r="AM32" s="36"/>
      <c r="AN32" s="34">
        <v>157119.36480560683</v>
      </c>
      <c r="AO32" s="36"/>
      <c r="AP32" s="34">
        <v>8527.8634026085347</v>
      </c>
      <c r="AQ32" s="36"/>
      <c r="AR32" s="32">
        <v>965800.50818719156</v>
      </c>
      <c r="AS32" s="36"/>
      <c r="AT32" s="32">
        <v>0</v>
      </c>
      <c r="AU32" s="42"/>
    </row>
    <row r="33" spans="1:48" x14ac:dyDescent="0.2">
      <c r="A33" s="158"/>
      <c r="B33" s="9" t="s">
        <v>84</v>
      </c>
      <c r="C33" s="10" t="s">
        <v>85</v>
      </c>
      <c r="D33" s="29">
        <v>0</v>
      </c>
      <c r="E33" s="35"/>
      <c r="F33" s="33">
        <v>0</v>
      </c>
      <c r="G33" s="35"/>
      <c r="H33" s="33">
        <v>0</v>
      </c>
      <c r="I33" s="35"/>
      <c r="J33" s="33">
        <v>0</v>
      </c>
      <c r="K33" s="35"/>
      <c r="L33" s="33">
        <v>0</v>
      </c>
      <c r="M33" s="35"/>
      <c r="N33" s="33">
        <v>0</v>
      </c>
      <c r="O33" s="35"/>
      <c r="P33" s="33">
        <v>0</v>
      </c>
      <c r="Q33" s="35"/>
      <c r="R33" s="33">
        <v>0</v>
      </c>
      <c r="S33" s="35"/>
      <c r="T33" s="33">
        <v>0</v>
      </c>
      <c r="U33" s="35"/>
      <c r="V33" s="33">
        <v>0</v>
      </c>
      <c r="W33" s="35"/>
      <c r="X33" s="33">
        <v>0</v>
      </c>
      <c r="Y33" s="35"/>
      <c r="Z33" s="33">
        <v>0</v>
      </c>
      <c r="AA33" s="35"/>
      <c r="AB33" s="33">
        <v>0</v>
      </c>
      <c r="AC33" s="35"/>
      <c r="AD33" s="33">
        <v>0</v>
      </c>
      <c r="AE33" s="35"/>
      <c r="AF33" s="33">
        <v>0</v>
      </c>
      <c r="AG33" s="35"/>
      <c r="AH33" s="33">
        <v>0</v>
      </c>
      <c r="AI33" s="35"/>
      <c r="AJ33" s="33">
        <v>0</v>
      </c>
      <c r="AK33" s="35"/>
      <c r="AL33" s="33">
        <v>0</v>
      </c>
      <c r="AM33" s="35"/>
      <c r="AN33" s="33">
        <v>0</v>
      </c>
      <c r="AO33" s="35"/>
      <c r="AP33" s="33">
        <v>0</v>
      </c>
      <c r="AQ33" s="35"/>
      <c r="AR33" s="30">
        <v>-9695.6390640889695</v>
      </c>
      <c r="AS33" s="35"/>
      <c r="AT33" s="30">
        <v>0</v>
      </c>
      <c r="AU33" s="43"/>
    </row>
    <row r="34" spans="1:48" x14ac:dyDescent="0.2">
      <c r="A34" s="158"/>
      <c r="B34" s="9" t="s">
        <v>86</v>
      </c>
      <c r="C34" s="10" t="s">
        <v>87</v>
      </c>
      <c r="D34" s="29">
        <v>9217372.1220629625</v>
      </c>
      <c r="E34" s="35"/>
      <c r="F34" s="33">
        <v>690799.48100515839</v>
      </c>
      <c r="G34" s="35"/>
      <c r="H34" s="33">
        <v>5603853.9157062881</v>
      </c>
      <c r="I34" s="35"/>
      <c r="J34" s="33">
        <v>2922718.7253515148</v>
      </c>
      <c r="K34" s="35"/>
      <c r="L34" s="33">
        <v>1065169.9445264796</v>
      </c>
      <c r="M34" s="35"/>
      <c r="N34" s="33">
        <v>40106.972873228755</v>
      </c>
      <c r="O34" s="35"/>
      <c r="P34" s="33">
        <v>698318.64350483567</v>
      </c>
      <c r="Q34" s="35"/>
      <c r="R34" s="33">
        <v>1.2841215999997075</v>
      </c>
      <c r="S34" s="35"/>
      <c r="T34" s="33">
        <v>80033.757886460269</v>
      </c>
      <c r="U34" s="35"/>
      <c r="V34" s="33">
        <v>18422.002994266244</v>
      </c>
      <c r="W34" s="35"/>
      <c r="X34" s="33">
        <v>36887.242446356846</v>
      </c>
      <c r="Y34" s="35"/>
      <c r="Z34" s="33">
        <v>47848.912913577762</v>
      </c>
      <c r="AA34" s="35"/>
      <c r="AB34" s="33">
        <v>143551.12778615463</v>
      </c>
      <c r="AC34" s="35"/>
      <c r="AD34" s="33">
        <v>120477.88945121999</v>
      </c>
      <c r="AE34" s="35"/>
      <c r="AF34" s="33">
        <v>49330.292696150005</v>
      </c>
      <c r="AG34" s="35"/>
      <c r="AH34" s="33">
        <v>34556.728638590001</v>
      </c>
      <c r="AI34" s="35"/>
      <c r="AJ34" s="33">
        <v>0</v>
      </c>
      <c r="AK34" s="35"/>
      <c r="AL34" s="33">
        <v>36590.868116479985</v>
      </c>
      <c r="AM34" s="35"/>
      <c r="AN34" s="33">
        <v>2122864.9839147418</v>
      </c>
      <c r="AO34" s="35"/>
      <c r="AP34" s="33">
        <v>47009.718447185835</v>
      </c>
      <c r="AQ34" s="35"/>
      <c r="AR34" s="30">
        <v>12572894.658402594</v>
      </c>
      <c r="AS34" s="35"/>
      <c r="AT34" s="30">
        <v>0</v>
      </c>
      <c r="AU34" s="43"/>
    </row>
    <row r="35" spans="1:48" x14ac:dyDescent="0.2">
      <c r="A35" s="158"/>
      <c r="B35" s="11" t="s">
        <v>88</v>
      </c>
      <c r="C35" s="12" t="s">
        <v>89</v>
      </c>
      <c r="D35" s="29">
        <v>0</v>
      </c>
      <c r="E35" s="35"/>
      <c r="F35" s="33">
        <v>0</v>
      </c>
      <c r="G35" s="35"/>
      <c r="H35" s="33">
        <v>0</v>
      </c>
      <c r="I35" s="35"/>
      <c r="J35" s="33">
        <v>0</v>
      </c>
      <c r="K35" s="35"/>
      <c r="L35" s="33">
        <v>0</v>
      </c>
      <c r="M35" s="35"/>
      <c r="N35" s="33">
        <v>0</v>
      </c>
      <c r="O35" s="35"/>
      <c r="P35" s="33">
        <v>0</v>
      </c>
      <c r="Q35" s="35"/>
      <c r="R35" s="33">
        <v>0</v>
      </c>
      <c r="S35" s="35"/>
      <c r="T35" s="33">
        <v>0</v>
      </c>
      <c r="U35" s="35"/>
      <c r="V35" s="33">
        <v>0</v>
      </c>
      <c r="W35" s="35"/>
      <c r="X35" s="33">
        <v>0</v>
      </c>
      <c r="Y35" s="35"/>
      <c r="Z35" s="33">
        <v>0</v>
      </c>
      <c r="AA35" s="35"/>
      <c r="AB35" s="33">
        <v>0</v>
      </c>
      <c r="AC35" s="35"/>
      <c r="AD35" s="33">
        <v>0</v>
      </c>
      <c r="AE35" s="35"/>
      <c r="AF35" s="33">
        <v>0</v>
      </c>
      <c r="AG35" s="35"/>
      <c r="AH35" s="33">
        <v>0</v>
      </c>
      <c r="AI35" s="35"/>
      <c r="AJ35" s="33">
        <v>0</v>
      </c>
      <c r="AK35" s="35"/>
      <c r="AL35" s="33">
        <v>0</v>
      </c>
      <c r="AM35" s="35"/>
      <c r="AN35" s="33">
        <v>2958330.6039596894</v>
      </c>
      <c r="AO35" s="35"/>
      <c r="AP35" s="33">
        <v>0</v>
      </c>
      <c r="AQ35" s="35"/>
      <c r="AR35" s="30">
        <v>2958330.6039596894</v>
      </c>
      <c r="AS35" s="35"/>
      <c r="AT35" s="30">
        <v>0</v>
      </c>
      <c r="AU35" s="43"/>
    </row>
    <row r="36" spans="1:48" x14ac:dyDescent="0.2">
      <c r="A36" s="161"/>
      <c r="B36" s="25"/>
      <c r="C36" s="26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5"/>
      <c r="T36" s="46"/>
      <c r="U36" s="45"/>
      <c r="V36" s="46"/>
      <c r="W36" s="45"/>
      <c r="X36" s="46"/>
      <c r="Y36" s="45"/>
      <c r="Z36" s="46"/>
      <c r="AA36" s="45"/>
      <c r="AB36" s="46"/>
      <c r="AC36" s="45"/>
      <c r="AD36" s="46"/>
      <c r="AE36" s="45"/>
      <c r="AF36" s="46"/>
      <c r="AG36" s="45"/>
      <c r="AH36" s="46"/>
      <c r="AI36" s="45"/>
      <c r="AJ36" s="46"/>
      <c r="AK36" s="45"/>
      <c r="AL36" s="46"/>
      <c r="AM36" s="45"/>
      <c r="AN36" s="46"/>
      <c r="AO36" s="45"/>
      <c r="AP36" s="46"/>
      <c r="AQ36" s="45"/>
      <c r="AR36" s="47"/>
      <c r="AS36" s="45"/>
      <c r="AT36" s="47"/>
      <c r="AU36" s="48"/>
    </row>
    <row r="37" spans="1:48" x14ac:dyDescent="0.2">
      <c r="A37" s="159" t="s">
        <v>90</v>
      </c>
      <c r="B37" s="27" t="s">
        <v>86</v>
      </c>
      <c r="C37" s="28" t="s">
        <v>87</v>
      </c>
      <c r="D37" s="49"/>
      <c r="E37" s="50">
        <f>+D34</f>
        <v>9217372.1220629625</v>
      </c>
      <c r="F37" s="51"/>
      <c r="G37" s="50">
        <f t="shared" ref="G37" si="18">+F34</f>
        <v>690799.48100515839</v>
      </c>
      <c r="H37" s="51"/>
      <c r="I37" s="50">
        <f t="shared" ref="I37" si="19">+H34</f>
        <v>5603853.9157062881</v>
      </c>
      <c r="J37" s="51"/>
      <c r="K37" s="50">
        <f t="shared" ref="K37" si="20">+J34</f>
        <v>2922718.7253515148</v>
      </c>
      <c r="L37" s="51"/>
      <c r="M37" s="50">
        <f t="shared" ref="M37:O37" si="21">+L34</f>
        <v>1065169.9445264796</v>
      </c>
      <c r="N37" s="51"/>
      <c r="O37" s="50">
        <f t="shared" si="21"/>
        <v>40106.972873228755</v>
      </c>
      <c r="P37" s="51"/>
      <c r="Q37" s="50">
        <f t="shared" ref="Q37" si="22">+P34</f>
        <v>698318.64350483567</v>
      </c>
      <c r="R37" s="51"/>
      <c r="S37" s="50">
        <f t="shared" ref="S37" si="23">+R34</f>
        <v>1.2841215999997075</v>
      </c>
      <c r="T37" s="51"/>
      <c r="U37" s="50">
        <f t="shared" ref="U37" si="24">+T34</f>
        <v>80033.757886460269</v>
      </c>
      <c r="V37" s="51"/>
      <c r="W37" s="50">
        <f t="shared" ref="W37" si="25">+V34</f>
        <v>18422.002994266244</v>
      </c>
      <c r="X37" s="51"/>
      <c r="Y37" s="50">
        <f t="shared" ref="Y37" si="26">+X34</f>
        <v>36887.242446356846</v>
      </c>
      <c r="Z37" s="51"/>
      <c r="AA37" s="50">
        <f t="shared" ref="AA37" si="27">+Z34</f>
        <v>47848.912913577762</v>
      </c>
      <c r="AB37" s="51"/>
      <c r="AC37" s="50">
        <f t="shared" ref="AC37" si="28">+AB34</f>
        <v>143551.12778615463</v>
      </c>
      <c r="AD37" s="51"/>
      <c r="AE37" s="50">
        <f t="shared" ref="AE37:AG37" si="29">+AD34</f>
        <v>120477.88945121999</v>
      </c>
      <c r="AF37" s="51"/>
      <c r="AG37" s="50">
        <f t="shared" si="29"/>
        <v>49330.292696150005</v>
      </c>
      <c r="AH37" s="51"/>
      <c r="AI37" s="50">
        <f t="shared" ref="AI37" si="30">+AH34</f>
        <v>34556.728638590001</v>
      </c>
      <c r="AJ37" s="51"/>
      <c r="AK37" s="50">
        <f t="shared" ref="AK37" si="31">+AJ34</f>
        <v>0</v>
      </c>
      <c r="AL37" s="51"/>
      <c r="AM37" s="50">
        <f t="shared" ref="AM37" si="32">+AL34</f>
        <v>36590.868116479985</v>
      </c>
      <c r="AN37" s="52"/>
      <c r="AO37" s="50">
        <f t="shared" ref="AO37" si="33">+AN34</f>
        <v>2122864.9839147418</v>
      </c>
      <c r="AP37" s="51"/>
      <c r="AQ37" s="50">
        <f t="shared" ref="AQ37" si="34">+AP34</f>
        <v>47009.718447185835</v>
      </c>
      <c r="AR37" s="52"/>
      <c r="AS37" s="50">
        <f t="shared" ref="AS37" si="35">+AR34</f>
        <v>12572894.658402594</v>
      </c>
      <c r="AT37" s="52"/>
      <c r="AU37" s="41">
        <f t="shared" ref="AU37:AU38" si="36">+AT34</f>
        <v>0</v>
      </c>
    </row>
    <row r="38" spans="1:48" x14ac:dyDescent="0.2">
      <c r="A38" s="157"/>
      <c r="B38" s="11" t="s">
        <v>88</v>
      </c>
      <c r="C38" s="12" t="s">
        <v>89</v>
      </c>
      <c r="D38" s="29"/>
      <c r="E38" s="35">
        <f>+D35</f>
        <v>0</v>
      </c>
      <c r="F38" s="33"/>
      <c r="G38" s="35">
        <f t="shared" ref="G38" si="37">+F35</f>
        <v>0</v>
      </c>
      <c r="H38" s="33"/>
      <c r="I38" s="35">
        <f t="shared" ref="I38" si="38">+H35</f>
        <v>0</v>
      </c>
      <c r="J38" s="33"/>
      <c r="K38" s="35">
        <f t="shared" ref="K38" si="39">+J35</f>
        <v>0</v>
      </c>
      <c r="L38" s="33"/>
      <c r="M38" s="35">
        <f t="shared" ref="M38:O38" si="40">+L35</f>
        <v>0</v>
      </c>
      <c r="N38" s="33"/>
      <c r="O38" s="35">
        <f t="shared" si="40"/>
        <v>0</v>
      </c>
      <c r="P38" s="33"/>
      <c r="Q38" s="35">
        <f t="shared" ref="Q38" si="41">+P35</f>
        <v>0</v>
      </c>
      <c r="R38" s="33"/>
      <c r="S38" s="35">
        <f t="shared" ref="S38" si="42">+R35</f>
        <v>0</v>
      </c>
      <c r="T38" s="33"/>
      <c r="U38" s="35">
        <f t="shared" ref="U38" si="43">+T35</f>
        <v>0</v>
      </c>
      <c r="V38" s="33"/>
      <c r="W38" s="35">
        <f t="shared" ref="W38" si="44">+V35</f>
        <v>0</v>
      </c>
      <c r="X38" s="33"/>
      <c r="Y38" s="35">
        <f t="shared" ref="Y38" si="45">+X35</f>
        <v>0</v>
      </c>
      <c r="Z38" s="33"/>
      <c r="AA38" s="35">
        <f t="shared" ref="AA38" si="46">+Z35</f>
        <v>0</v>
      </c>
      <c r="AB38" s="33"/>
      <c r="AC38" s="35">
        <f t="shared" ref="AC38" si="47">+AB35</f>
        <v>0</v>
      </c>
      <c r="AD38" s="33"/>
      <c r="AE38" s="35">
        <f t="shared" ref="AE38:AG38" si="48">+AD35</f>
        <v>0</v>
      </c>
      <c r="AF38" s="33"/>
      <c r="AG38" s="35">
        <f t="shared" si="48"/>
        <v>0</v>
      </c>
      <c r="AH38" s="33"/>
      <c r="AI38" s="35">
        <f t="shared" ref="AI38" si="49">+AH35</f>
        <v>0</v>
      </c>
      <c r="AJ38" s="33"/>
      <c r="AK38" s="35">
        <f t="shared" ref="AK38" si="50">+AJ35</f>
        <v>0</v>
      </c>
      <c r="AL38" s="33"/>
      <c r="AM38" s="35">
        <f t="shared" ref="AM38" si="51">+AL35</f>
        <v>0</v>
      </c>
      <c r="AN38" s="30"/>
      <c r="AO38" s="35">
        <f t="shared" ref="AO38" si="52">+AN35</f>
        <v>2958330.6039596894</v>
      </c>
      <c r="AP38" s="33"/>
      <c r="AQ38" s="35">
        <f t="shared" ref="AQ38" si="53">+AP35</f>
        <v>0</v>
      </c>
      <c r="AR38" s="30"/>
      <c r="AS38" s="35">
        <f t="shared" ref="AS38" si="54">+AR35</f>
        <v>2958330.6039596894</v>
      </c>
      <c r="AT38" s="30"/>
      <c r="AU38" s="43">
        <f t="shared" si="36"/>
        <v>0</v>
      </c>
    </row>
    <row r="39" spans="1:48" x14ac:dyDescent="0.2">
      <c r="A39" s="157"/>
      <c r="B39" s="9" t="s">
        <v>72</v>
      </c>
      <c r="C39" s="10" t="s">
        <v>73</v>
      </c>
      <c r="D39" s="29"/>
      <c r="E39" s="35">
        <v>0</v>
      </c>
      <c r="F39" s="33"/>
      <c r="G39" s="35">
        <v>0</v>
      </c>
      <c r="H39" s="33"/>
      <c r="I39" s="35">
        <v>0</v>
      </c>
      <c r="J39" s="33"/>
      <c r="K39" s="35">
        <v>0</v>
      </c>
      <c r="L39" s="33"/>
      <c r="M39" s="35">
        <v>0</v>
      </c>
      <c r="N39" s="33"/>
      <c r="O39" s="35">
        <v>0</v>
      </c>
      <c r="P39" s="33"/>
      <c r="Q39" s="35">
        <v>0</v>
      </c>
      <c r="R39" s="33"/>
      <c r="S39" s="35">
        <v>0</v>
      </c>
      <c r="T39" s="33"/>
      <c r="U39" s="35">
        <v>0</v>
      </c>
      <c r="V39" s="33"/>
      <c r="W39" s="35">
        <v>0</v>
      </c>
      <c r="X39" s="33"/>
      <c r="Y39" s="35">
        <v>0</v>
      </c>
      <c r="Z39" s="33"/>
      <c r="AA39" s="35">
        <v>0</v>
      </c>
      <c r="AB39" s="33"/>
      <c r="AC39" s="35">
        <v>0</v>
      </c>
      <c r="AD39" s="33"/>
      <c r="AE39" s="35">
        <v>0</v>
      </c>
      <c r="AF39" s="33"/>
      <c r="AG39" s="35">
        <v>0</v>
      </c>
      <c r="AH39" s="33"/>
      <c r="AI39" s="35">
        <v>0</v>
      </c>
      <c r="AJ39" s="33"/>
      <c r="AK39" s="35">
        <v>0</v>
      </c>
      <c r="AL39" s="33"/>
      <c r="AM39" s="35">
        <v>0</v>
      </c>
      <c r="AN39" s="30"/>
      <c r="AO39" s="35">
        <v>0</v>
      </c>
      <c r="AP39" s="33"/>
      <c r="AQ39" s="35">
        <v>0</v>
      </c>
      <c r="AR39" s="30"/>
      <c r="AS39" s="35">
        <v>15164915.31540262</v>
      </c>
      <c r="AT39" s="30"/>
      <c r="AU39" s="43">
        <v>75629.723490429751</v>
      </c>
    </row>
    <row r="40" spans="1:48" x14ac:dyDescent="0.2">
      <c r="A40" s="157"/>
      <c r="B40" s="23" t="s">
        <v>74</v>
      </c>
      <c r="C40" s="24" t="s">
        <v>75</v>
      </c>
      <c r="D40" s="31"/>
      <c r="E40" s="36">
        <v>0</v>
      </c>
      <c r="F40" s="34"/>
      <c r="G40" s="36">
        <v>0</v>
      </c>
      <c r="H40" s="34"/>
      <c r="I40" s="36">
        <v>0</v>
      </c>
      <c r="J40" s="34"/>
      <c r="K40" s="36">
        <v>0</v>
      </c>
      <c r="L40" s="34"/>
      <c r="M40" s="36">
        <v>0</v>
      </c>
      <c r="N40" s="34"/>
      <c r="O40" s="36">
        <v>0</v>
      </c>
      <c r="P40" s="34"/>
      <c r="Q40" s="36">
        <v>0</v>
      </c>
      <c r="R40" s="34"/>
      <c r="S40" s="36">
        <v>0</v>
      </c>
      <c r="T40" s="34"/>
      <c r="U40" s="36">
        <v>0</v>
      </c>
      <c r="V40" s="34"/>
      <c r="W40" s="36">
        <v>0</v>
      </c>
      <c r="X40" s="34"/>
      <c r="Y40" s="36">
        <v>0</v>
      </c>
      <c r="Z40" s="34"/>
      <c r="AA40" s="36">
        <v>0</v>
      </c>
      <c r="AB40" s="34"/>
      <c r="AC40" s="36">
        <v>0</v>
      </c>
      <c r="AD40" s="34"/>
      <c r="AE40" s="36">
        <v>0</v>
      </c>
      <c r="AF40" s="34"/>
      <c r="AG40" s="36">
        <v>0</v>
      </c>
      <c r="AH40" s="34"/>
      <c r="AI40" s="36">
        <v>0</v>
      </c>
      <c r="AJ40" s="34"/>
      <c r="AK40" s="36">
        <v>0</v>
      </c>
      <c r="AL40" s="34"/>
      <c r="AM40" s="36">
        <v>0</v>
      </c>
      <c r="AN40" s="32"/>
      <c r="AO40" s="36">
        <v>0</v>
      </c>
      <c r="AP40" s="34"/>
      <c r="AQ40" s="36">
        <v>0</v>
      </c>
      <c r="AR40" s="32"/>
      <c r="AS40" s="36">
        <v>12636358.894757645</v>
      </c>
      <c r="AT40" s="32"/>
      <c r="AU40" s="42">
        <v>71530.583261744017</v>
      </c>
    </row>
    <row r="41" spans="1:48" x14ac:dyDescent="0.2">
      <c r="A41" s="157"/>
      <c r="B41" s="23" t="s">
        <v>76</v>
      </c>
      <c r="C41" s="24" t="s">
        <v>77</v>
      </c>
      <c r="D41" s="31"/>
      <c r="E41" s="36">
        <v>0</v>
      </c>
      <c r="F41" s="34"/>
      <c r="G41" s="36">
        <v>0</v>
      </c>
      <c r="H41" s="34"/>
      <c r="I41" s="36">
        <v>0</v>
      </c>
      <c r="J41" s="34"/>
      <c r="K41" s="36">
        <v>0</v>
      </c>
      <c r="L41" s="34"/>
      <c r="M41" s="36">
        <v>0</v>
      </c>
      <c r="N41" s="34"/>
      <c r="O41" s="36">
        <v>0</v>
      </c>
      <c r="P41" s="34"/>
      <c r="Q41" s="36">
        <v>0</v>
      </c>
      <c r="R41" s="34"/>
      <c r="S41" s="36">
        <v>0</v>
      </c>
      <c r="T41" s="34"/>
      <c r="U41" s="36">
        <v>0</v>
      </c>
      <c r="V41" s="34"/>
      <c r="W41" s="36">
        <v>0</v>
      </c>
      <c r="X41" s="34"/>
      <c r="Y41" s="36">
        <v>0</v>
      </c>
      <c r="Z41" s="34"/>
      <c r="AA41" s="36">
        <v>0</v>
      </c>
      <c r="AB41" s="34"/>
      <c r="AC41" s="36">
        <v>0</v>
      </c>
      <c r="AD41" s="34"/>
      <c r="AE41" s="36">
        <v>0</v>
      </c>
      <c r="AF41" s="34"/>
      <c r="AG41" s="36">
        <v>0</v>
      </c>
      <c r="AH41" s="34"/>
      <c r="AI41" s="36">
        <v>0</v>
      </c>
      <c r="AJ41" s="34"/>
      <c r="AK41" s="36">
        <v>0</v>
      </c>
      <c r="AL41" s="34"/>
      <c r="AM41" s="36">
        <v>0</v>
      </c>
      <c r="AN41" s="32"/>
      <c r="AO41" s="36">
        <v>0</v>
      </c>
      <c r="AP41" s="34"/>
      <c r="AQ41" s="36">
        <v>0</v>
      </c>
      <c r="AR41" s="32"/>
      <c r="AS41" s="36">
        <v>2528556.4206449753</v>
      </c>
      <c r="AT41" s="32"/>
      <c r="AU41" s="42">
        <v>4099.1402286857274</v>
      </c>
    </row>
    <row r="42" spans="1:48" x14ac:dyDescent="0.2">
      <c r="A42" s="157"/>
      <c r="B42" s="9" t="s">
        <v>78</v>
      </c>
      <c r="C42" s="10" t="s">
        <v>79</v>
      </c>
      <c r="D42" s="31"/>
      <c r="E42" s="36">
        <v>0</v>
      </c>
      <c r="F42" s="34"/>
      <c r="G42" s="36">
        <v>0</v>
      </c>
      <c r="H42" s="34"/>
      <c r="I42" s="36">
        <v>0</v>
      </c>
      <c r="J42" s="34"/>
      <c r="K42" s="36">
        <v>0</v>
      </c>
      <c r="L42" s="34"/>
      <c r="M42" s="36">
        <v>0</v>
      </c>
      <c r="N42" s="34"/>
      <c r="O42" s="36">
        <v>0</v>
      </c>
      <c r="P42" s="34"/>
      <c r="Q42" s="36">
        <v>0</v>
      </c>
      <c r="R42" s="34"/>
      <c r="S42" s="36">
        <v>0</v>
      </c>
      <c r="T42" s="34"/>
      <c r="U42" s="36">
        <v>0</v>
      </c>
      <c r="V42" s="34"/>
      <c r="W42" s="36">
        <v>0</v>
      </c>
      <c r="X42" s="34"/>
      <c r="Y42" s="36">
        <v>0</v>
      </c>
      <c r="Z42" s="34"/>
      <c r="AA42" s="36">
        <v>0</v>
      </c>
      <c r="AB42" s="34"/>
      <c r="AC42" s="36">
        <v>0</v>
      </c>
      <c r="AD42" s="34"/>
      <c r="AE42" s="36">
        <v>3600272.0525731812</v>
      </c>
      <c r="AF42" s="34"/>
      <c r="AG42" s="36">
        <v>3369112.1785467612</v>
      </c>
      <c r="AH42" s="34"/>
      <c r="AI42" s="36">
        <v>0</v>
      </c>
      <c r="AJ42" s="34"/>
      <c r="AK42" s="36">
        <v>231159.87402641997</v>
      </c>
      <c r="AL42" s="34"/>
      <c r="AM42" s="36">
        <v>0</v>
      </c>
      <c r="AN42" s="32"/>
      <c r="AO42" s="36">
        <v>0</v>
      </c>
      <c r="AP42" s="34"/>
      <c r="AQ42" s="36">
        <v>0</v>
      </c>
      <c r="AR42" s="32"/>
      <c r="AS42" s="36">
        <v>3600272.0525731808</v>
      </c>
      <c r="AT42" s="32"/>
      <c r="AU42" s="42">
        <v>0</v>
      </c>
    </row>
    <row r="43" spans="1:48" x14ac:dyDescent="0.2">
      <c r="A43" s="157"/>
      <c r="B43" s="23" t="s">
        <v>80</v>
      </c>
      <c r="C43" s="24" t="s">
        <v>81</v>
      </c>
      <c r="D43" s="31"/>
      <c r="E43" s="36">
        <v>0</v>
      </c>
      <c r="F43" s="34"/>
      <c r="G43" s="36">
        <v>0</v>
      </c>
      <c r="H43" s="34"/>
      <c r="I43" s="36">
        <v>0</v>
      </c>
      <c r="J43" s="34"/>
      <c r="K43" s="36">
        <v>0</v>
      </c>
      <c r="L43" s="34"/>
      <c r="M43" s="36">
        <v>0</v>
      </c>
      <c r="N43" s="34"/>
      <c r="O43" s="36">
        <v>0</v>
      </c>
      <c r="P43" s="34"/>
      <c r="Q43" s="36">
        <v>0</v>
      </c>
      <c r="R43" s="34"/>
      <c r="S43" s="36">
        <v>0</v>
      </c>
      <c r="T43" s="34"/>
      <c r="U43" s="36">
        <v>0</v>
      </c>
      <c r="V43" s="34"/>
      <c r="W43" s="36">
        <v>0</v>
      </c>
      <c r="X43" s="34"/>
      <c r="Y43" s="36">
        <v>0</v>
      </c>
      <c r="Z43" s="34"/>
      <c r="AA43" s="36">
        <v>0</v>
      </c>
      <c r="AB43" s="34"/>
      <c r="AC43" s="36">
        <v>0</v>
      </c>
      <c r="AD43" s="34"/>
      <c r="AE43" s="36">
        <v>2634471.5443863398</v>
      </c>
      <c r="AF43" s="34"/>
      <c r="AG43" s="36">
        <v>2634471.5443863398</v>
      </c>
      <c r="AH43" s="34"/>
      <c r="AI43" s="36">
        <v>0</v>
      </c>
      <c r="AJ43" s="34"/>
      <c r="AK43" s="36">
        <v>0</v>
      </c>
      <c r="AL43" s="34"/>
      <c r="AM43" s="36">
        <v>0</v>
      </c>
      <c r="AN43" s="32"/>
      <c r="AO43" s="36">
        <v>0</v>
      </c>
      <c r="AP43" s="34"/>
      <c r="AQ43" s="36">
        <v>0</v>
      </c>
      <c r="AR43" s="32"/>
      <c r="AS43" s="36">
        <v>2634471.5443863398</v>
      </c>
      <c r="AT43" s="32"/>
      <c r="AU43" s="42">
        <v>0</v>
      </c>
    </row>
    <row r="44" spans="1:48" x14ac:dyDescent="0.2">
      <c r="A44" s="157"/>
      <c r="B44" s="23" t="s">
        <v>82</v>
      </c>
      <c r="C44" s="24" t="s">
        <v>83</v>
      </c>
      <c r="D44" s="31"/>
      <c r="E44" s="36">
        <v>0</v>
      </c>
      <c r="F44" s="34"/>
      <c r="G44" s="36">
        <v>0</v>
      </c>
      <c r="H44" s="34"/>
      <c r="I44" s="36">
        <v>0</v>
      </c>
      <c r="J44" s="34"/>
      <c r="K44" s="36">
        <v>0</v>
      </c>
      <c r="L44" s="34"/>
      <c r="M44" s="36">
        <v>0</v>
      </c>
      <c r="N44" s="34"/>
      <c r="O44" s="36">
        <v>0</v>
      </c>
      <c r="P44" s="34"/>
      <c r="Q44" s="36">
        <v>0</v>
      </c>
      <c r="R44" s="34"/>
      <c r="S44" s="36">
        <v>0</v>
      </c>
      <c r="T44" s="34"/>
      <c r="U44" s="36">
        <v>0</v>
      </c>
      <c r="V44" s="34"/>
      <c r="W44" s="36">
        <v>0</v>
      </c>
      <c r="X44" s="34"/>
      <c r="Y44" s="36">
        <v>0</v>
      </c>
      <c r="Z44" s="34"/>
      <c r="AA44" s="36">
        <v>0</v>
      </c>
      <c r="AB44" s="34"/>
      <c r="AC44" s="36">
        <v>0</v>
      </c>
      <c r="AD44" s="34"/>
      <c r="AE44" s="36">
        <v>965800.50818684103</v>
      </c>
      <c r="AF44" s="34"/>
      <c r="AG44" s="36">
        <v>734640.63416042109</v>
      </c>
      <c r="AH44" s="34"/>
      <c r="AI44" s="36">
        <v>0</v>
      </c>
      <c r="AJ44" s="34"/>
      <c r="AK44" s="36">
        <v>231159.87402641997</v>
      </c>
      <c r="AL44" s="34"/>
      <c r="AM44" s="36">
        <v>0</v>
      </c>
      <c r="AN44" s="32"/>
      <c r="AO44" s="36">
        <v>0</v>
      </c>
      <c r="AP44" s="34"/>
      <c r="AQ44" s="36">
        <v>0</v>
      </c>
      <c r="AR44" s="32"/>
      <c r="AS44" s="36">
        <v>965800.50818684115</v>
      </c>
      <c r="AT44" s="32"/>
      <c r="AU44" s="42">
        <v>0</v>
      </c>
    </row>
    <row r="45" spans="1:48" x14ac:dyDescent="0.2">
      <c r="A45" s="157"/>
      <c r="B45" s="11" t="s">
        <v>84</v>
      </c>
      <c r="C45" s="12" t="s">
        <v>85</v>
      </c>
      <c r="D45" s="31"/>
      <c r="E45" s="36">
        <v>0</v>
      </c>
      <c r="F45" s="34"/>
      <c r="G45" s="36">
        <v>0</v>
      </c>
      <c r="H45" s="34"/>
      <c r="I45" s="36">
        <v>0</v>
      </c>
      <c r="J45" s="34"/>
      <c r="K45" s="36">
        <v>0</v>
      </c>
      <c r="L45" s="34"/>
      <c r="M45" s="36">
        <v>0</v>
      </c>
      <c r="N45" s="34"/>
      <c r="O45" s="36">
        <v>0</v>
      </c>
      <c r="P45" s="34"/>
      <c r="Q45" s="36">
        <v>0</v>
      </c>
      <c r="R45" s="34"/>
      <c r="S45" s="36">
        <v>0</v>
      </c>
      <c r="T45" s="34"/>
      <c r="U45" s="36">
        <v>0</v>
      </c>
      <c r="V45" s="34"/>
      <c r="W45" s="36">
        <v>0</v>
      </c>
      <c r="X45" s="34"/>
      <c r="Y45" s="36">
        <v>0</v>
      </c>
      <c r="Z45" s="34"/>
      <c r="AA45" s="36">
        <v>0</v>
      </c>
      <c r="AB45" s="34"/>
      <c r="AC45" s="36">
        <v>0</v>
      </c>
      <c r="AD45" s="34"/>
      <c r="AE45" s="36">
        <v>-9695.6390640889695</v>
      </c>
      <c r="AF45" s="34"/>
      <c r="AG45" s="36">
        <v>-9695.6390640889695</v>
      </c>
      <c r="AH45" s="34"/>
      <c r="AI45" s="36">
        <v>0</v>
      </c>
      <c r="AJ45" s="34"/>
      <c r="AK45" s="36">
        <v>0</v>
      </c>
      <c r="AL45" s="34"/>
      <c r="AM45" s="36">
        <v>0</v>
      </c>
      <c r="AN45" s="32"/>
      <c r="AO45" s="36">
        <v>0</v>
      </c>
      <c r="AP45" s="34"/>
      <c r="AQ45" s="36">
        <v>0</v>
      </c>
      <c r="AR45" s="32"/>
      <c r="AS45" s="36">
        <v>-9695.6390640889695</v>
      </c>
      <c r="AT45" s="32"/>
      <c r="AU45" s="42">
        <v>0</v>
      </c>
    </row>
    <row r="46" spans="1:48" x14ac:dyDescent="0.2">
      <c r="A46" s="157"/>
      <c r="B46" s="9" t="s">
        <v>91</v>
      </c>
      <c r="C46" s="10" t="s">
        <v>92</v>
      </c>
      <c r="D46" s="29">
        <v>5647685.3489325047</v>
      </c>
      <c r="E46" s="35">
        <v>858595.37228531425</v>
      </c>
      <c r="F46" s="33">
        <v>232555.29377724577</v>
      </c>
      <c r="G46" s="35">
        <v>54550.823633070009</v>
      </c>
      <c r="H46" s="33">
        <v>3074124.70887995</v>
      </c>
      <c r="I46" s="35">
        <v>489065.55429017625</v>
      </c>
      <c r="J46" s="33">
        <v>2341005.34627531</v>
      </c>
      <c r="K46" s="35">
        <v>314978.99436206784</v>
      </c>
      <c r="L46" s="33">
        <v>2917748.5774880103</v>
      </c>
      <c r="M46" s="35">
        <v>2709899.8693525703</v>
      </c>
      <c r="N46" s="33">
        <v>179428.72914854149</v>
      </c>
      <c r="O46" s="35">
        <v>58466.432117029806</v>
      </c>
      <c r="P46" s="33">
        <v>1955924.1260350365</v>
      </c>
      <c r="Q46" s="35">
        <v>1895849.6741572956</v>
      </c>
      <c r="R46" s="33">
        <v>48287.177999603344</v>
      </c>
      <c r="S46" s="35">
        <v>62573.845006856944</v>
      </c>
      <c r="T46" s="33">
        <v>105162.38185914676</v>
      </c>
      <c r="U46" s="35">
        <v>14054.588476516588</v>
      </c>
      <c r="V46" s="33">
        <v>16403.439958585408</v>
      </c>
      <c r="W46" s="35">
        <v>29374.165885960199</v>
      </c>
      <c r="X46" s="33">
        <v>44866.760372710909</v>
      </c>
      <c r="Y46" s="35">
        <v>45341.50369059651</v>
      </c>
      <c r="Z46" s="33">
        <v>96920.437143446266</v>
      </c>
      <c r="AA46" s="35">
        <v>79858.446366982025</v>
      </c>
      <c r="AB46" s="33">
        <v>470755.52497093956</v>
      </c>
      <c r="AC46" s="35">
        <v>524381.21365133324</v>
      </c>
      <c r="AD46" s="33">
        <v>1046586.8630760061</v>
      </c>
      <c r="AE46" s="35">
        <v>585771.67274032498</v>
      </c>
      <c r="AF46" s="33">
        <v>1022270.2277003974</v>
      </c>
      <c r="AG46" s="35">
        <v>8111.8359634837898</v>
      </c>
      <c r="AH46" s="33">
        <v>16034.068936362339</v>
      </c>
      <c r="AI46" s="35">
        <v>84056.967412627768</v>
      </c>
      <c r="AJ46" s="33">
        <v>6136.3417603196795</v>
      </c>
      <c r="AK46" s="35">
        <v>17819.747576430007</v>
      </c>
      <c r="AL46" s="33">
        <v>2146.2246789267051</v>
      </c>
      <c r="AM46" s="35">
        <v>475783.12178778352</v>
      </c>
      <c r="AN46" s="30">
        <v>846847.7196938186</v>
      </c>
      <c r="AO46" s="35">
        <v>593631.61111686158</v>
      </c>
      <c r="AP46" s="33">
        <v>7830.0841122655866</v>
      </c>
      <c r="AQ46" s="35">
        <v>23686.436720695212</v>
      </c>
      <c r="AR46" s="30">
        <v>10466698.593302606</v>
      </c>
      <c r="AS46" s="35">
        <v>8728512.1058097705</v>
      </c>
      <c r="AT46" s="30">
        <v>231973.20993285111</v>
      </c>
      <c r="AU46" s="43">
        <v>1970159.6926342105</v>
      </c>
    </row>
    <row r="47" spans="1:48" x14ac:dyDescent="0.2">
      <c r="A47" s="157"/>
      <c r="B47" s="23" t="s">
        <v>93</v>
      </c>
      <c r="C47" s="24" t="s">
        <v>94</v>
      </c>
      <c r="D47" s="31">
        <v>918314.81389575545</v>
      </c>
      <c r="E47" s="36">
        <v>541763.44724170247</v>
      </c>
      <c r="F47" s="34">
        <v>224159.10059776576</v>
      </c>
      <c r="G47" s="36">
        <v>51726.370766438369</v>
      </c>
      <c r="H47" s="34">
        <v>405496.37497920095</v>
      </c>
      <c r="I47" s="36">
        <v>371108.85253276111</v>
      </c>
      <c r="J47" s="34">
        <v>288659.33831878868</v>
      </c>
      <c r="K47" s="36">
        <v>118928.22394250287</v>
      </c>
      <c r="L47" s="34">
        <v>2051975.3343948554</v>
      </c>
      <c r="M47" s="36">
        <v>2647087.9571767282</v>
      </c>
      <c r="N47" s="34">
        <v>179428.72914854149</v>
      </c>
      <c r="O47" s="36">
        <v>54737.736627110004</v>
      </c>
      <c r="P47" s="34">
        <v>1732893.2094371121</v>
      </c>
      <c r="Q47" s="36">
        <v>1859244.5937649924</v>
      </c>
      <c r="R47" s="34">
        <v>239.01130180331222</v>
      </c>
      <c r="S47" s="36">
        <v>62345.7924667111</v>
      </c>
      <c r="T47" s="34">
        <v>28073.387780654179</v>
      </c>
      <c r="U47" s="36">
        <v>13095.51314720437</v>
      </c>
      <c r="V47" s="34">
        <v>12243.999343935426</v>
      </c>
      <c r="W47" s="36">
        <v>29286.381358839932</v>
      </c>
      <c r="X47" s="34">
        <v>9252.2340876909057</v>
      </c>
      <c r="Y47" s="36">
        <v>44334.505759782376</v>
      </c>
      <c r="Z47" s="34">
        <v>88840.260809368221</v>
      </c>
      <c r="AA47" s="36">
        <v>75800.66091831513</v>
      </c>
      <c r="AB47" s="34">
        <v>1004.5024857498285</v>
      </c>
      <c r="AC47" s="36">
        <v>508242.77313377289</v>
      </c>
      <c r="AD47" s="34">
        <v>1046586.8630760061</v>
      </c>
      <c r="AE47" s="36">
        <v>563591.03830283333</v>
      </c>
      <c r="AF47" s="34">
        <v>1022270.2277003974</v>
      </c>
      <c r="AG47" s="36">
        <v>7650.4087526974981</v>
      </c>
      <c r="AH47" s="34">
        <v>16034.068936362339</v>
      </c>
      <c r="AI47" s="36">
        <v>72382.542069265837</v>
      </c>
      <c r="AJ47" s="34">
        <v>6136.3417603196795</v>
      </c>
      <c r="AK47" s="36">
        <v>15199.582669311432</v>
      </c>
      <c r="AL47" s="34">
        <v>2146.2246789267051</v>
      </c>
      <c r="AM47" s="36">
        <v>468358.50481155858</v>
      </c>
      <c r="AN47" s="32">
        <v>846448.65443982533</v>
      </c>
      <c r="AO47" s="36">
        <v>588761.88053817861</v>
      </c>
      <c r="AP47" s="34">
        <v>7830.0841122655866</v>
      </c>
      <c r="AQ47" s="36">
        <v>23241.882846961362</v>
      </c>
      <c r="AR47" s="32">
        <v>4871155.7499187076</v>
      </c>
      <c r="AS47" s="36">
        <v>4544776.155262352</v>
      </c>
      <c r="AT47" s="32">
        <v>189153.03504666738</v>
      </c>
      <c r="AU47" s="42">
        <v>515532.62942591304</v>
      </c>
    </row>
    <row r="48" spans="1:48" x14ac:dyDescent="0.2">
      <c r="A48" s="157"/>
      <c r="B48" s="23" t="s">
        <v>95</v>
      </c>
      <c r="C48" s="24" t="s">
        <v>96</v>
      </c>
      <c r="D48" s="31">
        <v>3832202.1197522711</v>
      </c>
      <c r="E48" s="36">
        <v>269436.50381146441</v>
      </c>
      <c r="F48" s="34">
        <v>8396.1931794800003</v>
      </c>
      <c r="G48" s="36">
        <v>472.7322951499998</v>
      </c>
      <c r="H48" s="34">
        <v>2664194.4875079626</v>
      </c>
      <c r="I48" s="36">
        <v>105968.15490943004</v>
      </c>
      <c r="J48" s="34">
        <v>1159611.4390648287</v>
      </c>
      <c r="K48" s="36">
        <v>162995.61660688437</v>
      </c>
      <c r="L48" s="34">
        <v>225648.35903968205</v>
      </c>
      <c r="M48" s="36">
        <v>25283.619064556347</v>
      </c>
      <c r="N48" s="34">
        <v>0</v>
      </c>
      <c r="O48" s="36">
        <v>3720.76186224</v>
      </c>
      <c r="P48" s="34">
        <v>182339.53330212401</v>
      </c>
      <c r="Q48" s="36">
        <v>14029.111299176353</v>
      </c>
      <c r="R48" s="34">
        <v>0</v>
      </c>
      <c r="S48" s="36">
        <v>0</v>
      </c>
      <c r="T48" s="34">
        <v>0</v>
      </c>
      <c r="U48" s="36">
        <v>49.692026599999991</v>
      </c>
      <c r="V48" s="34">
        <v>4249.3127865700117</v>
      </c>
      <c r="W48" s="36">
        <v>73.817672180000017</v>
      </c>
      <c r="X48" s="34">
        <v>36684.680298949999</v>
      </c>
      <c r="Y48" s="36">
        <v>13.735669999999999</v>
      </c>
      <c r="Z48" s="34">
        <v>2363.4024692880453</v>
      </c>
      <c r="AA48" s="36">
        <v>673.50677958999995</v>
      </c>
      <c r="AB48" s="34">
        <v>11.430182750002132</v>
      </c>
      <c r="AC48" s="36">
        <v>6722.9937547699992</v>
      </c>
      <c r="AD48" s="34">
        <v>0</v>
      </c>
      <c r="AE48" s="36">
        <v>8766.493999514616</v>
      </c>
      <c r="AF48" s="34">
        <v>0</v>
      </c>
      <c r="AG48" s="36">
        <v>0</v>
      </c>
      <c r="AH48" s="34">
        <v>0</v>
      </c>
      <c r="AI48" s="36">
        <v>8766.493999514616</v>
      </c>
      <c r="AJ48" s="34">
        <v>0</v>
      </c>
      <c r="AK48" s="36">
        <v>0</v>
      </c>
      <c r="AL48" s="34">
        <v>0</v>
      </c>
      <c r="AM48" s="36">
        <v>0</v>
      </c>
      <c r="AN48" s="32">
        <v>0</v>
      </c>
      <c r="AO48" s="36">
        <v>575.24131499634723</v>
      </c>
      <c r="AP48" s="34">
        <v>0</v>
      </c>
      <c r="AQ48" s="36">
        <v>5.9162232674245481E-2</v>
      </c>
      <c r="AR48" s="32">
        <v>4057850.4787919531</v>
      </c>
      <c r="AS48" s="36">
        <v>3564119.2574266684</v>
      </c>
      <c r="AT48" s="32">
        <v>15419.033387919424</v>
      </c>
      <c r="AU48" s="42">
        <v>509150.254752204</v>
      </c>
      <c r="AV48" s="126"/>
    </row>
    <row r="49" spans="1:47" x14ac:dyDescent="0.2">
      <c r="A49" s="157"/>
      <c r="B49" s="23" t="s">
        <v>97</v>
      </c>
      <c r="C49" s="24" t="s">
        <v>98</v>
      </c>
      <c r="D49" s="31">
        <v>891027.3989043528</v>
      </c>
      <c r="E49" s="36">
        <v>22062.785629094309</v>
      </c>
      <c r="F49" s="34">
        <v>0</v>
      </c>
      <c r="G49" s="36">
        <v>0</v>
      </c>
      <c r="H49" s="34">
        <v>0</v>
      </c>
      <c r="I49" s="36">
        <v>0</v>
      </c>
      <c r="J49" s="34">
        <v>891027.3989043528</v>
      </c>
      <c r="K49" s="36">
        <v>22062.785629094309</v>
      </c>
      <c r="L49" s="34">
        <v>54449.409551740559</v>
      </c>
      <c r="M49" s="36">
        <v>5338.35586917</v>
      </c>
      <c r="N49" s="34">
        <v>0</v>
      </c>
      <c r="O49" s="36">
        <v>0</v>
      </c>
      <c r="P49" s="34">
        <v>40691.383295800588</v>
      </c>
      <c r="Q49" s="36">
        <v>5338.35586917</v>
      </c>
      <c r="R49" s="34">
        <v>0</v>
      </c>
      <c r="S49" s="36">
        <v>0</v>
      </c>
      <c r="T49" s="34">
        <v>0</v>
      </c>
      <c r="U49" s="36">
        <v>0</v>
      </c>
      <c r="V49" s="34">
        <v>-89.872171920029359</v>
      </c>
      <c r="W49" s="36">
        <v>0</v>
      </c>
      <c r="X49" s="34">
        <v>-1070.15401393</v>
      </c>
      <c r="Y49" s="36">
        <v>0</v>
      </c>
      <c r="Z49" s="34">
        <v>5716.7738647899978</v>
      </c>
      <c r="AA49" s="36">
        <v>0</v>
      </c>
      <c r="AB49" s="34">
        <v>9201.2785770000028</v>
      </c>
      <c r="AC49" s="36">
        <v>0</v>
      </c>
      <c r="AD49" s="34">
        <v>0</v>
      </c>
      <c r="AE49" s="36">
        <v>0</v>
      </c>
      <c r="AF49" s="34">
        <v>0</v>
      </c>
      <c r="AG49" s="36">
        <v>0</v>
      </c>
      <c r="AH49" s="34">
        <v>0</v>
      </c>
      <c r="AI49" s="36">
        <v>0</v>
      </c>
      <c r="AJ49" s="34">
        <v>0</v>
      </c>
      <c r="AK49" s="36">
        <v>0</v>
      </c>
      <c r="AL49" s="34">
        <v>0</v>
      </c>
      <c r="AM49" s="36">
        <v>0</v>
      </c>
      <c r="AN49" s="32">
        <v>0</v>
      </c>
      <c r="AO49" s="36">
        <v>0</v>
      </c>
      <c r="AP49" s="34">
        <v>0</v>
      </c>
      <c r="AQ49" s="36">
        <v>0</v>
      </c>
      <c r="AR49" s="32">
        <v>945476.80845609331</v>
      </c>
      <c r="AS49" s="36">
        <v>27401.141498264311</v>
      </c>
      <c r="AT49" s="32">
        <v>27401.141498264307</v>
      </c>
      <c r="AU49" s="42">
        <v>945476.80845609331</v>
      </c>
    </row>
    <row r="50" spans="1:47" x14ac:dyDescent="0.2">
      <c r="A50" s="157"/>
      <c r="B50" s="23" t="s">
        <v>99</v>
      </c>
      <c r="C50" s="24" t="s">
        <v>100</v>
      </c>
      <c r="D50" s="31">
        <v>0</v>
      </c>
      <c r="E50" s="36">
        <v>24457.117374562964</v>
      </c>
      <c r="F50" s="34">
        <v>0</v>
      </c>
      <c r="G50" s="36">
        <v>2308.7793044816372</v>
      </c>
      <c r="H50" s="34">
        <v>0</v>
      </c>
      <c r="I50" s="36">
        <v>11946.808335385062</v>
      </c>
      <c r="J50" s="34">
        <v>0</v>
      </c>
      <c r="K50" s="36">
        <v>10201.529734696265</v>
      </c>
      <c r="L50" s="34">
        <v>585675.47450173227</v>
      </c>
      <c r="M50" s="36">
        <v>32189.937242116037</v>
      </c>
      <c r="N50" s="34">
        <v>0</v>
      </c>
      <c r="O50" s="36">
        <v>7.9336276798092067</v>
      </c>
      <c r="P50" s="34">
        <v>0</v>
      </c>
      <c r="Q50" s="36">
        <v>17237.613223956578</v>
      </c>
      <c r="R50" s="34">
        <v>48048.166697800028</v>
      </c>
      <c r="S50" s="36">
        <v>228.05254014584455</v>
      </c>
      <c r="T50" s="34">
        <v>77088.994078492571</v>
      </c>
      <c r="U50" s="36">
        <v>909.38330271221855</v>
      </c>
      <c r="V50" s="34">
        <v>0</v>
      </c>
      <c r="W50" s="36">
        <v>13.966854940268327</v>
      </c>
      <c r="X50" s="34">
        <v>0</v>
      </c>
      <c r="Y50" s="36">
        <v>993.26226081413438</v>
      </c>
      <c r="Z50" s="34">
        <v>0</v>
      </c>
      <c r="AA50" s="36">
        <v>3384.2786690768944</v>
      </c>
      <c r="AB50" s="34">
        <v>460538.31372543972</v>
      </c>
      <c r="AC50" s="36">
        <v>9415.4467627902886</v>
      </c>
      <c r="AD50" s="34">
        <v>0</v>
      </c>
      <c r="AE50" s="36">
        <v>8838.4600615478321</v>
      </c>
      <c r="AF50" s="34">
        <v>0</v>
      </c>
      <c r="AG50" s="36">
        <v>427.02235976306804</v>
      </c>
      <c r="AH50" s="34">
        <v>0</v>
      </c>
      <c r="AI50" s="36">
        <v>816.43285955126078</v>
      </c>
      <c r="AJ50" s="34">
        <v>0</v>
      </c>
      <c r="AK50" s="36">
        <v>170.38786600857401</v>
      </c>
      <c r="AL50" s="34">
        <v>0</v>
      </c>
      <c r="AM50" s="36">
        <v>7424.6169762249292</v>
      </c>
      <c r="AN50" s="32">
        <v>0</v>
      </c>
      <c r="AO50" s="36">
        <v>4294.489263686618</v>
      </c>
      <c r="AP50" s="34">
        <v>0</v>
      </c>
      <c r="AQ50" s="36">
        <v>444.49471150117301</v>
      </c>
      <c r="AR50" s="32">
        <v>585675.47450173227</v>
      </c>
      <c r="AS50" s="36">
        <v>585675.46998836729</v>
      </c>
      <c r="AT50" s="32">
        <v>0</v>
      </c>
      <c r="AU50" s="42">
        <v>2.2737367544323206E-13</v>
      </c>
    </row>
    <row r="51" spans="1:47" x14ac:dyDescent="0.2">
      <c r="A51" s="157"/>
      <c r="B51" s="23" t="s">
        <v>101</v>
      </c>
      <c r="C51" s="24" t="s">
        <v>102</v>
      </c>
      <c r="D51" s="31">
        <v>6141.0163801260596</v>
      </c>
      <c r="E51" s="36">
        <v>875.51822849000007</v>
      </c>
      <c r="F51" s="34">
        <v>0</v>
      </c>
      <c r="G51" s="36">
        <v>42.941267000000003</v>
      </c>
      <c r="H51" s="34">
        <v>4433.8463927860594</v>
      </c>
      <c r="I51" s="36">
        <v>41.7385126</v>
      </c>
      <c r="J51" s="34">
        <v>1707.16998734</v>
      </c>
      <c r="K51" s="36">
        <v>790.83844889</v>
      </c>
      <c r="L51" s="34">
        <v>0</v>
      </c>
      <c r="M51" s="36">
        <v>0</v>
      </c>
      <c r="N51" s="34">
        <v>0</v>
      </c>
      <c r="O51" s="36">
        <v>0</v>
      </c>
      <c r="P51" s="34">
        <v>0</v>
      </c>
      <c r="Q51" s="36">
        <v>0</v>
      </c>
      <c r="R51" s="34">
        <v>0</v>
      </c>
      <c r="S51" s="36">
        <v>0</v>
      </c>
      <c r="T51" s="34">
        <v>0</v>
      </c>
      <c r="U51" s="36">
        <v>0</v>
      </c>
      <c r="V51" s="34">
        <v>0</v>
      </c>
      <c r="W51" s="36">
        <v>0</v>
      </c>
      <c r="X51" s="34">
        <v>0</v>
      </c>
      <c r="Y51" s="36">
        <v>0</v>
      </c>
      <c r="Z51" s="34">
        <v>0</v>
      </c>
      <c r="AA51" s="36">
        <v>0</v>
      </c>
      <c r="AB51" s="34">
        <v>0</v>
      </c>
      <c r="AC51" s="36">
        <v>0</v>
      </c>
      <c r="AD51" s="34">
        <v>0</v>
      </c>
      <c r="AE51" s="36">
        <v>4575.6803764292827</v>
      </c>
      <c r="AF51" s="34">
        <v>0</v>
      </c>
      <c r="AG51" s="36">
        <v>34.40485102322328</v>
      </c>
      <c r="AH51" s="34">
        <v>0</v>
      </c>
      <c r="AI51" s="36">
        <v>2091.4984842960594</v>
      </c>
      <c r="AJ51" s="34">
        <v>0</v>
      </c>
      <c r="AK51" s="36">
        <v>2449.77704111</v>
      </c>
      <c r="AL51" s="34">
        <v>0</v>
      </c>
      <c r="AM51" s="36">
        <v>0</v>
      </c>
      <c r="AN51" s="32">
        <v>399.06525399322328</v>
      </c>
      <c r="AO51" s="36">
        <v>0</v>
      </c>
      <c r="AP51" s="34">
        <v>0</v>
      </c>
      <c r="AQ51" s="36">
        <v>0</v>
      </c>
      <c r="AR51" s="32">
        <v>6540.0816341192831</v>
      </c>
      <c r="AS51" s="36">
        <v>6540.0816341192831</v>
      </c>
      <c r="AT51" s="32">
        <v>0</v>
      </c>
      <c r="AU51" s="42">
        <v>0</v>
      </c>
    </row>
    <row r="52" spans="1:47" x14ac:dyDescent="0.2">
      <c r="A52" s="157"/>
      <c r="B52" s="9" t="s">
        <v>103</v>
      </c>
      <c r="C52" s="10" t="s">
        <v>104</v>
      </c>
      <c r="D52" s="29">
        <v>4428282.1454157718</v>
      </c>
      <c r="E52" s="35"/>
      <c r="F52" s="33">
        <v>512795.01086098258</v>
      </c>
      <c r="G52" s="35"/>
      <c r="H52" s="33">
        <v>3018794.761116514</v>
      </c>
      <c r="I52" s="35"/>
      <c r="J52" s="33">
        <v>896692.37343827263</v>
      </c>
      <c r="K52" s="35"/>
      <c r="L52" s="33">
        <v>857321.23639103957</v>
      </c>
      <c r="M52" s="35"/>
      <c r="N52" s="33">
        <v>-80855.324158282921</v>
      </c>
      <c r="O52" s="35"/>
      <c r="P52" s="33">
        <v>638244.19162709452</v>
      </c>
      <c r="Q52" s="35"/>
      <c r="R52" s="33">
        <v>14287.951128853601</v>
      </c>
      <c r="S52" s="35"/>
      <c r="T52" s="33">
        <v>-11074.035496169905</v>
      </c>
      <c r="U52" s="35"/>
      <c r="V52" s="33">
        <v>31392.728921641032</v>
      </c>
      <c r="W52" s="35"/>
      <c r="X52" s="33">
        <v>37361.985764242447</v>
      </c>
      <c r="Y52" s="35"/>
      <c r="Z52" s="33">
        <v>30786.922137113521</v>
      </c>
      <c r="AA52" s="35"/>
      <c r="AB52" s="33">
        <v>197176.81646654825</v>
      </c>
      <c r="AC52" s="35"/>
      <c r="AD52" s="33">
        <v>3250239.1126246313</v>
      </c>
      <c r="AE52" s="35"/>
      <c r="AF52" s="33">
        <v>2394588.4404419088</v>
      </c>
      <c r="AG52" s="35"/>
      <c r="AH52" s="33">
        <v>102579.62711485542</v>
      </c>
      <c r="AI52" s="35"/>
      <c r="AJ52" s="33">
        <v>242843.27984253029</v>
      </c>
      <c r="AK52" s="35"/>
      <c r="AL52" s="33">
        <v>510227.76522533683</v>
      </c>
      <c r="AM52" s="35"/>
      <c r="AN52" s="30">
        <v>23949821.938294098</v>
      </c>
      <c r="AO52" s="35">
        <v>0</v>
      </c>
      <c r="AP52" s="33">
        <v>62866.071055615466</v>
      </c>
      <c r="AQ52" s="35">
        <v>0</v>
      </c>
      <c r="AR52" s="30">
        <v>32548530.503781155</v>
      </c>
      <c r="AS52" s="35">
        <v>0</v>
      </c>
      <c r="AT52" s="30">
        <v>0</v>
      </c>
      <c r="AU52" s="43">
        <v>0</v>
      </c>
    </row>
    <row r="53" spans="1:47" x14ac:dyDescent="0.2">
      <c r="A53" s="160"/>
      <c r="B53" s="19"/>
      <c r="C53" s="20"/>
      <c r="D53" s="53"/>
      <c r="E53" s="54"/>
      <c r="F53" s="55"/>
      <c r="G53" s="54"/>
      <c r="H53" s="55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4"/>
      <c r="AD53" s="55"/>
      <c r="AE53" s="54"/>
      <c r="AF53" s="55"/>
      <c r="AG53" s="54"/>
      <c r="AH53" s="55"/>
      <c r="AI53" s="54"/>
      <c r="AJ53" s="55"/>
      <c r="AK53" s="54"/>
      <c r="AL53" s="55"/>
      <c r="AM53" s="54"/>
      <c r="AN53" s="56"/>
      <c r="AO53" s="54"/>
      <c r="AP53" s="55"/>
      <c r="AQ53" s="54"/>
      <c r="AR53" s="56"/>
      <c r="AS53" s="54"/>
      <c r="AT53" s="56"/>
      <c r="AU53" s="57"/>
    </row>
    <row r="54" spans="1:47" x14ac:dyDescent="0.2">
      <c r="A54" s="1"/>
      <c r="B54" s="5" t="s">
        <v>103</v>
      </c>
      <c r="C54" s="6" t="s">
        <v>104</v>
      </c>
      <c r="D54" s="49"/>
      <c r="E54" s="50">
        <f>+D52</f>
        <v>4428282.1454157718</v>
      </c>
      <c r="F54" s="52"/>
      <c r="G54" s="50">
        <f t="shared" ref="G54" si="55">+F52</f>
        <v>512795.01086098258</v>
      </c>
      <c r="H54" s="51"/>
      <c r="I54" s="50">
        <f t="shared" ref="I54" si="56">+H52</f>
        <v>3018794.761116514</v>
      </c>
      <c r="J54" s="51"/>
      <c r="K54" s="50">
        <f t="shared" ref="K54" si="57">+J52</f>
        <v>896692.37343827263</v>
      </c>
      <c r="L54" s="52"/>
      <c r="M54" s="50">
        <f t="shared" ref="M54:O54" si="58">+L52</f>
        <v>857321.23639103957</v>
      </c>
      <c r="N54" s="52"/>
      <c r="O54" s="50">
        <f t="shared" si="58"/>
        <v>-80855.324158282921</v>
      </c>
      <c r="P54" s="52"/>
      <c r="Q54" s="52">
        <f t="shared" ref="Q54" si="59">+P52</f>
        <v>638244.19162709452</v>
      </c>
      <c r="R54" s="51"/>
      <c r="S54" s="50">
        <f t="shared" ref="S54" si="60">+R52</f>
        <v>14287.951128853601</v>
      </c>
      <c r="T54" s="52"/>
      <c r="U54" s="52">
        <f t="shared" ref="U54" si="61">+T52</f>
        <v>-11074.035496169905</v>
      </c>
      <c r="V54" s="51"/>
      <c r="W54" s="50">
        <f t="shared" ref="W54" si="62">+V52</f>
        <v>31392.728921641032</v>
      </c>
      <c r="X54" s="52"/>
      <c r="Y54" s="52">
        <f t="shared" ref="Y54" si="63">+X52</f>
        <v>37361.985764242447</v>
      </c>
      <c r="Z54" s="51"/>
      <c r="AA54" s="50">
        <f t="shared" ref="AA54" si="64">+Z52</f>
        <v>30786.922137113521</v>
      </c>
      <c r="AB54" s="52"/>
      <c r="AC54" s="52">
        <f t="shared" ref="AC54" si="65">+AB52</f>
        <v>197176.81646654825</v>
      </c>
      <c r="AD54" s="51"/>
      <c r="AE54" s="50">
        <f t="shared" ref="AE54:AG54" si="66">+AD52</f>
        <v>3250239.1126246313</v>
      </c>
      <c r="AF54" s="52"/>
      <c r="AG54" s="52">
        <f t="shared" si="66"/>
        <v>2394588.4404419088</v>
      </c>
      <c r="AH54" s="51"/>
      <c r="AI54" s="50">
        <f t="shared" ref="AI54" si="67">+AH52</f>
        <v>102579.62711485542</v>
      </c>
      <c r="AJ54" s="52"/>
      <c r="AK54" s="52">
        <f t="shared" ref="AK54" si="68">+AJ52</f>
        <v>242843.27984253029</v>
      </c>
      <c r="AL54" s="51"/>
      <c r="AM54" s="50">
        <f t="shared" ref="AM54" si="69">+AL52</f>
        <v>510227.76522533683</v>
      </c>
      <c r="AN54" s="52"/>
      <c r="AO54" s="50">
        <f t="shared" ref="AO54" si="70">+AN52</f>
        <v>23949821.938294098</v>
      </c>
      <c r="AP54" s="51"/>
      <c r="AQ54" s="50">
        <f t="shared" ref="AQ54" si="71">+AP52</f>
        <v>62866.071055615466</v>
      </c>
      <c r="AR54" s="52"/>
      <c r="AS54" s="50">
        <f t="shared" ref="AS54" si="72">+AR52</f>
        <v>32548530.503781155</v>
      </c>
      <c r="AT54" s="52"/>
      <c r="AU54" s="41">
        <f t="shared" ref="AU54" si="73">+AT52</f>
        <v>0</v>
      </c>
    </row>
    <row r="55" spans="1:47" x14ac:dyDescent="0.2">
      <c r="A55" s="157" t="s">
        <v>105</v>
      </c>
      <c r="B55" s="9" t="s">
        <v>106</v>
      </c>
      <c r="C55" s="10" t="s">
        <v>107</v>
      </c>
      <c r="D55" s="29">
        <v>882035.28709935467</v>
      </c>
      <c r="E55" s="36">
        <v>0</v>
      </c>
      <c r="F55" s="30">
        <v>13239.72981427002</v>
      </c>
      <c r="G55" s="36">
        <v>0</v>
      </c>
      <c r="H55" s="33">
        <v>694654.19047750463</v>
      </c>
      <c r="I55" s="36">
        <v>0</v>
      </c>
      <c r="J55" s="33">
        <v>174141.36680757999</v>
      </c>
      <c r="K55" s="36">
        <v>0</v>
      </c>
      <c r="L55" s="30">
        <v>201153.74829496126</v>
      </c>
      <c r="M55" s="36">
        <v>0</v>
      </c>
      <c r="N55" s="30">
        <v>50.506560840000006</v>
      </c>
      <c r="O55" s="36">
        <v>0</v>
      </c>
      <c r="P55" s="30">
        <v>101107.91123414456</v>
      </c>
      <c r="Q55" s="32">
        <v>0</v>
      </c>
      <c r="R55" s="33">
        <v>6.3662428000000002</v>
      </c>
      <c r="S55" s="36">
        <v>0</v>
      </c>
      <c r="T55" s="30">
        <v>6030.8324978000001</v>
      </c>
      <c r="U55" s="32">
        <v>0</v>
      </c>
      <c r="V55" s="33">
        <v>4572.6619866472147</v>
      </c>
      <c r="W55" s="36">
        <v>0</v>
      </c>
      <c r="X55" s="30">
        <v>18583.69273617</v>
      </c>
      <c r="Y55" s="32">
        <v>0</v>
      </c>
      <c r="Z55" s="33">
        <v>6234.0779215594848</v>
      </c>
      <c r="AA55" s="36">
        <v>0</v>
      </c>
      <c r="AB55" s="30">
        <v>64567.699114999996</v>
      </c>
      <c r="AC55" s="32">
        <v>0</v>
      </c>
      <c r="AD55" s="33">
        <v>880.26102086299989</v>
      </c>
      <c r="AE55" s="36">
        <v>1938843.6166431499</v>
      </c>
      <c r="AF55" s="30">
        <v>0</v>
      </c>
      <c r="AG55" s="32">
        <v>1938843.6166431499</v>
      </c>
      <c r="AH55" s="33">
        <v>878.02629961299988</v>
      </c>
      <c r="AI55" s="36">
        <v>0</v>
      </c>
      <c r="AJ55" s="30">
        <v>2.2347212499999998</v>
      </c>
      <c r="AK55" s="32">
        <v>0</v>
      </c>
      <c r="AL55" s="33">
        <v>0</v>
      </c>
      <c r="AM55" s="36">
        <v>0</v>
      </c>
      <c r="AN55" s="30">
        <v>642122.7917816214</v>
      </c>
      <c r="AO55" s="36">
        <v>0</v>
      </c>
      <c r="AP55" s="33">
        <v>5.0441197500000001</v>
      </c>
      <c r="AQ55" s="36">
        <v>0</v>
      </c>
      <c r="AR55" s="30">
        <v>1726197.13231655</v>
      </c>
      <c r="AS55" s="36">
        <v>1938843.6166431499</v>
      </c>
      <c r="AT55" s="30">
        <v>212646.48432659969</v>
      </c>
      <c r="AU55" s="42"/>
    </row>
    <row r="56" spans="1:47" x14ac:dyDescent="0.2">
      <c r="A56" s="158"/>
      <c r="B56" s="7" t="s">
        <v>108</v>
      </c>
      <c r="C56" s="8" t="s">
        <v>109</v>
      </c>
      <c r="D56" s="31">
        <v>880749.74483411596</v>
      </c>
      <c r="E56" s="36">
        <v>0</v>
      </c>
      <c r="F56" s="32">
        <v>13239.72981427002</v>
      </c>
      <c r="G56" s="36">
        <v>0</v>
      </c>
      <c r="H56" s="34">
        <v>693368.64821226592</v>
      </c>
      <c r="I56" s="36">
        <v>0</v>
      </c>
      <c r="J56" s="34">
        <v>174141.36680757999</v>
      </c>
      <c r="K56" s="36">
        <v>0</v>
      </c>
      <c r="L56" s="32">
        <v>201153.74829496126</v>
      </c>
      <c r="M56" s="36">
        <v>0</v>
      </c>
      <c r="N56" s="32">
        <v>50.506560840000006</v>
      </c>
      <c r="O56" s="36">
        <v>0</v>
      </c>
      <c r="P56" s="32">
        <v>101107.91123414456</v>
      </c>
      <c r="Q56" s="32">
        <v>0</v>
      </c>
      <c r="R56" s="34">
        <v>6.3662428000000002</v>
      </c>
      <c r="S56" s="36">
        <v>0</v>
      </c>
      <c r="T56" s="32">
        <v>6030.8324978000001</v>
      </c>
      <c r="U56" s="32">
        <v>0</v>
      </c>
      <c r="V56" s="34">
        <v>4572.6619866472147</v>
      </c>
      <c r="W56" s="36">
        <v>0</v>
      </c>
      <c r="X56" s="32">
        <v>18583.69273617</v>
      </c>
      <c r="Y56" s="32">
        <v>0</v>
      </c>
      <c r="Z56" s="34">
        <v>6234.0779215594848</v>
      </c>
      <c r="AA56" s="36">
        <v>0</v>
      </c>
      <c r="AB56" s="32">
        <v>64567.699114999996</v>
      </c>
      <c r="AC56" s="32">
        <v>0</v>
      </c>
      <c r="AD56" s="34">
        <v>880.26102086299989</v>
      </c>
      <c r="AE56" s="36">
        <v>1560245.3743800102</v>
      </c>
      <c r="AF56" s="32">
        <v>0</v>
      </c>
      <c r="AG56" s="32">
        <v>1560245.3743800102</v>
      </c>
      <c r="AH56" s="34">
        <v>878.02629961299988</v>
      </c>
      <c r="AI56" s="36">
        <v>0</v>
      </c>
      <c r="AJ56" s="32">
        <v>2.2347212499999998</v>
      </c>
      <c r="AK56" s="32">
        <v>0</v>
      </c>
      <c r="AL56" s="34">
        <v>0</v>
      </c>
      <c r="AM56" s="36">
        <v>0</v>
      </c>
      <c r="AN56" s="32">
        <v>477456.57611032005</v>
      </c>
      <c r="AO56" s="36">
        <v>0</v>
      </c>
      <c r="AP56" s="34">
        <v>5.0441197500000001</v>
      </c>
      <c r="AQ56" s="36">
        <v>0</v>
      </c>
      <c r="AR56" s="32">
        <v>1560245.3743800099</v>
      </c>
      <c r="AS56" s="36">
        <v>1560245.3743800102</v>
      </c>
      <c r="AT56" s="32">
        <v>0</v>
      </c>
      <c r="AU56" s="42"/>
    </row>
    <row r="57" spans="1:47" x14ac:dyDescent="0.2">
      <c r="A57" s="158"/>
      <c r="B57" s="7" t="s">
        <v>110</v>
      </c>
      <c r="C57" s="8" t="s">
        <v>111</v>
      </c>
      <c r="D57" s="31">
        <v>1285.5422652386767</v>
      </c>
      <c r="E57" s="36">
        <v>0</v>
      </c>
      <c r="F57" s="32">
        <v>0</v>
      </c>
      <c r="G57" s="36">
        <v>0</v>
      </c>
      <c r="H57" s="34">
        <v>1285.5422652386767</v>
      </c>
      <c r="I57" s="36">
        <v>0</v>
      </c>
      <c r="J57" s="34">
        <v>0</v>
      </c>
      <c r="K57" s="36">
        <v>0</v>
      </c>
      <c r="L57" s="32">
        <v>0</v>
      </c>
      <c r="M57" s="36">
        <v>0</v>
      </c>
      <c r="N57" s="32">
        <v>0</v>
      </c>
      <c r="O57" s="36">
        <v>0</v>
      </c>
      <c r="P57" s="32">
        <v>0</v>
      </c>
      <c r="Q57" s="32">
        <v>0</v>
      </c>
      <c r="R57" s="34">
        <v>0</v>
      </c>
      <c r="S57" s="36">
        <v>0</v>
      </c>
      <c r="T57" s="32">
        <v>0</v>
      </c>
      <c r="U57" s="32">
        <v>0</v>
      </c>
      <c r="V57" s="34">
        <v>0</v>
      </c>
      <c r="W57" s="36">
        <v>0</v>
      </c>
      <c r="X57" s="32">
        <v>0</v>
      </c>
      <c r="Y57" s="32">
        <v>0</v>
      </c>
      <c r="Z57" s="34">
        <v>0</v>
      </c>
      <c r="AA57" s="36">
        <v>0</v>
      </c>
      <c r="AB57" s="32">
        <v>0</v>
      </c>
      <c r="AC57" s="32">
        <v>0</v>
      </c>
      <c r="AD57" s="34">
        <v>0</v>
      </c>
      <c r="AE57" s="36">
        <v>378598.24226313963</v>
      </c>
      <c r="AF57" s="32">
        <v>0</v>
      </c>
      <c r="AG57" s="32">
        <v>378598.24226313963</v>
      </c>
      <c r="AH57" s="34">
        <v>0</v>
      </c>
      <c r="AI57" s="36">
        <v>0</v>
      </c>
      <c r="AJ57" s="32">
        <v>0</v>
      </c>
      <c r="AK57" s="32">
        <v>0</v>
      </c>
      <c r="AL57" s="34">
        <v>0</v>
      </c>
      <c r="AM57" s="36">
        <v>0</v>
      </c>
      <c r="AN57" s="32">
        <v>164666.21567130135</v>
      </c>
      <c r="AO57" s="36">
        <v>0</v>
      </c>
      <c r="AP57" s="34">
        <v>0</v>
      </c>
      <c r="AQ57" s="36">
        <v>0</v>
      </c>
      <c r="AR57" s="32">
        <v>165951.75793654003</v>
      </c>
      <c r="AS57" s="36">
        <v>378598.24226313963</v>
      </c>
      <c r="AT57" s="32">
        <v>212646.48432659969</v>
      </c>
      <c r="AU57" s="42"/>
    </row>
    <row r="58" spans="1:47" x14ac:dyDescent="0.2">
      <c r="A58" s="158"/>
      <c r="B58" s="9" t="s">
        <v>112</v>
      </c>
      <c r="C58" s="14" t="s">
        <v>113</v>
      </c>
      <c r="D58" s="29">
        <f>+D59+D60</f>
        <v>280506.66101228958</v>
      </c>
      <c r="E58" s="35">
        <f>+E59+E60</f>
        <v>259412.73530066028</v>
      </c>
      <c r="F58" s="30">
        <f t="shared" ref="F58:AU58" si="74">+F59+F60</f>
        <v>40795.377390231108</v>
      </c>
      <c r="G58" s="35">
        <f t="shared" si="74"/>
        <v>23731.038850874411</v>
      </c>
      <c r="H58" s="33">
        <f>+H59+H60</f>
        <v>153633.28964405062</v>
      </c>
      <c r="I58" s="35">
        <f t="shared" si="74"/>
        <v>150015.740441726</v>
      </c>
      <c r="J58" s="33">
        <f t="shared" ref="J58" si="75">+J59+J60</f>
        <v>86077.993978007886</v>
      </c>
      <c r="K58" s="35">
        <f t="shared" ref="K58" si="76">+K59+K60</f>
        <v>85665.956008059889</v>
      </c>
      <c r="L58" s="30">
        <f t="shared" ref="L58" si="77">+L59+L60</f>
        <v>849613.89545668336</v>
      </c>
      <c r="M58" s="35">
        <f t="shared" ref="M58" si="78">+M59+M60</f>
        <v>1181613.5607027677</v>
      </c>
      <c r="N58" s="30">
        <f t="shared" ref="N58" si="79">+N59+N60</f>
        <v>469.17417334000004</v>
      </c>
      <c r="O58" s="35">
        <f t="shared" ref="O58" si="80">+O59+O60</f>
        <v>469.17417334000004</v>
      </c>
      <c r="P58" s="30">
        <f t="shared" ref="P58" si="81">+P59+P60</f>
        <v>26131.128431089819</v>
      </c>
      <c r="Q58" s="30">
        <f t="shared" ref="Q58" si="82">+Q59+Q60</f>
        <v>23806.267998483145</v>
      </c>
      <c r="R58" s="33">
        <f t="shared" ref="R58" si="83">+R59+R60</f>
        <v>0</v>
      </c>
      <c r="S58" s="35">
        <f t="shared" ref="S58" si="84">+S59+S60</f>
        <v>0</v>
      </c>
      <c r="T58" s="30">
        <f t="shared" ref="T58" si="85">+T59+T60</f>
        <v>0</v>
      </c>
      <c r="U58" s="30">
        <f t="shared" ref="U58" si="86">+U59+U60</f>
        <v>0</v>
      </c>
      <c r="V58" s="33">
        <f t="shared" ref="V58" si="87">+V59+V60</f>
        <v>1053.7930630627977</v>
      </c>
      <c r="W58" s="35">
        <f t="shared" ref="W58" si="88">+W59+W60</f>
        <v>1124.1674784127977</v>
      </c>
      <c r="X58" s="30">
        <f t="shared" ref="X58" si="89">+X59+X60</f>
        <v>294.65657716410004</v>
      </c>
      <c r="Y58" s="30">
        <f t="shared" ref="Y58" si="90">+Y59+Y60</f>
        <v>592.82623260410003</v>
      </c>
      <c r="Z58" s="33">
        <f t="shared" ref="Z58" si="91">+Z59+Z60</f>
        <v>65.897257284795785</v>
      </c>
      <c r="AA58" s="35">
        <f t="shared" ref="AA58" si="92">+AA59+AA60</f>
        <v>68.319711776792985</v>
      </c>
      <c r="AB58" s="30">
        <f>+AB59+AB60</f>
        <v>821599.24595474184</v>
      </c>
      <c r="AC58" s="30">
        <f t="shared" ref="AC58" si="93">+AC59+AC60</f>
        <v>1155552.8051081505</v>
      </c>
      <c r="AD58" s="33">
        <f t="shared" ref="AD58" si="94">+AD59+AD60</f>
        <v>1360997.0482747154</v>
      </c>
      <c r="AE58" s="35">
        <f t="shared" ref="AE58" si="95">+AE59+AE60</f>
        <v>2896308.4744449155</v>
      </c>
      <c r="AF58" s="30">
        <f t="shared" ref="AF58" si="96">+AF59+AF60</f>
        <v>67062.212045947075</v>
      </c>
      <c r="AG58" s="30">
        <f t="shared" ref="AG58" si="97">+AG59+AG60</f>
        <v>67062.212045947075</v>
      </c>
      <c r="AH58" s="33">
        <f t="shared" ref="AH58" si="98">+AH59+AH60</f>
        <v>158262.96234008297</v>
      </c>
      <c r="AI58" s="35">
        <f t="shared" ref="AI58" si="99">+AI59+AI60</f>
        <v>16823.835811742978</v>
      </c>
      <c r="AJ58" s="30">
        <f t="shared" ref="AJ58" si="100">+AJ59+AJ60</f>
        <v>7322.4484148453321</v>
      </c>
      <c r="AK58" s="30">
        <f t="shared" ref="AK58" si="101">+AK59+AK60</f>
        <v>7322.4484148453321</v>
      </c>
      <c r="AL58" s="33">
        <f t="shared" ref="AL58" si="102">+AL59+AL60</f>
        <v>1128349.4254738402</v>
      </c>
      <c r="AM58" s="35">
        <f t="shared" ref="AM58" si="103">+AM59+AM60</f>
        <v>2805099.97817238</v>
      </c>
      <c r="AN58" s="30">
        <f t="shared" si="74"/>
        <v>4341277.0834768331</v>
      </c>
      <c r="AO58" s="35">
        <f t="shared" si="74"/>
        <v>3913.2143388231525</v>
      </c>
      <c r="AP58" s="33">
        <f t="shared" si="74"/>
        <v>5575.3285213567297</v>
      </c>
      <c r="AQ58" s="35">
        <f t="shared" si="74"/>
        <v>5689.8487456047997</v>
      </c>
      <c r="AR58" s="30">
        <f t="shared" si="74"/>
        <v>6837970.0167418774</v>
      </c>
      <c r="AS58" s="35">
        <f t="shared" si="74"/>
        <v>6843526.9941409584</v>
      </c>
      <c r="AT58" s="30">
        <f t="shared" si="74"/>
        <v>5556.9773998810833</v>
      </c>
      <c r="AU58" s="43">
        <f t="shared" si="74"/>
        <v>0</v>
      </c>
    </row>
    <row r="59" spans="1:47" x14ac:dyDescent="0.2">
      <c r="A59" s="158"/>
      <c r="B59" s="7" t="s">
        <v>114</v>
      </c>
      <c r="C59" s="8" t="s">
        <v>115</v>
      </c>
      <c r="D59" s="31">
        <v>0</v>
      </c>
      <c r="E59" s="36">
        <v>259412.73530066028</v>
      </c>
      <c r="F59" s="32">
        <v>0</v>
      </c>
      <c r="G59" s="36">
        <v>23731.038850874411</v>
      </c>
      <c r="H59" s="34">
        <v>0</v>
      </c>
      <c r="I59" s="36">
        <v>150015.740441726</v>
      </c>
      <c r="J59" s="34">
        <v>0</v>
      </c>
      <c r="K59" s="36">
        <v>85665.956008059889</v>
      </c>
      <c r="L59" s="32">
        <v>0</v>
      </c>
      <c r="M59" s="36">
        <v>1181613.5607027677</v>
      </c>
      <c r="N59" s="32">
        <v>0</v>
      </c>
      <c r="O59" s="36">
        <v>469.17417334000004</v>
      </c>
      <c r="P59" s="32">
        <v>0</v>
      </c>
      <c r="Q59" s="32">
        <v>23806.267998483145</v>
      </c>
      <c r="R59" s="34">
        <v>0</v>
      </c>
      <c r="S59" s="36">
        <v>0</v>
      </c>
      <c r="T59" s="32">
        <v>0</v>
      </c>
      <c r="U59" s="32">
        <v>0</v>
      </c>
      <c r="V59" s="34">
        <v>0</v>
      </c>
      <c r="W59" s="36">
        <v>1124.1674784127977</v>
      </c>
      <c r="X59" s="32">
        <v>0</v>
      </c>
      <c r="Y59" s="32">
        <v>592.82623260410003</v>
      </c>
      <c r="Z59" s="34">
        <v>0</v>
      </c>
      <c r="AA59" s="36">
        <v>68.319711776792985</v>
      </c>
      <c r="AB59" s="32">
        <v>0</v>
      </c>
      <c r="AC59" s="32">
        <v>1155552.8051081505</v>
      </c>
      <c r="AD59" s="34">
        <v>0</v>
      </c>
      <c r="AE59" s="36">
        <v>2896308.4744449155</v>
      </c>
      <c r="AF59" s="32">
        <v>0</v>
      </c>
      <c r="AG59" s="32">
        <v>67062.212045947075</v>
      </c>
      <c r="AH59" s="34">
        <v>0</v>
      </c>
      <c r="AI59" s="36">
        <v>16823.835811742978</v>
      </c>
      <c r="AJ59" s="32">
        <v>0</v>
      </c>
      <c r="AK59" s="32">
        <v>7322.4484148453321</v>
      </c>
      <c r="AL59" s="34">
        <v>0</v>
      </c>
      <c r="AM59" s="36">
        <v>2805099.97817238</v>
      </c>
      <c r="AN59" s="32">
        <v>4340053.369431518</v>
      </c>
      <c r="AO59" s="36">
        <v>3913.2143388231525</v>
      </c>
      <c r="AP59" s="34">
        <v>0</v>
      </c>
      <c r="AQ59" s="36">
        <v>5689.8487456047997</v>
      </c>
      <c r="AR59" s="32">
        <v>4340053.369431518</v>
      </c>
      <c r="AS59" s="36">
        <v>4345610.3468305981</v>
      </c>
      <c r="AT59" s="32">
        <v>5556.9773998810833</v>
      </c>
      <c r="AU59" s="42">
        <v>0</v>
      </c>
    </row>
    <row r="60" spans="1:47" x14ac:dyDescent="0.2">
      <c r="A60" s="158"/>
      <c r="B60" s="7" t="s">
        <v>116</v>
      </c>
      <c r="C60" s="8" t="s">
        <v>117</v>
      </c>
      <c r="D60" s="31">
        <v>280506.66101228958</v>
      </c>
      <c r="E60" s="36">
        <v>0</v>
      </c>
      <c r="F60" s="32">
        <v>40795.377390231108</v>
      </c>
      <c r="G60" s="36">
        <v>0</v>
      </c>
      <c r="H60" s="34">
        <v>153633.28964405062</v>
      </c>
      <c r="I60" s="36">
        <v>0</v>
      </c>
      <c r="J60" s="34">
        <v>86077.993978007886</v>
      </c>
      <c r="K60" s="36">
        <v>0</v>
      </c>
      <c r="L60" s="32">
        <v>849613.89545668336</v>
      </c>
      <c r="M60" s="36">
        <v>0</v>
      </c>
      <c r="N60" s="32">
        <v>469.17417334000004</v>
      </c>
      <c r="O60" s="36">
        <v>0</v>
      </c>
      <c r="P60" s="32">
        <v>26131.128431089819</v>
      </c>
      <c r="Q60" s="32">
        <v>0</v>
      </c>
      <c r="R60" s="34">
        <v>0</v>
      </c>
      <c r="S60" s="36">
        <v>0</v>
      </c>
      <c r="T60" s="32">
        <v>0</v>
      </c>
      <c r="U60" s="32">
        <v>0</v>
      </c>
      <c r="V60" s="34">
        <v>1053.7930630627977</v>
      </c>
      <c r="W60" s="36">
        <v>0</v>
      </c>
      <c r="X60" s="32">
        <v>294.65657716410004</v>
      </c>
      <c r="Y60" s="32">
        <v>0</v>
      </c>
      <c r="Z60" s="34">
        <v>65.897257284795785</v>
      </c>
      <c r="AA60" s="36">
        <v>0</v>
      </c>
      <c r="AB60" s="32">
        <v>821599.24595474184</v>
      </c>
      <c r="AC60" s="32">
        <v>0</v>
      </c>
      <c r="AD60" s="34">
        <v>1360997.0482747154</v>
      </c>
      <c r="AE60" s="36">
        <v>0</v>
      </c>
      <c r="AF60" s="32">
        <v>67062.212045947075</v>
      </c>
      <c r="AG60" s="32">
        <v>0</v>
      </c>
      <c r="AH60" s="34">
        <v>158262.96234008297</v>
      </c>
      <c r="AI60" s="36">
        <v>0</v>
      </c>
      <c r="AJ60" s="32">
        <v>7322.4484148453321</v>
      </c>
      <c r="AK60" s="32">
        <v>0</v>
      </c>
      <c r="AL60" s="34">
        <v>1128349.4254738402</v>
      </c>
      <c r="AM60" s="36">
        <v>0</v>
      </c>
      <c r="AN60" s="32">
        <v>1223.7140453146744</v>
      </c>
      <c r="AO60" s="36">
        <v>0</v>
      </c>
      <c r="AP60" s="34">
        <v>5575.3285213567297</v>
      </c>
      <c r="AQ60" s="36">
        <v>0</v>
      </c>
      <c r="AR60" s="32">
        <v>2497916.6473103599</v>
      </c>
      <c r="AS60" s="36">
        <v>2497916.6473103599</v>
      </c>
      <c r="AT60" s="32">
        <v>0</v>
      </c>
      <c r="AU60" s="42">
        <v>0</v>
      </c>
    </row>
    <row r="61" spans="1:47" x14ac:dyDescent="0.2">
      <c r="A61" s="158"/>
      <c r="B61" s="9" t="s">
        <v>118</v>
      </c>
      <c r="C61" s="10" t="s">
        <v>119</v>
      </c>
      <c r="D61" s="29">
        <v>651911.01027729874</v>
      </c>
      <c r="E61" s="35">
        <v>287125.36643962422</v>
      </c>
      <c r="F61" s="30">
        <v>96182.405563781373</v>
      </c>
      <c r="G61" s="35">
        <v>36162.308075262692</v>
      </c>
      <c r="H61" s="33">
        <v>298075.07173542591</v>
      </c>
      <c r="I61" s="35">
        <v>177467.97582951945</v>
      </c>
      <c r="J61" s="33">
        <v>257653.53297809151</v>
      </c>
      <c r="K61" s="35">
        <v>73495.082534842091</v>
      </c>
      <c r="L61" s="30">
        <v>395967.06722662464</v>
      </c>
      <c r="M61" s="35">
        <v>283137.24464388599</v>
      </c>
      <c r="N61" s="30">
        <v>55265.239370888812</v>
      </c>
      <c r="O61" s="35">
        <v>647.06882058346798</v>
      </c>
      <c r="P61" s="30">
        <v>40198.602856566358</v>
      </c>
      <c r="Q61" s="30">
        <v>264.168975558</v>
      </c>
      <c r="R61" s="33">
        <v>0</v>
      </c>
      <c r="S61" s="35">
        <v>0</v>
      </c>
      <c r="T61" s="30">
        <v>619.96139813794184</v>
      </c>
      <c r="U61" s="30">
        <v>0</v>
      </c>
      <c r="V61" s="33">
        <v>1887.2204110360126</v>
      </c>
      <c r="W61" s="35">
        <v>284.86603616000002</v>
      </c>
      <c r="X61" s="30">
        <v>508.42827402639972</v>
      </c>
      <c r="Y61" s="30">
        <v>0</v>
      </c>
      <c r="Z61" s="33">
        <v>4505.277593379923</v>
      </c>
      <c r="AA61" s="35">
        <v>21921.129613839999</v>
      </c>
      <c r="AB61" s="30">
        <v>292982.33732258918</v>
      </c>
      <c r="AC61" s="30">
        <v>260020.01119774452</v>
      </c>
      <c r="AD61" s="33">
        <v>4268775.3730279179</v>
      </c>
      <c r="AE61" s="35">
        <v>3194460.2947342475</v>
      </c>
      <c r="AF61" s="30">
        <v>3345969.140030955</v>
      </c>
      <c r="AG61" s="30">
        <v>493780.28284023481</v>
      </c>
      <c r="AH61" s="33">
        <v>876172.03271222883</v>
      </c>
      <c r="AI61" s="35">
        <v>2248158.2216798225</v>
      </c>
      <c r="AJ61" s="30">
        <v>44721.262199782883</v>
      </c>
      <c r="AK61" s="30">
        <v>53355.46499185</v>
      </c>
      <c r="AL61" s="33">
        <v>1912.9380849521065</v>
      </c>
      <c r="AM61" s="35">
        <v>399166.32522233995</v>
      </c>
      <c r="AN61" s="30">
        <v>1276807.1261657227</v>
      </c>
      <c r="AO61" s="35">
        <v>27.727273367999981</v>
      </c>
      <c r="AP61" s="33">
        <v>32278.383669811665</v>
      </c>
      <c r="AQ61" s="35">
        <v>323926.64202865242</v>
      </c>
      <c r="AR61" s="30">
        <v>6625738.960367376</v>
      </c>
      <c r="AS61" s="35">
        <v>6739907.635438812</v>
      </c>
      <c r="AT61" s="30">
        <v>358462.83137632778</v>
      </c>
      <c r="AU61" s="43">
        <v>244294.15630489207</v>
      </c>
    </row>
    <row r="62" spans="1:47" x14ac:dyDescent="0.2">
      <c r="A62" s="158"/>
      <c r="B62" s="7" t="s">
        <v>120</v>
      </c>
      <c r="C62" s="8" t="s">
        <v>121</v>
      </c>
      <c r="D62" s="31">
        <v>157737.53517351195</v>
      </c>
      <c r="E62" s="36">
        <v>0</v>
      </c>
      <c r="F62" s="32">
        <v>5307.4621886365958</v>
      </c>
      <c r="G62" s="36">
        <v>0</v>
      </c>
      <c r="H62" s="34">
        <v>11891.968923465351</v>
      </c>
      <c r="I62" s="36">
        <v>0</v>
      </c>
      <c r="J62" s="34">
        <v>140538.10406141001</v>
      </c>
      <c r="K62" s="36">
        <v>0</v>
      </c>
      <c r="L62" s="32">
        <v>37988.243882276671</v>
      </c>
      <c r="M62" s="36">
        <v>231993.02094177451</v>
      </c>
      <c r="N62" s="32">
        <v>45.232074328242888</v>
      </c>
      <c r="O62" s="36">
        <v>0</v>
      </c>
      <c r="P62" s="32">
        <v>8395.8477216329866</v>
      </c>
      <c r="Q62" s="32">
        <v>0</v>
      </c>
      <c r="R62" s="34">
        <v>0</v>
      </c>
      <c r="S62" s="36">
        <v>0</v>
      </c>
      <c r="T62" s="32">
        <v>619.96139813794184</v>
      </c>
      <c r="U62" s="32">
        <v>0</v>
      </c>
      <c r="V62" s="34">
        <v>79.629375903003819</v>
      </c>
      <c r="W62" s="36">
        <v>0</v>
      </c>
      <c r="X62" s="32">
        <v>216.55539202639972</v>
      </c>
      <c r="Y62" s="32">
        <v>0</v>
      </c>
      <c r="Z62" s="34">
        <v>224.84450860950614</v>
      </c>
      <c r="AA62" s="36">
        <v>0</v>
      </c>
      <c r="AB62" s="32">
        <v>28406.173411638589</v>
      </c>
      <c r="AC62" s="32">
        <v>231993.02094177451</v>
      </c>
      <c r="AD62" s="34">
        <v>7362.4146077555306</v>
      </c>
      <c r="AE62" s="36">
        <v>0</v>
      </c>
      <c r="AF62" s="32">
        <v>2434.58703838359</v>
      </c>
      <c r="AG62" s="32">
        <v>0</v>
      </c>
      <c r="AH62" s="34">
        <v>2338.8288562251851</v>
      </c>
      <c r="AI62" s="36">
        <v>0</v>
      </c>
      <c r="AJ62" s="32">
        <v>971.43411954464875</v>
      </c>
      <c r="AK62" s="32">
        <v>0</v>
      </c>
      <c r="AL62" s="34">
        <v>1617.5645936021065</v>
      </c>
      <c r="AM62" s="36">
        <v>0</v>
      </c>
      <c r="AN62" s="32">
        <v>55694.883030986923</v>
      </c>
      <c r="AO62" s="36">
        <v>0</v>
      </c>
      <c r="AP62" s="34">
        <v>1150.1793876331101</v>
      </c>
      <c r="AQ62" s="36">
        <v>0</v>
      </c>
      <c r="AR62" s="32">
        <v>259933.25608216418</v>
      </c>
      <c r="AS62" s="36">
        <v>231993.02094177451</v>
      </c>
      <c r="AT62" s="32">
        <v>0</v>
      </c>
      <c r="AU62" s="42">
        <v>27940.235140390003</v>
      </c>
    </row>
    <row r="63" spans="1:47" x14ac:dyDescent="0.2">
      <c r="A63" s="158"/>
      <c r="B63" s="7" t="s">
        <v>122</v>
      </c>
      <c r="C63" s="8" t="s">
        <v>123</v>
      </c>
      <c r="D63" s="31">
        <v>0</v>
      </c>
      <c r="E63" s="36">
        <v>198288.01625941109</v>
      </c>
      <c r="F63" s="32">
        <v>0</v>
      </c>
      <c r="G63" s="36">
        <v>22.266999999999999</v>
      </c>
      <c r="H63" s="34">
        <v>0</v>
      </c>
      <c r="I63" s="36">
        <v>124907.422033429</v>
      </c>
      <c r="J63" s="34">
        <v>0</v>
      </c>
      <c r="K63" s="36">
        <v>73358.327225982095</v>
      </c>
      <c r="L63" s="32">
        <v>263745.08563053061</v>
      </c>
      <c r="M63" s="36">
        <v>27940.235140390003</v>
      </c>
      <c r="N63" s="32">
        <v>0</v>
      </c>
      <c r="O63" s="36">
        <v>0</v>
      </c>
      <c r="P63" s="32">
        <v>0</v>
      </c>
      <c r="Q63" s="32">
        <v>0</v>
      </c>
      <c r="R63" s="34">
        <v>0</v>
      </c>
      <c r="S63" s="36">
        <v>0</v>
      </c>
      <c r="T63" s="32">
        <v>0</v>
      </c>
      <c r="U63" s="32">
        <v>0</v>
      </c>
      <c r="V63" s="34">
        <v>0</v>
      </c>
      <c r="W63" s="36">
        <v>0</v>
      </c>
      <c r="X63" s="32">
        <v>0</v>
      </c>
      <c r="Y63" s="32">
        <v>0</v>
      </c>
      <c r="Z63" s="34">
        <v>0</v>
      </c>
      <c r="AA63" s="36">
        <v>0</v>
      </c>
      <c r="AB63" s="32">
        <v>263745.08563053061</v>
      </c>
      <c r="AC63" s="32">
        <v>27940.235140390003</v>
      </c>
      <c r="AD63" s="34">
        <v>0</v>
      </c>
      <c r="AE63" s="36">
        <v>21.061752179999999</v>
      </c>
      <c r="AF63" s="32">
        <v>0</v>
      </c>
      <c r="AG63" s="32">
        <v>0</v>
      </c>
      <c r="AH63" s="34">
        <v>0</v>
      </c>
      <c r="AI63" s="36">
        <v>1.33</v>
      </c>
      <c r="AJ63" s="32">
        <v>0</v>
      </c>
      <c r="AK63" s="32">
        <v>0</v>
      </c>
      <c r="AL63" s="34">
        <v>0</v>
      </c>
      <c r="AM63" s="36">
        <v>19.731752180000001</v>
      </c>
      <c r="AN63" s="32">
        <v>0</v>
      </c>
      <c r="AO63" s="36">
        <v>0</v>
      </c>
      <c r="AP63" s="34">
        <v>0</v>
      </c>
      <c r="AQ63" s="36">
        <v>8.4021419999999996</v>
      </c>
      <c r="AR63" s="32">
        <v>263745.08563053061</v>
      </c>
      <c r="AS63" s="36">
        <v>289575.36008587648</v>
      </c>
      <c r="AT63" s="32">
        <v>27940.235140390003</v>
      </c>
      <c r="AU63" s="42">
        <v>2109.9606850442401</v>
      </c>
    </row>
    <row r="64" spans="1:47" x14ac:dyDescent="0.2">
      <c r="A64" s="158"/>
      <c r="B64" s="7" t="s">
        <v>124</v>
      </c>
      <c r="C64" s="8" t="s">
        <v>125</v>
      </c>
      <c r="D64" s="31">
        <v>0</v>
      </c>
      <c r="E64" s="36">
        <v>0</v>
      </c>
      <c r="F64" s="32">
        <v>0</v>
      </c>
      <c r="G64" s="36">
        <v>0</v>
      </c>
      <c r="H64" s="34">
        <v>0</v>
      </c>
      <c r="I64" s="36">
        <v>0</v>
      </c>
      <c r="J64" s="34">
        <v>0</v>
      </c>
      <c r="K64" s="36">
        <v>0</v>
      </c>
      <c r="L64" s="32">
        <v>0</v>
      </c>
      <c r="M64" s="36">
        <v>0</v>
      </c>
      <c r="N64" s="32">
        <v>0</v>
      </c>
      <c r="O64" s="36">
        <v>0</v>
      </c>
      <c r="P64" s="32">
        <v>0</v>
      </c>
      <c r="Q64" s="32">
        <v>0</v>
      </c>
      <c r="R64" s="34">
        <v>0</v>
      </c>
      <c r="S64" s="36">
        <v>0</v>
      </c>
      <c r="T64" s="32">
        <v>0</v>
      </c>
      <c r="U64" s="32">
        <v>0</v>
      </c>
      <c r="V64" s="34">
        <v>0</v>
      </c>
      <c r="W64" s="36">
        <v>0</v>
      </c>
      <c r="X64" s="32">
        <v>0</v>
      </c>
      <c r="Y64" s="32">
        <v>0</v>
      </c>
      <c r="Z64" s="34">
        <v>0</v>
      </c>
      <c r="AA64" s="36">
        <v>0</v>
      </c>
      <c r="AB64" s="32">
        <v>0</v>
      </c>
      <c r="AC64" s="32">
        <v>0</v>
      </c>
      <c r="AD64" s="34">
        <v>3033375.46973931</v>
      </c>
      <c r="AE64" s="36">
        <v>3033375.46973931</v>
      </c>
      <c r="AF64" s="32">
        <v>2466902.2287069107</v>
      </c>
      <c r="AG64" s="32">
        <v>417700.18100382003</v>
      </c>
      <c r="AH64" s="34">
        <v>531744.95181215997</v>
      </c>
      <c r="AI64" s="36">
        <v>2202956.0948785599</v>
      </c>
      <c r="AJ64" s="32">
        <v>34562.494792839403</v>
      </c>
      <c r="AK64" s="32">
        <v>36863.840844689999</v>
      </c>
      <c r="AL64" s="34">
        <v>165.79442739999999</v>
      </c>
      <c r="AM64" s="36">
        <v>375855.35301223991</v>
      </c>
      <c r="AN64" s="32">
        <v>0</v>
      </c>
      <c r="AO64" s="36">
        <v>0</v>
      </c>
      <c r="AP64" s="34">
        <v>0</v>
      </c>
      <c r="AQ64" s="36">
        <v>0</v>
      </c>
      <c r="AR64" s="32">
        <v>3033375.46973931</v>
      </c>
      <c r="AS64" s="36">
        <v>3033375.46973931</v>
      </c>
      <c r="AT64" s="32">
        <v>0</v>
      </c>
      <c r="AU64" s="42">
        <v>0</v>
      </c>
    </row>
    <row r="65" spans="1:51" x14ac:dyDescent="0.2">
      <c r="A65" s="158"/>
      <c r="B65" s="7" t="s">
        <v>126</v>
      </c>
      <c r="C65" s="8" t="s">
        <v>127</v>
      </c>
      <c r="D65" s="31">
        <v>533.37777147999998</v>
      </c>
      <c r="E65" s="36">
        <v>0</v>
      </c>
      <c r="F65" s="32">
        <v>533.37777147999998</v>
      </c>
      <c r="G65" s="36">
        <v>0</v>
      </c>
      <c r="H65" s="34">
        <v>0</v>
      </c>
      <c r="I65" s="36">
        <v>0</v>
      </c>
      <c r="J65" s="34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2">
        <v>0</v>
      </c>
      <c r="R65" s="34">
        <v>0</v>
      </c>
      <c r="S65" s="36">
        <v>0</v>
      </c>
      <c r="T65" s="32">
        <v>0</v>
      </c>
      <c r="U65" s="32">
        <v>0</v>
      </c>
      <c r="V65" s="34">
        <v>0</v>
      </c>
      <c r="W65" s="36">
        <v>0</v>
      </c>
      <c r="X65" s="32">
        <v>0</v>
      </c>
      <c r="Y65" s="32">
        <v>0</v>
      </c>
      <c r="Z65" s="34">
        <v>0</v>
      </c>
      <c r="AA65" s="36">
        <v>0</v>
      </c>
      <c r="AB65" s="32">
        <v>0</v>
      </c>
      <c r="AC65" s="32">
        <v>0</v>
      </c>
      <c r="AD65" s="34">
        <v>7266.8826530013312</v>
      </c>
      <c r="AE65" s="36">
        <v>11195.969141762413</v>
      </c>
      <c r="AF65" s="32">
        <v>5819.7733043299986</v>
      </c>
      <c r="AG65" s="32">
        <v>4444.3066170524116</v>
      </c>
      <c r="AH65" s="34">
        <v>1385.7301630026645</v>
      </c>
      <c r="AI65" s="36">
        <v>6751.6625247100001</v>
      </c>
      <c r="AJ65" s="32">
        <v>27.592816318667889</v>
      </c>
      <c r="AK65" s="32">
        <v>0</v>
      </c>
      <c r="AL65" s="34">
        <v>33.786369350000001</v>
      </c>
      <c r="AM65" s="36">
        <v>0</v>
      </c>
      <c r="AN65" s="32">
        <v>0</v>
      </c>
      <c r="AO65" s="36">
        <v>0</v>
      </c>
      <c r="AP65" s="34">
        <v>0</v>
      </c>
      <c r="AQ65" s="36">
        <v>0</v>
      </c>
      <c r="AR65" s="32">
        <v>7800.260424481331</v>
      </c>
      <c r="AS65" s="36">
        <v>11195.969141762413</v>
      </c>
      <c r="AT65" s="32">
        <v>11195.969141762413</v>
      </c>
      <c r="AU65" s="42">
        <v>7800.2604244813301</v>
      </c>
    </row>
    <row r="66" spans="1:51" x14ac:dyDescent="0.2">
      <c r="A66" s="158"/>
      <c r="B66" s="7" t="s">
        <v>128</v>
      </c>
      <c r="C66" s="8" t="s">
        <v>129</v>
      </c>
      <c r="D66" s="31">
        <v>493640.09733230679</v>
      </c>
      <c r="E66" s="36">
        <v>88837.350180213121</v>
      </c>
      <c r="F66" s="32">
        <v>90341.565603664785</v>
      </c>
      <c r="G66" s="36">
        <v>36140.041075262692</v>
      </c>
      <c r="H66" s="34">
        <v>286183.1028119605</v>
      </c>
      <c r="I66" s="36">
        <v>52560.553796090448</v>
      </c>
      <c r="J66" s="34">
        <v>117115.4289166815</v>
      </c>
      <c r="K66" s="36">
        <v>136.75530886000001</v>
      </c>
      <c r="L66" s="32">
        <v>94233.737713817347</v>
      </c>
      <c r="M66" s="36">
        <v>23203.988561721468</v>
      </c>
      <c r="N66" s="32">
        <v>55220.007296560572</v>
      </c>
      <c r="O66" s="36">
        <v>647.06882058346798</v>
      </c>
      <c r="P66" s="32">
        <v>31802.755134933373</v>
      </c>
      <c r="Q66" s="32">
        <v>264.168975558</v>
      </c>
      <c r="R66" s="34">
        <v>0</v>
      </c>
      <c r="S66" s="36">
        <v>0</v>
      </c>
      <c r="T66" s="32">
        <v>0</v>
      </c>
      <c r="U66" s="32">
        <v>0</v>
      </c>
      <c r="V66" s="34">
        <v>1807.5910351330087</v>
      </c>
      <c r="W66" s="36">
        <v>284.86603616000002</v>
      </c>
      <c r="X66" s="32">
        <v>291.872882</v>
      </c>
      <c r="Y66" s="32">
        <v>0</v>
      </c>
      <c r="Z66" s="34">
        <v>4280.4330847704168</v>
      </c>
      <c r="AA66" s="36">
        <v>21921.129613839999</v>
      </c>
      <c r="AB66" s="32">
        <v>831.07828041999835</v>
      </c>
      <c r="AC66" s="32">
        <v>86.755115579999995</v>
      </c>
      <c r="AD66" s="34">
        <v>1220770.6060278511</v>
      </c>
      <c r="AE66" s="36">
        <v>149867.79410099506</v>
      </c>
      <c r="AF66" s="32">
        <v>870812.55098132999</v>
      </c>
      <c r="AG66" s="32">
        <v>71635.795219362379</v>
      </c>
      <c r="AH66" s="34">
        <v>340702.52188084094</v>
      </c>
      <c r="AI66" s="36">
        <v>38449.134276552708</v>
      </c>
      <c r="AJ66" s="32">
        <v>9159.7404710801602</v>
      </c>
      <c r="AK66" s="32">
        <v>16491.624147160001</v>
      </c>
      <c r="AL66" s="34">
        <v>95.792694600000004</v>
      </c>
      <c r="AM66" s="36">
        <v>23291.240457919997</v>
      </c>
      <c r="AN66" s="32">
        <v>1221112.2431347359</v>
      </c>
      <c r="AO66" s="36">
        <v>27.727273367999981</v>
      </c>
      <c r="AP66" s="34">
        <v>31128.204282178554</v>
      </c>
      <c r="AQ66" s="36">
        <v>323918.23988665245</v>
      </c>
      <c r="AR66" s="32">
        <v>3060884.8884908897</v>
      </c>
      <c r="AS66" s="36">
        <v>3173767.8155300887</v>
      </c>
      <c r="AT66" s="32">
        <v>319326.62709417538</v>
      </c>
      <c r="AU66" s="42">
        <v>206443.70005497651</v>
      </c>
    </row>
    <row r="67" spans="1:51" x14ac:dyDescent="0.2">
      <c r="A67" s="158"/>
      <c r="B67" s="9" t="s">
        <v>130</v>
      </c>
      <c r="C67" s="10" t="s">
        <v>131</v>
      </c>
      <c r="D67" s="29">
        <v>3160367.2887671129</v>
      </c>
      <c r="E67" s="35"/>
      <c r="F67" s="30">
        <v>422470.84501883714</v>
      </c>
      <c r="G67" s="35"/>
      <c r="H67" s="33">
        <v>2199915.9255307782</v>
      </c>
      <c r="I67" s="35"/>
      <c r="J67" s="33">
        <v>537980.51821749518</v>
      </c>
      <c r="K67" s="35"/>
      <c r="L67" s="30">
        <v>875337.33075942425</v>
      </c>
      <c r="M67" s="35"/>
      <c r="N67" s="30">
        <v>-135524.00126942826</v>
      </c>
      <c r="O67" s="35"/>
      <c r="P67" s="30">
        <v>494876.98607933492</v>
      </c>
      <c r="Q67" s="30"/>
      <c r="R67" s="33">
        <v>14281.584886053601</v>
      </c>
      <c r="S67" s="35"/>
      <c r="T67" s="30">
        <v>-17724.829392107848</v>
      </c>
      <c r="U67" s="30"/>
      <c r="V67" s="33">
        <v>25288.086975467806</v>
      </c>
      <c r="W67" s="35"/>
      <c r="X67" s="30">
        <v>18568.034409486048</v>
      </c>
      <c r="Y67" s="30"/>
      <c r="Z67" s="33">
        <v>41971.118690506111</v>
      </c>
      <c r="AA67" s="35"/>
      <c r="AB67" s="30">
        <v>433600.35038011236</v>
      </c>
      <c r="AC67" s="30"/>
      <c r="AD67" s="33">
        <v>5649198.8161234464</v>
      </c>
      <c r="AE67" s="35"/>
      <c r="AF67" s="30">
        <v>1481243.1998943388</v>
      </c>
      <c r="AG67" s="30"/>
      <c r="AH67" s="33">
        <v>1332248.6632544959</v>
      </c>
      <c r="AI67" s="35"/>
      <c r="AJ67" s="30">
        <v>251475.24791334744</v>
      </c>
      <c r="AK67" s="30"/>
      <c r="AL67" s="33">
        <v>2584231.7050612643</v>
      </c>
      <c r="AM67" s="35"/>
      <c r="AN67" s="30">
        <v>22841375.399409331</v>
      </c>
      <c r="AO67" s="35"/>
      <c r="AP67" s="33">
        <v>354623.80551895429</v>
      </c>
      <c r="AQ67" s="35"/>
      <c r="AR67" s="30">
        <v>32880902.640578277</v>
      </c>
      <c r="AS67" s="35"/>
      <c r="AT67" s="30">
        <v>0</v>
      </c>
      <c r="AU67" s="43"/>
    </row>
    <row r="68" spans="1:51" x14ac:dyDescent="0.2">
      <c r="A68" s="2"/>
      <c r="B68" s="19"/>
      <c r="C68" s="20"/>
      <c r="D68" s="44"/>
      <c r="E68" s="45"/>
      <c r="F68" s="47"/>
      <c r="G68" s="45"/>
      <c r="H68" s="46"/>
      <c r="I68" s="45"/>
      <c r="J68" s="46"/>
      <c r="K68" s="45"/>
      <c r="L68" s="47"/>
      <c r="M68" s="45"/>
      <c r="N68" s="47"/>
      <c r="O68" s="45"/>
      <c r="P68" s="47"/>
      <c r="Q68" s="47"/>
      <c r="R68" s="46"/>
      <c r="S68" s="45"/>
      <c r="T68" s="47"/>
      <c r="U68" s="47"/>
      <c r="V68" s="46"/>
      <c r="W68" s="45"/>
      <c r="X68" s="47"/>
      <c r="Y68" s="47"/>
      <c r="Z68" s="46"/>
      <c r="AA68" s="45"/>
      <c r="AB68" s="47"/>
      <c r="AC68" s="47"/>
      <c r="AD68" s="46"/>
      <c r="AE68" s="45"/>
      <c r="AF68" s="47"/>
      <c r="AG68" s="47"/>
      <c r="AH68" s="46"/>
      <c r="AI68" s="45"/>
      <c r="AJ68" s="47"/>
      <c r="AK68" s="47"/>
      <c r="AL68" s="46"/>
      <c r="AM68" s="45"/>
      <c r="AN68" s="47"/>
      <c r="AO68" s="45"/>
      <c r="AP68" s="46"/>
      <c r="AQ68" s="45"/>
      <c r="AR68" s="47"/>
      <c r="AS68" s="45"/>
      <c r="AT68" s="47"/>
      <c r="AU68" s="48"/>
    </row>
    <row r="69" spans="1:51" s="3" customFormat="1" ht="31.5" customHeight="1" x14ac:dyDescent="0.2">
      <c r="A69" s="159" t="s">
        <v>132</v>
      </c>
      <c r="B69" s="5" t="s">
        <v>130</v>
      </c>
      <c r="C69" s="6" t="s">
        <v>131</v>
      </c>
      <c r="D69" s="49"/>
      <c r="E69" s="50">
        <f>+D67</f>
        <v>3160367.2887671129</v>
      </c>
      <c r="F69" s="52"/>
      <c r="G69" s="50">
        <f t="shared" ref="G69" si="104">+F67</f>
        <v>422470.84501883714</v>
      </c>
      <c r="H69" s="51"/>
      <c r="I69" s="50">
        <f t="shared" ref="I69" si="105">+H67</f>
        <v>2199915.9255307782</v>
      </c>
      <c r="J69" s="51"/>
      <c r="K69" s="50">
        <f t="shared" ref="K69" si="106">+J67</f>
        <v>537980.51821749518</v>
      </c>
      <c r="L69" s="52"/>
      <c r="M69" s="50">
        <f t="shared" ref="M69:O69" si="107">+L67</f>
        <v>875337.33075942425</v>
      </c>
      <c r="N69" s="52"/>
      <c r="O69" s="50">
        <f t="shared" si="107"/>
        <v>-135524.00126942826</v>
      </c>
      <c r="P69" s="52"/>
      <c r="Q69" s="52">
        <f t="shared" ref="Q69" si="108">+P67</f>
        <v>494876.98607933492</v>
      </c>
      <c r="R69" s="51"/>
      <c r="S69" s="50">
        <f t="shared" ref="S69" si="109">+R67</f>
        <v>14281.584886053601</v>
      </c>
      <c r="T69" s="52"/>
      <c r="U69" s="52">
        <f t="shared" ref="U69" si="110">+T67</f>
        <v>-17724.829392107848</v>
      </c>
      <c r="V69" s="51"/>
      <c r="W69" s="50">
        <f t="shared" ref="W69" si="111">+V67</f>
        <v>25288.086975467806</v>
      </c>
      <c r="X69" s="52"/>
      <c r="Y69" s="52">
        <f t="shared" ref="Y69" si="112">+X67</f>
        <v>18568.034409486048</v>
      </c>
      <c r="Z69" s="51"/>
      <c r="AA69" s="50">
        <f t="shared" ref="AA69" si="113">+Z67</f>
        <v>41971.118690506111</v>
      </c>
      <c r="AB69" s="52"/>
      <c r="AC69" s="52">
        <f t="shared" ref="AC69" si="114">+AB67</f>
        <v>433600.35038011236</v>
      </c>
      <c r="AD69" s="51"/>
      <c r="AE69" s="50">
        <f t="shared" ref="AE69:AG69" si="115">+AD67</f>
        <v>5649198.8161234464</v>
      </c>
      <c r="AF69" s="52"/>
      <c r="AG69" s="52">
        <f t="shared" si="115"/>
        <v>1481243.1998943388</v>
      </c>
      <c r="AH69" s="51"/>
      <c r="AI69" s="50">
        <f t="shared" ref="AI69" si="116">+AH67</f>
        <v>1332248.6632544959</v>
      </c>
      <c r="AJ69" s="52"/>
      <c r="AK69" s="52">
        <f t="shared" ref="AK69" si="117">+AJ67</f>
        <v>251475.24791334744</v>
      </c>
      <c r="AL69" s="51"/>
      <c r="AM69" s="50">
        <f t="shared" ref="AM69" si="118">+AL67</f>
        <v>2584231.7050612643</v>
      </c>
      <c r="AN69" s="52"/>
      <c r="AO69" s="50">
        <f t="shared" ref="AO69" si="119">+AN67</f>
        <v>22841375.399409331</v>
      </c>
      <c r="AP69" s="51"/>
      <c r="AQ69" s="50">
        <f t="shared" ref="AQ69" si="120">+AP67</f>
        <v>354623.80551895429</v>
      </c>
      <c r="AR69" s="52"/>
      <c r="AS69" s="50">
        <f t="shared" ref="AS69" si="121">+AR67</f>
        <v>32880902.640578277</v>
      </c>
      <c r="AT69" s="52"/>
      <c r="AU69" s="41">
        <f t="shared" ref="AU69" si="122">+AT67</f>
        <v>0</v>
      </c>
      <c r="AV69" s="59"/>
      <c r="AW69" s="59"/>
      <c r="AX69" s="59"/>
      <c r="AY69" s="59"/>
    </row>
    <row r="70" spans="1:51" ht="26.25" customHeight="1" x14ac:dyDescent="0.2">
      <c r="A70" s="157"/>
      <c r="B70" s="7" t="s">
        <v>133</v>
      </c>
      <c r="C70" s="8" t="s">
        <v>134</v>
      </c>
      <c r="D70" s="31">
        <v>0</v>
      </c>
      <c r="E70" s="36">
        <v>0</v>
      </c>
      <c r="F70" s="32">
        <v>0</v>
      </c>
      <c r="G70" s="36">
        <v>0</v>
      </c>
      <c r="H70" s="34">
        <v>0</v>
      </c>
      <c r="I70" s="36">
        <v>0</v>
      </c>
      <c r="J70" s="34">
        <v>0</v>
      </c>
      <c r="K70" s="36">
        <v>0</v>
      </c>
      <c r="L70" s="32">
        <v>0</v>
      </c>
      <c r="M70" s="36">
        <v>0</v>
      </c>
      <c r="N70" s="32">
        <v>0</v>
      </c>
      <c r="O70" s="36">
        <v>0</v>
      </c>
      <c r="P70" s="32">
        <v>0</v>
      </c>
      <c r="Q70" s="32">
        <v>0</v>
      </c>
      <c r="R70" s="34">
        <v>0</v>
      </c>
      <c r="S70" s="36">
        <v>0</v>
      </c>
      <c r="T70" s="32">
        <v>0</v>
      </c>
      <c r="U70" s="32">
        <v>0</v>
      </c>
      <c r="V70" s="34">
        <v>0</v>
      </c>
      <c r="W70" s="36">
        <v>0</v>
      </c>
      <c r="X70" s="32">
        <v>0</v>
      </c>
      <c r="Y70" s="32">
        <v>0</v>
      </c>
      <c r="Z70" s="34">
        <v>0</v>
      </c>
      <c r="AA70" s="36">
        <v>0</v>
      </c>
      <c r="AB70" s="32">
        <v>0</v>
      </c>
      <c r="AC70" s="32">
        <v>0</v>
      </c>
      <c r="AD70" s="34">
        <v>3793613.0127474675</v>
      </c>
      <c r="AE70" s="36">
        <v>0</v>
      </c>
      <c r="AF70" s="32">
        <v>1526505.7165537025</v>
      </c>
      <c r="AG70" s="32">
        <v>0</v>
      </c>
      <c r="AH70" s="34">
        <v>532347.82376838231</v>
      </c>
      <c r="AI70" s="36">
        <v>0</v>
      </c>
      <c r="AJ70" s="32">
        <v>0</v>
      </c>
      <c r="AK70" s="32">
        <v>0</v>
      </c>
      <c r="AL70" s="34">
        <v>1734759.4724253824</v>
      </c>
      <c r="AM70" s="36">
        <v>0</v>
      </c>
      <c r="AN70" s="32">
        <v>0</v>
      </c>
      <c r="AO70" s="36">
        <v>0</v>
      </c>
      <c r="AP70" s="34">
        <v>321135.96729229589</v>
      </c>
      <c r="AQ70" s="36">
        <v>0</v>
      </c>
      <c r="AR70" s="32">
        <v>4114748.9800397633</v>
      </c>
      <c r="AS70" s="36">
        <v>4114748.9800397628</v>
      </c>
      <c r="AT70" s="32">
        <v>0</v>
      </c>
      <c r="AU70" s="42">
        <v>0</v>
      </c>
    </row>
    <row r="71" spans="1:51" s="3" customFormat="1" ht="24" customHeight="1" x14ac:dyDescent="0.2">
      <c r="A71" s="157"/>
      <c r="B71" s="9" t="s">
        <v>135</v>
      </c>
      <c r="C71" s="10" t="s">
        <v>136</v>
      </c>
      <c r="D71" s="29">
        <v>3160367.2887671129</v>
      </c>
      <c r="E71" s="35"/>
      <c r="F71" s="30">
        <v>422470.84501883714</v>
      </c>
      <c r="G71" s="35"/>
      <c r="H71" s="33">
        <v>2199915.9255307782</v>
      </c>
      <c r="I71" s="35"/>
      <c r="J71" s="33">
        <v>537980.51821749518</v>
      </c>
      <c r="K71" s="35"/>
      <c r="L71" s="30">
        <v>875337.33075942425</v>
      </c>
      <c r="M71" s="35"/>
      <c r="N71" s="30">
        <v>-135524.00126942826</v>
      </c>
      <c r="O71" s="35"/>
      <c r="P71" s="30">
        <v>494876.98607933492</v>
      </c>
      <c r="Q71" s="30"/>
      <c r="R71" s="33">
        <v>14281.584886053601</v>
      </c>
      <c r="S71" s="35"/>
      <c r="T71" s="30">
        <v>-17724.829392107848</v>
      </c>
      <c r="U71" s="30"/>
      <c r="V71" s="33">
        <v>25288.086975467806</v>
      </c>
      <c r="W71" s="35"/>
      <c r="X71" s="30">
        <v>18568.034409486048</v>
      </c>
      <c r="Y71" s="30"/>
      <c r="Z71" s="33">
        <v>41971.118690506111</v>
      </c>
      <c r="AA71" s="35"/>
      <c r="AB71" s="30">
        <v>433600.35038011236</v>
      </c>
      <c r="AC71" s="30"/>
      <c r="AD71" s="33">
        <v>1855585.8033759794</v>
      </c>
      <c r="AE71" s="35"/>
      <c r="AF71" s="30">
        <v>-45262.516659363639</v>
      </c>
      <c r="AG71" s="30"/>
      <c r="AH71" s="33">
        <v>799900.83948611363</v>
      </c>
      <c r="AI71" s="35"/>
      <c r="AJ71" s="30">
        <v>251475.24791334744</v>
      </c>
      <c r="AK71" s="30"/>
      <c r="AL71" s="33">
        <v>849472.23263588198</v>
      </c>
      <c r="AM71" s="35"/>
      <c r="AN71" s="30">
        <v>26956124.379449096</v>
      </c>
      <c r="AO71" s="35"/>
      <c r="AP71" s="33">
        <v>33487.838226658409</v>
      </c>
      <c r="AQ71" s="35"/>
      <c r="AR71" s="30">
        <v>32880902.640578274</v>
      </c>
      <c r="AS71" s="35"/>
      <c r="AT71" s="30">
        <v>0</v>
      </c>
      <c r="AU71" s="43"/>
      <c r="AV71" s="59"/>
      <c r="AW71" s="59"/>
      <c r="AX71" s="59"/>
      <c r="AY71" s="59"/>
    </row>
    <row r="72" spans="1:51" x14ac:dyDescent="0.2">
      <c r="A72" s="160"/>
      <c r="B72" s="19"/>
      <c r="C72" s="20"/>
      <c r="D72" s="44"/>
      <c r="E72" s="45"/>
      <c r="F72" s="47"/>
      <c r="G72" s="45"/>
      <c r="H72" s="46"/>
      <c r="I72" s="45"/>
      <c r="J72" s="46"/>
      <c r="K72" s="45"/>
      <c r="L72" s="47"/>
      <c r="M72" s="45"/>
      <c r="N72" s="47"/>
      <c r="O72" s="45"/>
      <c r="P72" s="47"/>
      <c r="Q72" s="47"/>
      <c r="R72" s="46"/>
      <c r="S72" s="45"/>
      <c r="T72" s="47"/>
      <c r="U72" s="47"/>
      <c r="V72" s="46"/>
      <c r="W72" s="45"/>
      <c r="X72" s="47"/>
      <c r="Y72" s="47"/>
      <c r="Z72" s="46"/>
      <c r="AA72" s="45"/>
      <c r="AB72" s="47"/>
      <c r="AC72" s="47"/>
      <c r="AD72" s="46"/>
      <c r="AE72" s="45"/>
      <c r="AF72" s="47"/>
      <c r="AG72" s="47"/>
      <c r="AH72" s="46"/>
      <c r="AI72" s="45"/>
      <c r="AJ72" s="47"/>
      <c r="AK72" s="47"/>
      <c r="AL72" s="46"/>
      <c r="AM72" s="45"/>
      <c r="AN72" s="47"/>
      <c r="AO72" s="45"/>
      <c r="AP72" s="46"/>
      <c r="AQ72" s="45"/>
      <c r="AR72" s="47"/>
      <c r="AS72" s="45"/>
      <c r="AT72" s="47"/>
      <c r="AU72" s="48"/>
    </row>
    <row r="73" spans="1:51" s="3" customFormat="1" x14ac:dyDescent="0.2">
      <c r="A73" s="157" t="s">
        <v>137</v>
      </c>
      <c r="B73" s="5" t="s">
        <v>130</v>
      </c>
      <c r="C73" s="6" t="s">
        <v>131</v>
      </c>
      <c r="D73" s="49"/>
      <c r="E73" s="50">
        <f>+D67</f>
        <v>3160367.2887671129</v>
      </c>
      <c r="F73" s="52"/>
      <c r="G73" s="50"/>
      <c r="H73" s="51"/>
      <c r="I73" s="50"/>
      <c r="J73" s="51"/>
      <c r="K73" s="50"/>
      <c r="L73" s="52"/>
      <c r="M73" s="50"/>
      <c r="N73" s="52"/>
      <c r="O73" s="50"/>
      <c r="P73" s="52"/>
      <c r="Q73" s="52"/>
      <c r="R73" s="51"/>
      <c r="S73" s="50"/>
      <c r="T73" s="52"/>
      <c r="U73" s="52"/>
      <c r="V73" s="51"/>
      <c r="W73" s="50"/>
      <c r="X73" s="52"/>
      <c r="Y73" s="52"/>
      <c r="Z73" s="51"/>
      <c r="AA73" s="50"/>
      <c r="AB73" s="52"/>
      <c r="AC73" s="52"/>
      <c r="AD73" s="51"/>
      <c r="AE73" s="50"/>
      <c r="AF73" s="52"/>
      <c r="AG73" s="52"/>
      <c r="AH73" s="51"/>
      <c r="AI73" s="50"/>
      <c r="AJ73" s="52"/>
      <c r="AK73" s="52"/>
      <c r="AL73" s="51"/>
      <c r="AM73" s="50"/>
      <c r="AN73" s="52"/>
      <c r="AO73" s="50"/>
      <c r="AP73" s="51"/>
      <c r="AQ73" s="50"/>
      <c r="AR73" s="52"/>
      <c r="AS73" s="50"/>
      <c r="AT73" s="52"/>
      <c r="AU73" s="41"/>
      <c r="AV73" s="59"/>
      <c r="AW73" s="59"/>
      <c r="AX73" s="59"/>
      <c r="AY73" s="59"/>
    </row>
    <row r="74" spans="1:51" s="3" customFormat="1" x14ac:dyDescent="0.2">
      <c r="A74" s="158"/>
      <c r="B74" s="9" t="s">
        <v>138</v>
      </c>
      <c r="C74" s="10" t="s">
        <v>139</v>
      </c>
      <c r="D74" s="29">
        <v>0</v>
      </c>
      <c r="E74" s="35">
        <v>0</v>
      </c>
      <c r="F74" s="30">
        <v>0</v>
      </c>
      <c r="G74" s="35">
        <v>0</v>
      </c>
      <c r="H74" s="33">
        <v>0</v>
      </c>
      <c r="I74" s="35">
        <v>0</v>
      </c>
      <c r="J74" s="33">
        <v>0</v>
      </c>
      <c r="K74" s="35">
        <v>0</v>
      </c>
      <c r="L74" s="30">
        <v>0</v>
      </c>
      <c r="M74" s="35">
        <v>0</v>
      </c>
      <c r="N74" s="30">
        <v>0</v>
      </c>
      <c r="O74" s="35">
        <v>0</v>
      </c>
      <c r="P74" s="30">
        <v>0</v>
      </c>
      <c r="Q74" s="30">
        <v>0</v>
      </c>
      <c r="R74" s="33">
        <v>0</v>
      </c>
      <c r="S74" s="35">
        <v>0</v>
      </c>
      <c r="T74" s="30">
        <v>0</v>
      </c>
      <c r="U74" s="30">
        <v>0</v>
      </c>
      <c r="V74" s="33">
        <v>0</v>
      </c>
      <c r="W74" s="35">
        <v>0</v>
      </c>
      <c r="X74" s="30">
        <v>0</v>
      </c>
      <c r="Y74" s="30">
        <v>0</v>
      </c>
      <c r="Z74" s="33">
        <v>0</v>
      </c>
      <c r="AA74" s="35">
        <v>0</v>
      </c>
      <c r="AB74" s="30">
        <v>0</v>
      </c>
      <c r="AC74" s="30">
        <v>0</v>
      </c>
      <c r="AD74" s="33">
        <v>5617993.8380577946</v>
      </c>
      <c r="AE74" s="35">
        <v>0</v>
      </c>
      <c r="AF74" s="30">
        <v>2762635.7368012937</v>
      </c>
      <c r="AG74" s="30">
        <v>0</v>
      </c>
      <c r="AH74" s="33">
        <v>932480.30483305815</v>
      </c>
      <c r="AI74" s="35">
        <v>0</v>
      </c>
      <c r="AJ74" s="30">
        <v>158602.76012149776</v>
      </c>
      <c r="AK74" s="30">
        <v>0</v>
      </c>
      <c r="AL74" s="33">
        <v>1764275.0363019446</v>
      </c>
      <c r="AM74" s="35">
        <v>0</v>
      </c>
      <c r="AN74" s="30">
        <v>22042443.410395112</v>
      </c>
      <c r="AO74" s="35">
        <v>0</v>
      </c>
      <c r="AP74" s="33">
        <v>323355.1097957684</v>
      </c>
      <c r="AQ74" s="35">
        <v>0</v>
      </c>
      <c r="AR74" s="30">
        <v>27983792.358248677</v>
      </c>
      <c r="AS74" s="35">
        <v>0</v>
      </c>
      <c r="AT74" s="30">
        <v>0</v>
      </c>
      <c r="AU74" s="43">
        <v>0</v>
      </c>
      <c r="AV74" s="59"/>
      <c r="AW74" s="59"/>
      <c r="AX74" s="59"/>
      <c r="AY74" s="59"/>
    </row>
    <row r="75" spans="1:51" x14ac:dyDescent="0.2">
      <c r="A75" s="158"/>
      <c r="B75" s="7" t="s">
        <v>140</v>
      </c>
      <c r="C75" s="8" t="s">
        <v>141</v>
      </c>
      <c r="D75" s="31">
        <v>0</v>
      </c>
      <c r="E75" s="36">
        <v>0</v>
      </c>
      <c r="F75" s="32">
        <v>0</v>
      </c>
      <c r="G75" s="36">
        <v>0</v>
      </c>
      <c r="H75" s="34">
        <v>0</v>
      </c>
      <c r="I75" s="36">
        <v>0</v>
      </c>
      <c r="J75" s="34">
        <v>0</v>
      </c>
      <c r="K75" s="36">
        <v>0</v>
      </c>
      <c r="L75" s="32">
        <v>0</v>
      </c>
      <c r="M75" s="36">
        <v>0</v>
      </c>
      <c r="N75" s="32">
        <v>0</v>
      </c>
      <c r="O75" s="36">
        <v>0</v>
      </c>
      <c r="P75" s="32">
        <v>0</v>
      </c>
      <c r="Q75" s="32">
        <v>0</v>
      </c>
      <c r="R75" s="34">
        <v>0</v>
      </c>
      <c r="S75" s="36">
        <v>0</v>
      </c>
      <c r="T75" s="32">
        <v>0</v>
      </c>
      <c r="U75" s="32">
        <v>0</v>
      </c>
      <c r="V75" s="34">
        <v>0</v>
      </c>
      <c r="W75" s="36">
        <v>0</v>
      </c>
      <c r="X75" s="32">
        <v>0</v>
      </c>
      <c r="Y75" s="32">
        <v>0</v>
      </c>
      <c r="Z75" s="34">
        <v>0</v>
      </c>
      <c r="AA75" s="36">
        <v>0</v>
      </c>
      <c r="AB75" s="32">
        <v>0</v>
      </c>
      <c r="AC75" s="32">
        <v>0</v>
      </c>
      <c r="AD75" s="34">
        <v>3793613.0127474675</v>
      </c>
      <c r="AE75" s="36">
        <v>0</v>
      </c>
      <c r="AF75" s="32">
        <v>1526505.7165537025</v>
      </c>
      <c r="AG75" s="32">
        <v>0</v>
      </c>
      <c r="AH75" s="34">
        <v>532347.82376838231</v>
      </c>
      <c r="AI75" s="36">
        <v>0</v>
      </c>
      <c r="AJ75" s="32">
        <v>0</v>
      </c>
      <c r="AK75" s="32">
        <v>0</v>
      </c>
      <c r="AL75" s="34">
        <v>1734759.4724253824</v>
      </c>
      <c r="AM75" s="36">
        <v>0</v>
      </c>
      <c r="AN75" s="32">
        <v>22042443.410395112</v>
      </c>
      <c r="AO75" s="36">
        <v>0</v>
      </c>
      <c r="AP75" s="34">
        <v>321135.96729229589</v>
      </c>
      <c r="AQ75" s="36">
        <v>0</v>
      </c>
      <c r="AR75" s="32">
        <v>26157192.390434876</v>
      </c>
      <c r="AS75" s="36">
        <v>0</v>
      </c>
      <c r="AT75" s="32">
        <v>0</v>
      </c>
      <c r="AU75" s="42">
        <v>0</v>
      </c>
    </row>
    <row r="76" spans="1:51" x14ac:dyDescent="0.2">
      <c r="A76" s="158"/>
      <c r="B76" s="7" t="s">
        <v>142</v>
      </c>
      <c r="C76" s="8" t="s">
        <v>143</v>
      </c>
      <c r="D76" s="31">
        <v>0</v>
      </c>
      <c r="E76" s="36">
        <v>0</v>
      </c>
      <c r="F76" s="32">
        <v>0</v>
      </c>
      <c r="G76" s="36">
        <v>0</v>
      </c>
      <c r="H76" s="34">
        <v>0</v>
      </c>
      <c r="I76" s="36">
        <v>0</v>
      </c>
      <c r="J76" s="34">
        <v>0</v>
      </c>
      <c r="K76" s="36">
        <v>0</v>
      </c>
      <c r="L76" s="32">
        <v>0</v>
      </c>
      <c r="M76" s="36">
        <v>0</v>
      </c>
      <c r="N76" s="32">
        <v>0</v>
      </c>
      <c r="O76" s="36">
        <v>0</v>
      </c>
      <c r="P76" s="32">
        <v>0</v>
      </c>
      <c r="Q76" s="32">
        <v>0</v>
      </c>
      <c r="R76" s="34">
        <v>0</v>
      </c>
      <c r="S76" s="36">
        <v>0</v>
      </c>
      <c r="T76" s="32">
        <v>0</v>
      </c>
      <c r="U76" s="32">
        <v>0</v>
      </c>
      <c r="V76" s="34">
        <v>0</v>
      </c>
      <c r="W76" s="36">
        <v>0</v>
      </c>
      <c r="X76" s="32">
        <v>0</v>
      </c>
      <c r="Y76" s="32">
        <v>0</v>
      </c>
      <c r="Z76" s="34">
        <v>0</v>
      </c>
      <c r="AA76" s="36">
        <v>0</v>
      </c>
      <c r="AB76" s="32">
        <v>0</v>
      </c>
      <c r="AC76" s="32">
        <v>0</v>
      </c>
      <c r="AD76" s="34">
        <v>1824380.8253103273</v>
      </c>
      <c r="AE76" s="36">
        <v>0</v>
      </c>
      <c r="AF76" s="32">
        <v>1236130.0202475914</v>
      </c>
      <c r="AG76" s="32">
        <v>0</v>
      </c>
      <c r="AH76" s="34">
        <v>400132.48106467584</v>
      </c>
      <c r="AI76" s="36">
        <v>0</v>
      </c>
      <c r="AJ76" s="32">
        <v>158602.76012149776</v>
      </c>
      <c r="AK76" s="32">
        <v>0</v>
      </c>
      <c r="AL76" s="34">
        <v>29515.56387656233</v>
      </c>
      <c r="AM76" s="36">
        <v>0</v>
      </c>
      <c r="AN76" s="32">
        <v>0</v>
      </c>
      <c r="AO76" s="36">
        <v>0</v>
      </c>
      <c r="AP76" s="34">
        <v>2219.1425034725098</v>
      </c>
      <c r="AQ76" s="36">
        <v>0</v>
      </c>
      <c r="AR76" s="32">
        <v>1826599.9678137999</v>
      </c>
      <c r="AS76" s="36">
        <v>0</v>
      </c>
      <c r="AT76" s="32">
        <v>0</v>
      </c>
      <c r="AU76" s="42">
        <v>0</v>
      </c>
    </row>
    <row r="77" spans="1:51" x14ac:dyDescent="0.2">
      <c r="A77" s="158"/>
      <c r="B77" s="7"/>
      <c r="C77" s="8"/>
      <c r="D77" s="31"/>
      <c r="E77" s="36"/>
      <c r="F77" s="32"/>
      <c r="G77" s="36"/>
      <c r="H77" s="34"/>
      <c r="I77" s="36"/>
      <c r="J77" s="34"/>
      <c r="K77" s="36"/>
      <c r="L77" s="32"/>
      <c r="M77" s="36"/>
      <c r="N77" s="32"/>
      <c r="O77" s="36"/>
      <c r="P77" s="32"/>
      <c r="Q77" s="32"/>
      <c r="R77" s="34"/>
      <c r="S77" s="36"/>
      <c r="T77" s="32"/>
      <c r="U77" s="32"/>
      <c r="V77" s="34"/>
      <c r="W77" s="36"/>
      <c r="X77" s="32"/>
      <c r="Y77" s="32"/>
      <c r="Z77" s="34"/>
      <c r="AA77" s="36"/>
      <c r="AB77" s="32"/>
      <c r="AC77" s="32"/>
      <c r="AD77" s="34"/>
      <c r="AE77" s="36"/>
      <c r="AF77" s="32"/>
      <c r="AG77" s="32"/>
      <c r="AH77" s="34"/>
      <c r="AI77" s="36"/>
      <c r="AJ77" s="32"/>
      <c r="AK77" s="32"/>
      <c r="AL77" s="34"/>
      <c r="AM77" s="36"/>
      <c r="AN77" s="32"/>
      <c r="AO77" s="36"/>
      <c r="AP77" s="34"/>
      <c r="AQ77" s="36"/>
      <c r="AR77" s="32"/>
      <c r="AS77" s="36"/>
      <c r="AT77" s="32"/>
      <c r="AU77" s="42"/>
    </row>
    <row r="78" spans="1:51" s="3" customFormat="1" x14ac:dyDescent="0.2">
      <c r="A78" s="158"/>
      <c r="B78" s="9" t="s">
        <v>144</v>
      </c>
      <c r="C78" s="10" t="s">
        <v>145</v>
      </c>
      <c r="D78" s="29">
        <v>-19098.436489989737</v>
      </c>
      <c r="E78" s="35">
        <v>0</v>
      </c>
      <c r="F78" s="30">
        <v>-17206.947251409736</v>
      </c>
      <c r="G78" s="35">
        <v>0</v>
      </c>
      <c r="H78" s="33">
        <v>-3787.4116545400002</v>
      </c>
      <c r="I78" s="35">
        <v>0</v>
      </c>
      <c r="J78" s="33">
        <v>1895.9224159600003</v>
      </c>
      <c r="K78" s="35">
        <v>0</v>
      </c>
      <c r="L78" s="30">
        <v>352022.11196193477</v>
      </c>
      <c r="M78" s="35">
        <v>0</v>
      </c>
      <c r="N78" s="30">
        <v>0</v>
      </c>
      <c r="O78" s="35">
        <v>0</v>
      </c>
      <c r="P78" s="30">
        <v>-2332.1348486866673</v>
      </c>
      <c r="Q78" s="30">
        <v>0</v>
      </c>
      <c r="R78" s="33">
        <v>0</v>
      </c>
      <c r="S78" s="35">
        <v>0</v>
      </c>
      <c r="T78" s="30">
        <v>0</v>
      </c>
      <c r="U78" s="30">
        <v>0</v>
      </c>
      <c r="V78" s="33">
        <v>70.374415349999992</v>
      </c>
      <c r="W78" s="35">
        <v>0</v>
      </c>
      <c r="X78" s="30">
        <v>74.926652439999984</v>
      </c>
      <c r="Y78" s="30">
        <v>0</v>
      </c>
      <c r="Z78" s="33">
        <v>0</v>
      </c>
      <c r="AA78" s="35">
        <v>0</v>
      </c>
      <c r="AB78" s="30">
        <v>354208.94574283145</v>
      </c>
      <c r="AC78" s="30">
        <v>0</v>
      </c>
      <c r="AD78" s="33">
        <v>4420.3375885300002</v>
      </c>
      <c r="AE78" s="35">
        <v>0</v>
      </c>
      <c r="AF78" s="30">
        <v>0</v>
      </c>
      <c r="AG78" s="30">
        <v>0</v>
      </c>
      <c r="AH78" s="33">
        <v>147.87347166000006</v>
      </c>
      <c r="AI78" s="35">
        <v>0</v>
      </c>
      <c r="AJ78" s="30">
        <v>0</v>
      </c>
      <c r="AK78" s="30">
        <v>0</v>
      </c>
      <c r="AL78" s="33">
        <v>4272.46411687</v>
      </c>
      <c r="AM78" s="35">
        <v>0</v>
      </c>
      <c r="AN78" s="30">
        <v>0</v>
      </c>
      <c r="AO78" s="35">
        <v>0</v>
      </c>
      <c r="AP78" s="33">
        <v>-375.04266063999995</v>
      </c>
      <c r="AQ78" s="35">
        <v>0</v>
      </c>
      <c r="AR78" s="30">
        <v>336968.97039983503</v>
      </c>
      <c r="AS78" s="35">
        <v>336968.97039983503</v>
      </c>
      <c r="AT78" s="30">
        <v>0</v>
      </c>
      <c r="AU78" s="43">
        <v>0</v>
      </c>
      <c r="AV78" s="59"/>
      <c r="AW78" s="59"/>
      <c r="AX78" s="59"/>
      <c r="AY78" s="59"/>
    </row>
    <row r="79" spans="1:51" x14ac:dyDescent="0.2">
      <c r="A79" s="158"/>
      <c r="B79" s="7"/>
      <c r="C79" s="8"/>
      <c r="D79" s="31"/>
      <c r="E79" s="36"/>
      <c r="F79" s="32"/>
      <c r="G79" s="36"/>
      <c r="H79" s="34"/>
      <c r="I79" s="36"/>
      <c r="J79" s="34"/>
      <c r="K79" s="36"/>
      <c r="L79" s="32"/>
      <c r="M79" s="36"/>
      <c r="N79" s="32"/>
      <c r="O79" s="36"/>
      <c r="P79" s="32"/>
      <c r="Q79" s="32"/>
      <c r="R79" s="34"/>
      <c r="S79" s="36"/>
      <c r="T79" s="32"/>
      <c r="U79" s="32"/>
      <c r="V79" s="34"/>
      <c r="W79" s="36"/>
      <c r="X79" s="32"/>
      <c r="Y79" s="32"/>
      <c r="Z79" s="34"/>
      <c r="AA79" s="36"/>
      <c r="AB79" s="32"/>
      <c r="AC79" s="32"/>
      <c r="AD79" s="34"/>
      <c r="AE79" s="36"/>
      <c r="AF79" s="32"/>
      <c r="AG79" s="32"/>
      <c r="AH79" s="34"/>
      <c r="AI79" s="36"/>
      <c r="AJ79" s="32"/>
      <c r="AK79" s="32"/>
      <c r="AL79" s="34"/>
      <c r="AM79" s="36"/>
      <c r="AN79" s="32"/>
      <c r="AO79" s="36"/>
      <c r="AP79" s="34"/>
      <c r="AQ79" s="36"/>
      <c r="AR79" s="32"/>
      <c r="AS79" s="36"/>
      <c r="AT79" s="32"/>
      <c r="AU79" s="42"/>
    </row>
    <row r="80" spans="1:51" s="3" customFormat="1" x14ac:dyDescent="0.2">
      <c r="A80" s="158"/>
      <c r="B80" s="9" t="s">
        <v>146</v>
      </c>
      <c r="C80" s="10" t="s">
        <v>147</v>
      </c>
      <c r="D80" s="29">
        <v>3179465.7252571024</v>
      </c>
      <c r="E80" s="35">
        <v>0</v>
      </c>
      <c r="F80" s="30">
        <v>439677.79227024689</v>
      </c>
      <c r="G80" s="35">
        <v>0</v>
      </c>
      <c r="H80" s="33">
        <v>2203703.3371853181</v>
      </c>
      <c r="I80" s="35">
        <v>0</v>
      </c>
      <c r="J80" s="33">
        <v>536084.59580153518</v>
      </c>
      <c r="K80" s="35">
        <v>0</v>
      </c>
      <c r="L80" s="30">
        <v>523315.21879748948</v>
      </c>
      <c r="M80" s="35">
        <v>0</v>
      </c>
      <c r="N80" s="30">
        <v>-135524.00126942826</v>
      </c>
      <c r="O80" s="35">
        <v>0</v>
      </c>
      <c r="P80" s="30">
        <v>497209.12092802161</v>
      </c>
      <c r="Q80" s="30">
        <v>0</v>
      </c>
      <c r="R80" s="33">
        <v>14281.584886053601</v>
      </c>
      <c r="S80" s="35">
        <v>0</v>
      </c>
      <c r="T80" s="30">
        <v>-17724.829392107848</v>
      </c>
      <c r="U80" s="30">
        <v>0</v>
      </c>
      <c r="V80" s="33">
        <v>25217.712560117805</v>
      </c>
      <c r="W80" s="35">
        <v>0</v>
      </c>
      <c r="X80" s="30">
        <v>18493.107757046047</v>
      </c>
      <c r="Y80" s="30">
        <v>0</v>
      </c>
      <c r="Z80" s="33">
        <v>41971.118690506111</v>
      </c>
      <c r="AA80" s="35">
        <v>0</v>
      </c>
      <c r="AB80" s="30">
        <v>79391.404637280895</v>
      </c>
      <c r="AC80" s="30">
        <v>0</v>
      </c>
      <c r="AD80" s="33">
        <v>26784.64047712184</v>
      </c>
      <c r="AE80" s="35">
        <v>0</v>
      </c>
      <c r="AF80" s="30">
        <v>-1281392.5369069548</v>
      </c>
      <c r="AG80" s="30">
        <v>0</v>
      </c>
      <c r="AH80" s="33">
        <v>399620.48494977778</v>
      </c>
      <c r="AI80" s="35">
        <v>0</v>
      </c>
      <c r="AJ80" s="30">
        <v>92872.487791849679</v>
      </c>
      <c r="AK80" s="30">
        <v>0</v>
      </c>
      <c r="AL80" s="33">
        <v>815684.20464244974</v>
      </c>
      <c r="AM80" s="35">
        <v>0</v>
      </c>
      <c r="AN80" s="30">
        <v>1135900.9594140537</v>
      </c>
      <c r="AO80" s="35">
        <v>0</v>
      </c>
      <c r="AP80" s="33">
        <v>31643.738383825927</v>
      </c>
      <c r="AQ80" s="35">
        <v>0</v>
      </c>
      <c r="AR80" s="30">
        <v>4897110.2823296003</v>
      </c>
      <c r="AS80" s="35">
        <v>0</v>
      </c>
      <c r="AT80" s="30">
        <v>1307026.4373013685</v>
      </c>
      <c r="AU80" s="43">
        <v>0</v>
      </c>
      <c r="AV80" s="59"/>
      <c r="AW80" s="59"/>
      <c r="AX80" s="59"/>
      <c r="AY80" s="59"/>
    </row>
    <row r="81" spans="1:51" s="3" customFormat="1" x14ac:dyDescent="0.2">
      <c r="A81" s="161"/>
      <c r="B81" s="15" t="s">
        <v>148</v>
      </c>
      <c r="C81" s="16" t="s">
        <v>149</v>
      </c>
      <c r="D81" s="53">
        <v>1652489.9966681146</v>
      </c>
      <c r="E81" s="54">
        <v>0</v>
      </c>
      <c r="F81" s="56">
        <v>69055.200121948728</v>
      </c>
      <c r="G81" s="54">
        <v>0</v>
      </c>
      <c r="H81" s="55">
        <v>1532910.1139244584</v>
      </c>
      <c r="I81" s="54">
        <v>0</v>
      </c>
      <c r="J81" s="55">
        <v>50524.682621705637</v>
      </c>
      <c r="K81" s="54">
        <v>0</v>
      </c>
      <c r="L81" s="56">
        <v>400283.71351004421</v>
      </c>
      <c r="M81" s="54">
        <v>0</v>
      </c>
      <c r="N81" s="56">
        <v>-139144.29785687826</v>
      </c>
      <c r="O81" s="54">
        <v>0</v>
      </c>
      <c r="P81" s="56">
        <v>409095.47589474567</v>
      </c>
      <c r="Q81" s="56">
        <v>0</v>
      </c>
      <c r="R81" s="55">
        <v>14281.584886053601</v>
      </c>
      <c r="S81" s="54">
        <v>0</v>
      </c>
      <c r="T81" s="56">
        <v>-17724.829392107848</v>
      </c>
      <c r="U81" s="56">
        <v>0</v>
      </c>
      <c r="V81" s="55">
        <v>15628.813098599279</v>
      </c>
      <c r="W81" s="54">
        <v>0</v>
      </c>
      <c r="X81" s="56">
        <v>12942.085403702702</v>
      </c>
      <c r="Y81" s="56">
        <v>0</v>
      </c>
      <c r="Z81" s="55">
        <v>36255.786122923913</v>
      </c>
      <c r="AA81" s="54">
        <v>0</v>
      </c>
      <c r="AB81" s="56">
        <v>68949.095353005614</v>
      </c>
      <c r="AC81" s="56">
        <v>0</v>
      </c>
      <c r="AD81" s="55">
        <v>-93693.248974098155</v>
      </c>
      <c r="AE81" s="54">
        <v>0</v>
      </c>
      <c r="AF81" s="56">
        <v>-1330722.8296031049</v>
      </c>
      <c r="AG81" s="56">
        <v>0</v>
      </c>
      <c r="AH81" s="55">
        <v>365063.75631118775</v>
      </c>
      <c r="AI81" s="54">
        <v>0</v>
      </c>
      <c r="AJ81" s="56">
        <v>92872.487791849679</v>
      </c>
      <c r="AK81" s="56">
        <v>0</v>
      </c>
      <c r="AL81" s="55">
        <v>779093.33652596979</v>
      </c>
      <c r="AM81" s="54">
        <v>0</v>
      </c>
      <c r="AN81" s="56">
        <v>1085728.2560860619</v>
      </c>
      <c r="AO81" s="54">
        <v>0</v>
      </c>
      <c r="AP81" s="55">
        <v>7451.6292516982794</v>
      </c>
      <c r="AQ81" s="54">
        <v>0</v>
      </c>
      <c r="AR81" s="56">
        <v>3052260.3465418275</v>
      </c>
      <c r="AS81" s="54">
        <v>0</v>
      </c>
      <c r="AT81" s="56">
        <v>1307026.4373013685</v>
      </c>
      <c r="AU81" s="57">
        <v>0</v>
      </c>
      <c r="AV81" s="59"/>
      <c r="AW81" s="59"/>
      <c r="AX81" s="59"/>
      <c r="AY81" s="59"/>
    </row>
    <row r="82" spans="1:51" s="3" customFormat="1" x14ac:dyDescent="0.2">
      <c r="A82" s="157" t="s">
        <v>150</v>
      </c>
      <c r="B82" s="5" t="s">
        <v>135</v>
      </c>
      <c r="C82" s="6" t="s">
        <v>136</v>
      </c>
      <c r="D82" s="49"/>
      <c r="E82" s="50">
        <f>+D71</f>
        <v>3160367.2887671129</v>
      </c>
      <c r="F82" s="52"/>
      <c r="G82" s="50">
        <f t="shared" ref="G82" si="123">+F71</f>
        <v>422470.84501883714</v>
      </c>
      <c r="H82" s="51"/>
      <c r="I82" s="50">
        <f t="shared" ref="I82" si="124">+H71</f>
        <v>2199915.9255307782</v>
      </c>
      <c r="J82" s="51"/>
      <c r="K82" s="50">
        <f t="shared" ref="K82" si="125">+J71</f>
        <v>537980.51821749518</v>
      </c>
      <c r="L82" s="52"/>
      <c r="M82" s="50">
        <f t="shared" ref="M82:O82" si="126">+L71</f>
        <v>875337.33075942425</v>
      </c>
      <c r="N82" s="52"/>
      <c r="O82" s="50">
        <f t="shared" si="126"/>
        <v>-135524.00126942826</v>
      </c>
      <c r="P82" s="52"/>
      <c r="Q82" s="52">
        <f t="shared" ref="Q82" si="127">+P71</f>
        <v>494876.98607933492</v>
      </c>
      <c r="R82" s="51"/>
      <c r="S82" s="50">
        <f t="shared" ref="S82" si="128">+R71</f>
        <v>14281.584886053601</v>
      </c>
      <c r="T82" s="52"/>
      <c r="U82" s="52">
        <f t="shared" ref="U82" si="129">+T71</f>
        <v>-17724.829392107848</v>
      </c>
      <c r="V82" s="51"/>
      <c r="W82" s="50">
        <f t="shared" ref="W82" si="130">+V71</f>
        <v>25288.086975467806</v>
      </c>
      <c r="X82" s="52"/>
      <c r="Y82" s="52">
        <f t="shared" ref="Y82" si="131">+X71</f>
        <v>18568.034409486048</v>
      </c>
      <c r="Z82" s="51"/>
      <c r="AA82" s="50">
        <f t="shared" ref="AA82" si="132">+Z71</f>
        <v>41971.118690506111</v>
      </c>
      <c r="AB82" s="52"/>
      <c r="AC82" s="52">
        <f t="shared" ref="AC82" si="133">+AB71</f>
        <v>433600.35038011236</v>
      </c>
      <c r="AD82" s="51"/>
      <c r="AE82" s="50">
        <f t="shared" ref="AE82:AG82" si="134">+AD71</f>
        <v>1855585.8033759794</v>
      </c>
      <c r="AF82" s="52"/>
      <c r="AG82" s="52">
        <f t="shared" si="134"/>
        <v>-45262.516659363639</v>
      </c>
      <c r="AH82" s="51"/>
      <c r="AI82" s="50">
        <f t="shared" ref="AI82" si="135">+AH71</f>
        <v>799900.83948611363</v>
      </c>
      <c r="AJ82" s="52"/>
      <c r="AK82" s="52">
        <f t="shared" ref="AK82" si="136">+AJ71</f>
        <v>251475.24791334744</v>
      </c>
      <c r="AL82" s="51"/>
      <c r="AM82" s="50">
        <f t="shared" ref="AM82" si="137">+AL71</f>
        <v>849472.23263588198</v>
      </c>
      <c r="AN82" s="52"/>
      <c r="AO82" s="50">
        <f t="shared" ref="AO82" si="138">+AN71</f>
        <v>26956124.379449096</v>
      </c>
      <c r="AP82" s="51"/>
      <c r="AQ82" s="50">
        <f t="shared" ref="AQ82" si="139">+AP71</f>
        <v>33487.838226658409</v>
      </c>
      <c r="AR82" s="52"/>
      <c r="AS82" s="50">
        <f t="shared" ref="AS82" si="140">+AR71</f>
        <v>32880902.640578274</v>
      </c>
      <c r="AT82" s="52"/>
      <c r="AU82" s="41">
        <f t="shared" ref="AU82" si="141">+AT71</f>
        <v>0</v>
      </c>
      <c r="AV82" s="59"/>
      <c r="AW82" s="59"/>
      <c r="AX82" s="59"/>
      <c r="AY82" s="59"/>
    </row>
    <row r="83" spans="1:51" x14ac:dyDescent="0.2">
      <c r="A83" s="158"/>
      <c r="B83" s="7"/>
      <c r="C83" s="8"/>
      <c r="D83" s="31"/>
      <c r="E83" s="36"/>
      <c r="F83" s="32"/>
      <c r="G83" s="36"/>
      <c r="H83" s="34"/>
      <c r="I83" s="36"/>
      <c r="J83" s="34"/>
      <c r="K83" s="36"/>
      <c r="L83" s="32"/>
      <c r="M83" s="36"/>
      <c r="N83" s="32"/>
      <c r="O83" s="36"/>
      <c r="P83" s="32"/>
      <c r="Q83" s="32"/>
      <c r="R83" s="34"/>
      <c r="S83" s="36"/>
      <c r="T83" s="32"/>
      <c r="U83" s="32"/>
      <c r="V83" s="34"/>
      <c r="W83" s="36"/>
      <c r="X83" s="32"/>
      <c r="Y83" s="32"/>
      <c r="Z83" s="34"/>
      <c r="AA83" s="36"/>
      <c r="AB83" s="32"/>
      <c r="AC83" s="32"/>
      <c r="AD83" s="34"/>
      <c r="AE83" s="36"/>
      <c r="AF83" s="32"/>
      <c r="AG83" s="32"/>
      <c r="AH83" s="34"/>
      <c r="AI83" s="36"/>
      <c r="AJ83" s="32"/>
      <c r="AK83" s="32"/>
      <c r="AL83" s="34"/>
      <c r="AM83" s="36"/>
      <c r="AN83" s="32"/>
      <c r="AO83" s="36"/>
      <c r="AP83" s="34"/>
      <c r="AQ83" s="36"/>
      <c r="AR83" s="32"/>
      <c r="AS83" s="36"/>
      <c r="AT83" s="32"/>
      <c r="AU83" s="42"/>
    </row>
    <row r="84" spans="1:51" s="3" customFormat="1" x14ac:dyDescent="0.2">
      <c r="A84" s="158"/>
      <c r="B84" s="9" t="s">
        <v>151</v>
      </c>
      <c r="C84" s="10" t="s">
        <v>152</v>
      </c>
      <c r="D84" s="29">
        <v>0</v>
      </c>
      <c r="E84" s="35">
        <v>0</v>
      </c>
      <c r="F84" s="30">
        <v>0</v>
      </c>
      <c r="G84" s="35">
        <v>0</v>
      </c>
      <c r="H84" s="33">
        <v>0</v>
      </c>
      <c r="I84" s="35">
        <v>0</v>
      </c>
      <c r="J84" s="33">
        <v>0</v>
      </c>
      <c r="K84" s="35">
        <v>0</v>
      </c>
      <c r="L84" s="30">
        <v>0</v>
      </c>
      <c r="M84" s="35">
        <v>0</v>
      </c>
      <c r="N84" s="30">
        <v>0</v>
      </c>
      <c r="O84" s="35">
        <v>0</v>
      </c>
      <c r="P84" s="30">
        <v>0</v>
      </c>
      <c r="Q84" s="30">
        <v>0</v>
      </c>
      <c r="R84" s="33">
        <v>0</v>
      </c>
      <c r="S84" s="35">
        <v>0</v>
      </c>
      <c r="T84" s="30">
        <v>0</v>
      </c>
      <c r="U84" s="30">
        <v>0</v>
      </c>
      <c r="V84" s="33">
        <v>0</v>
      </c>
      <c r="W84" s="35">
        <v>0</v>
      </c>
      <c r="X84" s="30">
        <v>0</v>
      </c>
      <c r="Y84" s="30">
        <v>0</v>
      </c>
      <c r="Z84" s="33">
        <v>0</v>
      </c>
      <c r="AA84" s="35">
        <v>0</v>
      </c>
      <c r="AB84" s="30">
        <v>0</v>
      </c>
      <c r="AC84" s="30">
        <v>0</v>
      </c>
      <c r="AD84" s="33">
        <v>1824380.8253103273</v>
      </c>
      <c r="AE84" s="35">
        <v>0</v>
      </c>
      <c r="AF84" s="30">
        <v>1236130.0202475914</v>
      </c>
      <c r="AG84" s="30">
        <v>0</v>
      </c>
      <c r="AH84" s="33">
        <v>400132.48106467584</v>
      </c>
      <c r="AI84" s="35">
        <v>0</v>
      </c>
      <c r="AJ84" s="30">
        <v>158602.76012149776</v>
      </c>
      <c r="AK84" s="30">
        <v>0</v>
      </c>
      <c r="AL84" s="33">
        <v>29515.56387656233</v>
      </c>
      <c r="AM84" s="35">
        <v>0</v>
      </c>
      <c r="AN84" s="30">
        <v>26157192.390434876</v>
      </c>
      <c r="AO84" s="35">
        <v>0</v>
      </c>
      <c r="AP84" s="33">
        <v>2219.1425034725098</v>
      </c>
      <c r="AQ84" s="35">
        <v>0</v>
      </c>
      <c r="AR84" s="30">
        <v>27983792.358248677</v>
      </c>
      <c r="AS84" s="35">
        <v>0</v>
      </c>
      <c r="AT84" s="30">
        <v>0</v>
      </c>
      <c r="AU84" s="43">
        <v>0</v>
      </c>
      <c r="AV84" s="59"/>
      <c r="AW84" s="59"/>
      <c r="AX84" s="59"/>
      <c r="AY84" s="59"/>
    </row>
    <row r="85" spans="1:51" x14ac:dyDescent="0.2">
      <c r="A85" s="158"/>
      <c r="B85" s="7" t="s">
        <v>153</v>
      </c>
      <c r="C85" s="8" t="s">
        <v>154</v>
      </c>
      <c r="D85" s="31">
        <v>0</v>
      </c>
      <c r="E85" s="36">
        <v>0</v>
      </c>
      <c r="F85" s="32">
        <v>0</v>
      </c>
      <c r="G85" s="36">
        <v>0</v>
      </c>
      <c r="H85" s="34">
        <v>0</v>
      </c>
      <c r="I85" s="36">
        <v>0</v>
      </c>
      <c r="J85" s="34">
        <v>0</v>
      </c>
      <c r="K85" s="36">
        <v>0</v>
      </c>
      <c r="L85" s="32">
        <v>0</v>
      </c>
      <c r="M85" s="36">
        <v>0</v>
      </c>
      <c r="N85" s="32">
        <v>0</v>
      </c>
      <c r="O85" s="36">
        <v>0</v>
      </c>
      <c r="P85" s="32">
        <v>0</v>
      </c>
      <c r="Q85" s="32">
        <v>0</v>
      </c>
      <c r="R85" s="34">
        <v>0</v>
      </c>
      <c r="S85" s="36">
        <v>0</v>
      </c>
      <c r="T85" s="32">
        <v>0</v>
      </c>
      <c r="U85" s="32">
        <v>0</v>
      </c>
      <c r="V85" s="34">
        <v>0</v>
      </c>
      <c r="W85" s="36">
        <v>0</v>
      </c>
      <c r="X85" s="32">
        <v>0</v>
      </c>
      <c r="Y85" s="32">
        <v>0</v>
      </c>
      <c r="Z85" s="34">
        <v>0</v>
      </c>
      <c r="AA85" s="36">
        <v>0</v>
      </c>
      <c r="AB85" s="32">
        <v>0</v>
      </c>
      <c r="AC85" s="32">
        <v>0</v>
      </c>
      <c r="AD85" s="34">
        <v>0</v>
      </c>
      <c r="AE85" s="36">
        <v>0</v>
      </c>
      <c r="AF85" s="32">
        <v>0</v>
      </c>
      <c r="AG85" s="32">
        <v>0</v>
      </c>
      <c r="AH85" s="34">
        <v>0</v>
      </c>
      <c r="AI85" s="36">
        <v>0</v>
      </c>
      <c r="AJ85" s="32">
        <v>0</v>
      </c>
      <c r="AK85" s="32">
        <v>0</v>
      </c>
      <c r="AL85" s="34">
        <v>0</v>
      </c>
      <c r="AM85" s="36">
        <v>0</v>
      </c>
      <c r="AN85" s="32">
        <v>26157192.390434876</v>
      </c>
      <c r="AO85" s="36">
        <v>0</v>
      </c>
      <c r="AP85" s="34">
        <v>0</v>
      </c>
      <c r="AQ85" s="36">
        <v>0</v>
      </c>
      <c r="AR85" s="32">
        <v>26157192.390434876</v>
      </c>
      <c r="AS85" s="36">
        <v>0</v>
      </c>
      <c r="AT85" s="32">
        <v>0</v>
      </c>
      <c r="AU85" s="42">
        <v>0</v>
      </c>
    </row>
    <row r="86" spans="1:51" x14ac:dyDescent="0.2">
      <c r="A86" s="158"/>
      <c r="B86" s="7" t="s">
        <v>155</v>
      </c>
      <c r="C86" s="8" t="s">
        <v>156</v>
      </c>
      <c r="D86" s="31">
        <v>0</v>
      </c>
      <c r="E86" s="36">
        <v>0</v>
      </c>
      <c r="F86" s="32">
        <v>0</v>
      </c>
      <c r="G86" s="36">
        <v>0</v>
      </c>
      <c r="H86" s="34">
        <v>0</v>
      </c>
      <c r="I86" s="36">
        <v>0</v>
      </c>
      <c r="J86" s="34">
        <v>0</v>
      </c>
      <c r="K86" s="36">
        <v>0</v>
      </c>
      <c r="L86" s="32">
        <v>0</v>
      </c>
      <c r="M86" s="36">
        <v>0</v>
      </c>
      <c r="N86" s="32">
        <v>0</v>
      </c>
      <c r="O86" s="36">
        <v>0</v>
      </c>
      <c r="P86" s="32">
        <v>0</v>
      </c>
      <c r="Q86" s="32">
        <v>0</v>
      </c>
      <c r="R86" s="34">
        <v>0</v>
      </c>
      <c r="S86" s="36">
        <v>0</v>
      </c>
      <c r="T86" s="32">
        <v>0</v>
      </c>
      <c r="U86" s="32">
        <v>0</v>
      </c>
      <c r="V86" s="34">
        <v>0</v>
      </c>
      <c r="W86" s="36">
        <v>0</v>
      </c>
      <c r="X86" s="32">
        <v>0</v>
      </c>
      <c r="Y86" s="32">
        <v>0</v>
      </c>
      <c r="Z86" s="34">
        <v>0</v>
      </c>
      <c r="AA86" s="36">
        <v>0</v>
      </c>
      <c r="AB86" s="32">
        <v>0</v>
      </c>
      <c r="AC86" s="32">
        <v>0</v>
      </c>
      <c r="AD86" s="34">
        <v>1824380.8253103273</v>
      </c>
      <c r="AE86" s="36">
        <v>0</v>
      </c>
      <c r="AF86" s="32">
        <v>1236130.0202475914</v>
      </c>
      <c r="AG86" s="32">
        <v>0</v>
      </c>
      <c r="AH86" s="34">
        <v>400132.48106467584</v>
      </c>
      <c r="AI86" s="36">
        <v>0</v>
      </c>
      <c r="AJ86" s="32">
        <v>158602.76012149776</v>
      </c>
      <c r="AK86" s="32">
        <v>0</v>
      </c>
      <c r="AL86" s="34">
        <v>29515.56387656233</v>
      </c>
      <c r="AM86" s="36">
        <v>0</v>
      </c>
      <c r="AN86" s="32">
        <v>0</v>
      </c>
      <c r="AO86" s="36">
        <v>0</v>
      </c>
      <c r="AP86" s="34">
        <v>2219.1425034725098</v>
      </c>
      <c r="AQ86" s="36">
        <v>0</v>
      </c>
      <c r="AR86" s="32">
        <v>1826599.9678137999</v>
      </c>
      <c r="AS86" s="36">
        <v>0</v>
      </c>
      <c r="AT86" s="32">
        <v>0</v>
      </c>
      <c r="AU86" s="42">
        <v>0</v>
      </c>
    </row>
    <row r="87" spans="1:51" x14ac:dyDescent="0.2">
      <c r="A87" s="158"/>
      <c r="B87" s="7"/>
      <c r="C87" s="8"/>
      <c r="D87" s="31"/>
      <c r="E87" s="36"/>
      <c r="F87" s="32"/>
      <c r="G87" s="36"/>
      <c r="H87" s="34"/>
      <c r="I87" s="36"/>
      <c r="J87" s="34"/>
      <c r="K87" s="36"/>
      <c r="L87" s="32"/>
      <c r="M87" s="36"/>
      <c r="N87" s="32"/>
      <c r="O87" s="36"/>
      <c r="P87" s="32"/>
      <c r="Q87" s="32"/>
      <c r="R87" s="34"/>
      <c r="S87" s="36"/>
      <c r="T87" s="32"/>
      <c r="U87" s="32"/>
      <c r="V87" s="34"/>
      <c r="W87" s="36"/>
      <c r="X87" s="32"/>
      <c r="Y87" s="32"/>
      <c r="Z87" s="34"/>
      <c r="AA87" s="36"/>
      <c r="AB87" s="32"/>
      <c r="AC87" s="32"/>
      <c r="AD87" s="34"/>
      <c r="AE87" s="36"/>
      <c r="AF87" s="32"/>
      <c r="AG87" s="32"/>
      <c r="AH87" s="34"/>
      <c r="AI87" s="36"/>
      <c r="AJ87" s="32"/>
      <c r="AK87" s="32"/>
      <c r="AL87" s="34"/>
      <c r="AM87" s="36"/>
      <c r="AN87" s="32"/>
      <c r="AO87" s="36"/>
      <c r="AP87" s="34"/>
      <c r="AQ87" s="36"/>
      <c r="AR87" s="32"/>
      <c r="AS87" s="36"/>
      <c r="AT87" s="32"/>
      <c r="AU87" s="42"/>
    </row>
    <row r="88" spans="1:51" s="3" customFormat="1" x14ac:dyDescent="0.2">
      <c r="A88" s="158"/>
      <c r="B88" s="9" t="s">
        <v>144</v>
      </c>
      <c r="C88" s="10" t="s">
        <v>145</v>
      </c>
      <c r="D88" s="29">
        <v>-19098.436489989737</v>
      </c>
      <c r="E88" s="35">
        <v>0</v>
      </c>
      <c r="F88" s="30">
        <v>-17206.947251409736</v>
      </c>
      <c r="G88" s="35">
        <v>0</v>
      </c>
      <c r="H88" s="33">
        <v>-3787.4116545400002</v>
      </c>
      <c r="I88" s="35">
        <v>0</v>
      </c>
      <c r="J88" s="33">
        <v>1895.9224159600003</v>
      </c>
      <c r="K88" s="35">
        <v>0</v>
      </c>
      <c r="L88" s="30">
        <v>352022.11196193477</v>
      </c>
      <c r="M88" s="35">
        <v>0</v>
      </c>
      <c r="N88" s="30">
        <v>0</v>
      </c>
      <c r="O88" s="35">
        <v>0</v>
      </c>
      <c r="P88" s="30">
        <v>-2332.1348486866673</v>
      </c>
      <c r="Q88" s="30">
        <v>0</v>
      </c>
      <c r="R88" s="33">
        <v>0</v>
      </c>
      <c r="S88" s="35">
        <v>0</v>
      </c>
      <c r="T88" s="30">
        <v>0</v>
      </c>
      <c r="U88" s="30">
        <v>0</v>
      </c>
      <c r="V88" s="33">
        <v>70.374415349999992</v>
      </c>
      <c r="W88" s="35">
        <v>0</v>
      </c>
      <c r="X88" s="30">
        <v>74.926652439999984</v>
      </c>
      <c r="Y88" s="30">
        <v>0</v>
      </c>
      <c r="Z88" s="33">
        <v>0</v>
      </c>
      <c r="AA88" s="35">
        <v>0</v>
      </c>
      <c r="AB88" s="30">
        <v>354208.94574283145</v>
      </c>
      <c r="AC88" s="30">
        <v>0</v>
      </c>
      <c r="AD88" s="33">
        <v>4420.3375885300002</v>
      </c>
      <c r="AE88" s="35">
        <v>0</v>
      </c>
      <c r="AF88" s="30">
        <v>0</v>
      </c>
      <c r="AG88" s="30">
        <v>0</v>
      </c>
      <c r="AH88" s="33">
        <v>147.87347166000006</v>
      </c>
      <c r="AI88" s="35">
        <v>0</v>
      </c>
      <c r="AJ88" s="30">
        <v>0</v>
      </c>
      <c r="AK88" s="30">
        <v>0</v>
      </c>
      <c r="AL88" s="33">
        <v>4272.46411687</v>
      </c>
      <c r="AM88" s="35">
        <v>0</v>
      </c>
      <c r="AN88" s="30">
        <v>0</v>
      </c>
      <c r="AO88" s="35">
        <v>0</v>
      </c>
      <c r="AP88" s="33">
        <v>-375.04266063999995</v>
      </c>
      <c r="AQ88" s="35">
        <v>0</v>
      </c>
      <c r="AR88" s="30">
        <v>336968.97039983503</v>
      </c>
      <c r="AS88" s="35">
        <v>336968.97039983503</v>
      </c>
      <c r="AT88" s="30">
        <v>0</v>
      </c>
      <c r="AU88" s="43">
        <v>0</v>
      </c>
      <c r="AV88" s="59"/>
      <c r="AW88" s="59"/>
      <c r="AX88" s="59"/>
      <c r="AY88" s="59"/>
    </row>
    <row r="89" spans="1:51" x14ac:dyDescent="0.2">
      <c r="A89" s="158"/>
      <c r="B89" s="7"/>
      <c r="C89" s="8"/>
      <c r="D89" s="31"/>
      <c r="E89" s="36"/>
      <c r="F89" s="32"/>
      <c r="G89" s="36"/>
      <c r="H89" s="34"/>
      <c r="I89" s="36"/>
      <c r="J89" s="34"/>
      <c r="K89" s="36"/>
      <c r="L89" s="32"/>
      <c r="M89" s="36"/>
      <c r="N89" s="32"/>
      <c r="O89" s="36"/>
      <c r="P89" s="32"/>
      <c r="Q89" s="32"/>
      <c r="R89" s="34"/>
      <c r="S89" s="36"/>
      <c r="T89" s="32"/>
      <c r="U89" s="32"/>
      <c r="V89" s="34"/>
      <c r="W89" s="36"/>
      <c r="X89" s="32"/>
      <c r="Y89" s="32"/>
      <c r="Z89" s="34"/>
      <c r="AA89" s="36"/>
      <c r="AB89" s="32"/>
      <c r="AC89" s="32"/>
      <c r="AD89" s="34"/>
      <c r="AE89" s="36"/>
      <c r="AF89" s="32"/>
      <c r="AG89" s="32"/>
      <c r="AH89" s="34"/>
      <c r="AI89" s="36"/>
      <c r="AJ89" s="32"/>
      <c r="AK89" s="32"/>
      <c r="AL89" s="34"/>
      <c r="AM89" s="36"/>
      <c r="AN89" s="32"/>
      <c r="AO89" s="36"/>
      <c r="AP89" s="34"/>
      <c r="AQ89" s="36"/>
      <c r="AR89" s="32"/>
      <c r="AS89" s="36"/>
      <c r="AT89" s="32"/>
      <c r="AU89" s="42"/>
    </row>
    <row r="90" spans="1:51" s="3" customFormat="1" x14ac:dyDescent="0.2">
      <c r="A90" s="158"/>
      <c r="B90" s="9" t="s">
        <v>146</v>
      </c>
      <c r="C90" s="10" t="s">
        <v>147</v>
      </c>
      <c r="D90" s="29">
        <v>3179465.7252571024</v>
      </c>
      <c r="E90" s="35"/>
      <c r="F90" s="30">
        <v>439677.79227024689</v>
      </c>
      <c r="G90" s="35"/>
      <c r="H90" s="33">
        <v>2203703.3371853181</v>
      </c>
      <c r="I90" s="35"/>
      <c r="J90" s="33">
        <v>536084.59580153518</v>
      </c>
      <c r="K90" s="35"/>
      <c r="L90" s="30">
        <v>523315.21879748948</v>
      </c>
      <c r="M90" s="35"/>
      <c r="N90" s="30">
        <v>-135524.00126942826</v>
      </c>
      <c r="O90" s="35"/>
      <c r="P90" s="30">
        <v>497209.12092802161</v>
      </c>
      <c r="Q90" s="30"/>
      <c r="R90" s="33">
        <v>14281.584886053601</v>
      </c>
      <c r="S90" s="35"/>
      <c r="T90" s="30">
        <v>-17724.829392107848</v>
      </c>
      <c r="U90" s="30"/>
      <c r="V90" s="33">
        <v>25217.712560117805</v>
      </c>
      <c r="W90" s="35"/>
      <c r="X90" s="30">
        <v>18493.107757046047</v>
      </c>
      <c r="Y90" s="30"/>
      <c r="Z90" s="33">
        <v>41971.118690506111</v>
      </c>
      <c r="AA90" s="35"/>
      <c r="AB90" s="30">
        <v>79391.404637280895</v>
      </c>
      <c r="AC90" s="30"/>
      <c r="AD90" s="33">
        <v>26784.640477122157</v>
      </c>
      <c r="AE90" s="35"/>
      <c r="AF90" s="30">
        <v>-1281392.5369069551</v>
      </c>
      <c r="AG90" s="30"/>
      <c r="AH90" s="33">
        <v>399620.48494977778</v>
      </c>
      <c r="AI90" s="35"/>
      <c r="AJ90" s="30">
        <v>92872.487791849679</v>
      </c>
      <c r="AK90" s="30"/>
      <c r="AL90" s="33">
        <v>815684.20464244974</v>
      </c>
      <c r="AM90" s="35"/>
      <c r="AN90" s="30">
        <v>1135900.9594140537</v>
      </c>
      <c r="AO90" s="35"/>
      <c r="AP90" s="33">
        <v>31643.738383825897</v>
      </c>
      <c r="AQ90" s="35"/>
      <c r="AR90" s="30">
        <v>4897110.2823295966</v>
      </c>
      <c r="AS90" s="35"/>
      <c r="AT90" s="30">
        <v>1307026.4373013685</v>
      </c>
      <c r="AU90" s="43"/>
      <c r="AV90" s="59"/>
      <c r="AW90" s="59"/>
      <c r="AX90" s="59"/>
      <c r="AY90" s="59"/>
    </row>
    <row r="91" spans="1:51" s="3" customFormat="1" x14ac:dyDescent="0.2">
      <c r="A91" s="161"/>
      <c r="B91" s="15" t="s">
        <v>148</v>
      </c>
      <c r="C91" s="16" t="s">
        <v>149</v>
      </c>
      <c r="D91" s="53">
        <v>1652489.9966681146</v>
      </c>
      <c r="E91" s="54"/>
      <c r="F91" s="56">
        <v>69055.200121948728</v>
      </c>
      <c r="G91" s="54"/>
      <c r="H91" s="55">
        <v>1532910.1139244584</v>
      </c>
      <c r="I91" s="54"/>
      <c r="J91" s="55">
        <v>50524.682621705637</v>
      </c>
      <c r="K91" s="54"/>
      <c r="L91" s="56">
        <v>400283.71351004421</v>
      </c>
      <c r="M91" s="54"/>
      <c r="N91" s="56">
        <v>-139144.29785687826</v>
      </c>
      <c r="O91" s="54"/>
      <c r="P91" s="56">
        <v>409095.47589474567</v>
      </c>
      <c r="Q91" s="56"/>
      <c r="R91" s="55">
        <v>14281.584886053601</v>
      </c>
      <c r="S91" s="54"/>
      <c r="T91" s="56">
        <v>-17724.829392107848</v>
      </c>
      <c r="U91" s="56"/>
      <c r="V91" s="55">
        <v>15628.813098599279</v>
      </c>
      <c r="W91" s="54"/>
      <c r="X91" s="56">
        <v>12942.085403702702</v>
      </c>
      <c r="Y91" s="56"/>
      <c r="Z91" s="55">
        <v>36255.786122923913</v>
      </c>
      <c r="AA91" s="54"/>
      <c r="AB91" s="56">
        <v>68949.095353005614</v>
      </c>
      <c r="AC91" s="56"/>
      <c r="AD91" s="55">
        <v>-93693.248974097893</v>
      </c>
      <c r="AE91" s="54"/>
      <c r="AF91" s="56">
        <v>-1330722.8296031051</v>
      </c>
      <c r="AG91" s="56"/>
      <c r="AH91" s="55">
        <v>365063.75631118775</v>
      </c>
      <c r="AI91" s="54"/>
      <c r="AJ91" s="56">
        <v>92872.487791849679</v>
      </c>
      <c r="AK91" s="56"/>
      <c r="AL91" s="55">
        <v>779093.33652596979</v>
      </c>
      <c r="AM91" s="54"/>
      <c r="AN91" s="56">
        <v>1085728.2560860619</v>
      </c>
      <c r="AO91" s="54"/>
      <c r="AP91" s="55">
        <v>7451.6292516982503</v>
      </c>
      <c r="AQ91" s="54"/>
      <c r="AR91" s="56">
        <v>3052260.3465418238</v>
      </c>
      <c r="AS91" s="54"/>
      <c r="AT91" s="56">
        <v>1307026.4373013685</v>
      </c>
      <c r="AU91" s="57"/>
      <c r="AV91" s="59"/>
      <c r="AW91" s="59"/>
      <c r="AX91" s="59"/>
      <c r="AY91" s="59"/>
    </row>
    <row r="92" spans="1:51" s="58" customFormat="1" x14ac:dyDescent="0.2"/>
    <row r="93" spans="1:51" s="58" customFormat="1" ht="17.25" customHeight="1" x14ac:dyDescent="0.2"/>
    <row r="94" spans="1:51" s="58" customFormat="1" x14ac:dyDescent="0.2">
      <c r="AO94" s="126"/>
    </row>
  </sheetData>
  <mergeCells count="58">
    <mergeCell ref="A55:A67"/>
    <mergeCell ref="A69:A72"/>
    <mergeCell ref="A73:A81"/>
    <mergeCell ref="A82:A91"/>
    <mergeCell ref="C1:AU1"/>
    <mergeCell ref="C2:AU2"/>
    <mergeCell ref="C3:AU3"/>
    <mergeCell ref="C4:AU4"/>
    <mergeCell ref="AR5:AS5"/>
    <mergeCell ref="AT5:AU5"/>
    <mergeCell ref="A11:A25"/>
    <mergeCell ref="A26:A36"/>
    <mergeCell ref="A37:A53"/>
    <mergeCell ref="AL5:AM5"/>
    <mergeCell ref="Z5:AA5"/>
    <mergeCell ref="AN5:AO5"/>
    <mergeCell ref="AP5:AQ5"/>
    <mergeCell ref="AF5:AG5"/>
    <mergeCell ref="AH5:AI5"/>
    <mergeCell ref="AJ5:AK5"/>
    <mergeCell ref="AW12:AX12"/>
    <mergeCell ref="B5:B10"/>
    <mergeCell ref="C5:C10"/>
    <mergeCell ref="D5:E5"/>
    <mergeCell ref="T5:U5"/>
    <mergeCell ref="F5:G5"/>
    <mergeCell ref="H5:I5"/>
    <mergeCell ref="J5:K5"/>
    <mergeCell ref="L5:M5"/>
    <mergeCell ref="N5:O5"/>
    <mergeCell ref="P5:Q5"/>
    <mergeCell ref="R5:S5"/>
    <mergeCell ref="AB5:AC5"/>
    <mergeCell ref="AD5:AE5"/>
    <mergeCell ref="V5:W5"/>
    <mergeCell ref="X5:Y5"/>
    <mergeCell ref="D6:E9"/>
    <mergeCell ref="L6:M9"/>
    <mergeCell ref="AD6:AE9"/>
    <mergeCell ref="AN6:AO9"/>
    <mergeCell ref="AP6:AQ9"/>
    <mergeCell ref="AL6:AM9"/>
    <mergeCell ref="AR6:AS9"/>
    <mergeCell ref="AT6:AU9"/>
    <mergeCell ref="F6:G9"/>
    <mergeCell ref="H6:I9"/>
    <mergeCell ref="J6:K9"/>
    <mergeCell ref="N6:O9"/>
    <mergeCell ref="P6:Q9"/>
    <mergeCell ref="R6:S9"/>
    <mergeCell ref="T6:U9"/>
    <mergeCell ref="V6:W9"/>
    <mergeCell ref="X6:Y9"/>
    <mergeCell ref="Z6:AA9"/>
    <mergeCell ref="AB6:AC9"/>
    <mergeCell ref="AF6:AG9"/>
    <mergeCell ref="AH6:AI9"/>
    <mergeCell ref="AJ6:AK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4"/>
  <sheetViews>
    <sheetView zoomScale="60" zoomScaleNormal="60" workbookViewId="0">
      <selection activeCell="A26" sqref="A26"/>
    </sheetView>
  </sheetViews>
  <sheetFormatPr baseColWidth="10" defaultColWidth="0" defaultRowHeight="15" zeroHeight="1" outlineLevelCol="1" x14ac:dyDescent="0.2"/>
  <cols>
    <col min="1" max="1" width="11.5" customWidth="1"/>
    <col min="2" max="2" width="10.5" bestFit="1" customWidth="1"/>
    <col min="3" max="3" width="55.5" bestFit="1" customWidth="1"/>
    <col min="4" max="5" width="14.6640625" customWidth="1"/>
    <col min="6" max="11" width="14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4.6640625" customWidth="1" collapsed="1"/>
    <col min="41" max="44" width="14.6640625" customWidth="1"/>
    <col min="45" max="45" width="15.5" bestFit="1" customWidth="1"/>
    <col min="46" max="47" width="14.6640625" customWidth="1"/>
    <col min="48" max="48" width="11.5" style="58" customWidth="1"/>
    <col min="49" max="16384" width="11.5" hidden="1"/>
  </cols>
  <sheetData>
    <row r="1" spans="1:47" x14ac:dyDescent="0.2">
      <c r="A1" s="58"/>
      <c r="B1" s="58"/>
      <c r="C1" s="162" t="s">
        <v>157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47" x14ac:dyDescent="0.2">
      <c r="A2" s="58"/>
      <c r="B2" s="58"/>
      <c r="C2" s="162" t="s">
        <v>238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</row>
    <row r="3" spans="1:47" x14ac:dyDescent="0.2">
      <c r="A3" s="58"/>
      <c r="B3" s="58"/>
      <c r="C3" s="162" t="s">
        <v>330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</row>
    <row r="4" spans="1:47" x14ac:dyDescent="0.2">
      <c r="A4" s="58"/>
      <c r="B4" s="58"/>
      <c r="C4" s="163" t="s">
        <v>158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x14ac:dyDescent="0.2">
      <c r="A5" s="58"/>
      <c r="B5" s="153" t="s">
        <v>19</v>
      </c>
      <c r="C5" s="153" t="s">
        <v>20</v>
      </c>
      <c r="D5" s="153" t="s">
        <v>17</v>
      </c>
      <c r="E5" s="153"/>
      <c r="F5" s="154" t="s">
        <v>18</v>
      </c>
      <c r="G5" s="154"/>
      <c r="H5" s="154" t="s">
        <v>232</v>
      </c>
      <c r="I5" s="154"/>
      <c r="J5" s="154" t="s">
        <v>233</v>
      </c>
      <c r="K5" s="154"/>
      <c r="L5" s="153" t="s">
        <v>8</v>
      </c>
      <c r="M5" s="153"/>
      <c r="N5" s="154" t="s">
        <v>9</v>
      </c>
      <c r="O5" s="154"/>
      <c r="P5" s="154" t="s">
        <v>10</v>
      </c>
      <c r="Q5" s="154"/>
      <c r="R5" s="154" t="s">
        <v>11</v>
      </c>
      <c r="S5" s="154"/>
      <c r="T5" s="154" t="s">
        <v>12</v>
      </c>
      <c r="U5" s="154"/>
      <c r="V5" s="154" t="s">
        <v>13</v>
      </c>
      <c r="W5" s="154"/>
      <c r="X5" s="154" t="s">
        <v>14</v>
      </c>
      <c r="Y5" s="154"/>
      <c r="Z5" s="154" t="s">
        <v>15</v>
      </c>
      <c r="AA5" s="154"/>
      <c r="AB5" s="154" t="s">
        <v>16</v>
      </c>
      <c r="AC5" s="154"/>
      <c r="AD5" s="153" t="s">
        <v>21</v>
      </c>
      <c r="AE5" s="153"/>
      <c r="AF5" s="154" t="s">
        <v>4</v>
      </c>
      <c r="AG5" s="154"/>
      <c r="AH5" s="154" t="s">
        <v>5</v>
      </c>
      <c r="AI5" s="154"/>
      <c r="AJ5" s="154" t="s">
        <v>6</v>
      </c>
      <c r="AK5" s="154"/>
      <c r="AL5" s="154" t="s">
        <v>7</v>
      </c>
      <c r="AM5" s="154"/>
      <c r="AN5" s="153" t="s">
        <v>3</v>
      </c>
      <c r="AO5" s="153"/>
      <c r="AP5" s="153" t="s">
        <v>2</v>
      </c>
      <c r="AQ5" s="153"/>
      <c r="AR5" s="153" t="s">
        <v>1</v>
      </c>
      <c r="AS5" s="153"/>
      <c r="AT5" s="164" t="s">
        <v>0</v>
      </c>
      <c r="AU5" s="164"/>
    </row>
    <row r="6" spans="1:47" ht="15" customHeight="1" x14ac:dyDescent="0.2">
      <c r="A6" s="58"/>
      <c r="B6" s="153"/>
      <c r="C6" s="153"/>
      <c r="D6" s="139" t="s">
        <v>40</v>
      </c>
      <c r="E6" s="140"/>
      <c r="F6" s="151" t="s">
        <v>41</v>
      </c>
      <c r="G6" s="151"/>
      <c r="H6" s="151" t="s">
        <v>236</v>
      </c>
      <c r="I6" s="151"/>
      <c r="J6" s="165" t="s">
        <v>234</v>
      </c>
      <c r="K6" s="166"/>
      <c r="L6" s="139" t="s">
        <v>31</v>
      </c>
      <c r="M6" s="140"/>
      <c r="N6" s="165" t="s">
        <v>32</v>
      </c>
      <c r="O6" s="166"/>
      <c r="P6" s="165" t="s">
        <v>33</v>
      </c>
      <c r="Q6" s="166"/>
      <c r="R6" s="165" t="s">
        <v>34</v>
      </c>
      <c r="S6" s="166"/>
      <c r="T6" s="165" t="s">
        <v>35</v>
      </c>
      <c r="U6" s="166"/>
      <c r="V6" s="165" t="s">
        <v>36</v>
      </c>
      <c r="W6" s="166"/>
      <c r="X6" s="165" t="s">
        <v>37</v>
      </c>
      <c r="Y6" s="166"/>
      <c r="Z6" s="165" t="s">
        <v>38</v>
      </c>
      <c r="AA6" s="166"/>
      <c r="AB6" s="165" t="s">
        <v>39</v>
      </c>
      <c r="AC6" s="166"/>
      <c r="AD6" s="139" t="s">
        <v>26</v>
      </c>
      <c r="AE6" s="140"/>
      <c r="AF6" s="165" t="s">
        <v>27</v>
      </c>
      <c r="AG6" s="166"/>
      <c r="AH6" s="165" t="s">
        <v>28</v>
      </c>
      <c r="AI6" s="166"/>
      <c r="AJ6" s="165" t="s">
        <v>29</v>
      </c>
      <c r="AK6" s="166"/>
      <c r="AL6" s="165" t="s">
        <v>30</v>
      </c>
      <c r="AM6" s="166"/>
      <c r="AN6" s="139" t="s">
        <v>25</v>
      </c>
      <c r="AO6" s="140"/>
      <c r="AP6" s="139" t="s">
        <v>24</v>
      </c>
      <c r="AQ6" s="140"/>
      <c r="AR6" s="139" t="s">
        <v>23</v>
      </c>
      <c r="AS6" s="140"/>
      <c r="AT6" s="145" t="s">
        <v>22</v>
      </c>
      <c r="AU6" s="146"/>
    </row>
    <row r="7" spans="1:47" x14ac:dyDescent="0.2">
      <c r="A7" s="58"/>
      <c r="B7" s="153"/>
      <c r="C7" s="153"/>
      <c r="D7" s="141"/>
      <c r="E7" s="142"/>
      <c r="F7" s="151"/>
      <c r="G7" s="151"/>
      <c r="H7" s="151"/>
      <c r="I7" s="151"/>
      <c r="J7" s="167"/>
      <c r="K7" s="168"/>
      <c r="L7" s="141"/>
      <c r="M7" s="142"/>
      <c r="N7" s="167"/>
      <c r="O7" s="168"/>
      <c r="P7" s="167"/>
      <c r="Q7" s="168"/>
      <c r="R7" s="167"/>
      <c r="S7" s="168"/>
      <c r="T7" s="167"/>
      <c r="U7" s="168"/>
      <c r="V7" s="167"/>
      <c r="W7" s="168"/>
      <c r="X7" s="167"/>
      <c r="Y7" s="168"/>
      <c r="Z7" s="167"/>
      <c r="AA7" s="168"/>
      <c r="AB7" s="167"/>
      <c r="AC7" s="168"/>
      <c r="AD7" s="141"/>
      <c r="AE7" s="142"/>
      <c r="AF7" s="167"/>
      <c r="AG7" s="168"/>
      <c r="AH7" s="167"/>
      <c r="AI7" s="168"/>
      <c r="AJ7" s="167"/>
      <c r="AK7" s="168"/>
      <c r="AL7" s="167"/>
      <c r="AM7" s="168"/>
      <c r="AN7" s="141"/>
      <c r="AO7" s="142"/>
      <c r="AP7" s="141"/>
      <c r="AQ7" s="142"/>
      <c r="AR7" s="141"/>
      <c r="AS7" s="142"/>
      <c r="AT7" s="147"/>
      <c r="AU7" s="148"/>
    </row>
    <row r="8" spans="1:47" x14ac:dyDescent="0.2">
      <c r="A8" s="58"/>
      <c r="B8" s="153"/>
      <c r="C8" s="153"/>
      <c r="D8" s="141"/>
      <c r="E8" s="142"/>
      <c r="F8" s="151"/>
      <c r="G8" s="151"/>
      <c r="H8" s="151"/>
      <c r="I8" s="151"/>
      <c r="J8" s="167"/>
      <c r="K8" s="168"/>
      <c r="L8" s="141"/>
      <c r="M8" s="142"/>
      <c r="N8" s="167"/>
      <c r="O8" s="168"/>
      <c r="P8" s="167"/>
      <c r="Q8" s="168"/>
      <c r="R8" s="167"/>
      <c r="S8" s="168"/>
      <c r="T8" s="167"/>
      <c r="U8" s="168"/>
      <c r="V8" s="167"/>
      <c r="W8" s="168"/>
      <c r="X8" s="167"/>
      <c r="Y8" s="168"/>
      <c r="Z8" s="167"/>
      <c r="AA8" s="168"/>
      <c r="AB8" s="167"/>
      <c r="AC8" s="168"/>
      <c r="AD8" s="141"/>
      <c r="AE8" s="142"/>
      <c r="AF8" s="167"/>
      <c r="AG8" s="168"/>
      <c r="AH8" s="167"/>
      <c r="AI8" s="168"/>
      <c r="AJ8" s="167"/>
      <c r="AK8" s="168"/>
      <c r="AL8" s="167"/>
      <c r="AM8" s="168"/>
      <c r="AN8" s="141"/>
      <c r="AO8" s="142"/>
      <c r="AP8" s="141"/>
      <c r="AQ8" s="142"/>
      <c r="AR8" s="141"/>
      <c r="AS8" s="142"/>
      <c r="AT8" s="147"/>
      <c r="AU8" s="148"/>
    </row>
    <row r="9" spans="1:47" x14ac:dyDescent="0.2">
      <c r="A9" s="58"/>
      <c r="B9" s="153"/>
      <c r="C9" s="153"/>
      <c r="D9" s="143"/>
      <c r="E9" s="144"/>
      <c r="F9" s="151"/>
      <c r="G9" s="151"/>
      <c r="H9" s="151"/>
      <c r="I9" s="151"/>
      <c r="J9" s="169"/>
      <c r="K9" s="170"/>
      <c r="L9" s="143"/>
      <c r="M9" s="144"/>
      <c r="N9" s="169"/>
      <c r="O9" s="170"/>
      <c r="P9" s="169"/>
      <c r="Q9" s="170"/>
      <c r="R9" s="169"/>
      <c r="S9" s="170"/>
      <c r="T9" s="169"/>
      <c r="U9" s="170"/>
      <c r="V9" s="169"/>
      <c r="W9" s="170"/>
      <c r="X9" s="169"/>
      <c r="Y9" s="170"/>
      <c r="Z9" s="169"/>
      <c r="AA9" s="170"/>
      <c r="AB9" s="169"/>
      <c r="AC9" s="170"/>
      <c r="AD9" s="143"/>
      <c r="AE9" s="144"/>
      <c r="AF9" s="169"/>
      <c r="AG9" s="170"/>
      <c r="AH9" s="169"/>
      <c r="AI9" s="170"/>
      <c r="AJ9" s="169"/>
      <c r="AK9" s="170"/>
      <c r="AL9" s="169"/>
      <c r="AM9" s="170"/>
      <c r="AN9" s="143"/>
      <c r="AO9" s="144"/>
      <c r="AP9" s="143"/>
      <c r="AQ9" s="144"/>
      <c r="AR9" s="143"/>
      <c r="AS9" s="144"/>
      <c r="AT9" s="149"/>
      <c r="AU9" s="150"/>
    </row>
    <row r="10" spans="1:47" ht="16" x14ac:dyDescent="0.2">
      <c r="A10" s="58"/>
      <c r="B10" s="153"/>
      <c r="C10" s="153"/>
      <c r="D10" s="134" t="s">
        <v>339</v>
      </c>
      <c r="E10" s="134" t="s">
        <v>340</v>
      </c>
      <c r="F10" s="135" t="s">
        <v>339</v>
      </c>
      <c r="G10" s="135" t="s">
        <v>340</v>
      </c>
      <c r="H10" s="135" t="s">
        <v>339</v>
      </c>
      <c r="I10" s="135" t="s">
        <v>340</v>
      </c>
      <c r="J10" s="135" t="s">
        <v>339</v>
      </c>
      <c r="K10" s="135" t="s">
        <v>340</v>
      </c>
      <c r="L10" s="134" t="s">
        <v>339</v>
      </c>
      <c r="M10" s="134" t="s">
        <v>340</v>
      </c>
      <c r="N10" s="135" t="s">
        <v>339</v>
      </c>
      <c r="O10" s="135" t="s">
        <v>340</v>
      </c>
      <c r="P10" s="135" t="s">
        <v>339</v>
      </c>
      <c r="Q10" s="135" t="s">
        <v>340</v>
      </c>
      <c r="R10" s="135" t="s">
        <v>339</v>
      </c>
      <c r="S10" s="135" t="s">
        <v>340</v>
      </c>
      <c r="T10" s="135" t="s">
        <v>339</v>
      </c>
      <c r="U10" s="135" t="s">
        <v>340</v>
      </c>
      <c r="V10" s="135" t="s">
        <v>339</v>
      </c>
      <c r="W10" s="135" t="s">
        <v>340</v>
      </c>
      <c r="X10" s="135" t="s">
        <v>339</v>
      </c>
      <c r="Y10" s="135" t="s">
        <v>340</v>
      </c>
      <c r="Z10" s="135" t="s">
        <v>339</v>
      </c>
      <c r="AA10" s="135" t="s">
        <v>340</v>
      </c>
      <c r="AB10" s="135" t="s">
        <v>339</v>
      </c>
      <c r="AC10" s="135" t="s">
        <v>340</v>
      </c>
      <c r="AD10" s="134" t="s">
        <v>339</v>
      </c>
      <c r="AE10" s="134" t="s">
        <v>340</v>
      </c>
      <c r="AF10" s="135" t="s">
        <v>339</v>
      </c>
      <c r="AG10" s="135" t="s">
        <v>340</v>
      </c>
      <c r="AH10" s="135" t="s">
        <v>339</v>
      </c>
      <c r="AI10" s="135" t="s">
        <v>340</v>
      </c>
      <c r="AJ10" s="135" t="s">
        <v>339</v>
      </c>
      <c r="AK10" s="135" t="s">
        <v>340</v>
      </c>
      <c r="AL10" s="135" t="s">
        <v>339</v>
      </c>
      <c r="AM10" s="135" t="s">
        <v>340</v>
      </c>
      <c r="AN10" s="134" t="s">
        <v>339</v>
      </c>
      <c r="AO10" s="134" t="s">
        <v>340</v>
      </c>
      <c r="AP10" s="134" t="s">
        <v>339</v>
      </c>
      <c r="AQ10" s="134" t="s">
        <v>340</v>
      </c>
      <c r="AR10" s="134" t="s">
        <v>339</v>
      </c>
      <c r="AS10" s="134" t="s">
        <v>340</v>
      </c>
      <c r="AT10" s="136" t="s">
        <v>339</v>
      </c>
      <c r="AU10" s="136" t="s">
        <v>340</v>
      </c>
    </row>
    <row r="11" spans="1:47" x14ac:dyDescent="0.2">
      <c r="A11" s="171" t="s">
        <v>159</v>
      </c>
      <c r="B11" s="17"/>
      <c r="C11" s="60"/>
      <c r="D11" s="64"/>
      <c r="E11" s="65"/>
      <c r="F11" s="64"/>
      <c r="G11" s="64"/>
      <c r="H11" s="66"/>
      <c r="I11" s="65"/>
      <c r="J11" s="64"/>
      <c r="K11" s="64"/>
      <c r="L11" s="66"/>
      <c r="M11" s="65"/>
      <c r="N11" s="64"/>
      <c r="O11" s="64"/>
      <c r="P11" s="66"/>
      <c r="Q11" s="65"/>
      <c r="R11" s="64"/>
      <c r="S11" s="64"/>
      <c r="T11" s="66"/>
      <c r="U11" s="65"/>
      <c r="V11" s="64"/>
      <c r="W11" s="64"/>
      <c r="X11" s="66"/>
      <c r="Y11" s="65"/>
      <c r="Z11" s="64"/>
      <c r="AA11" s="64"/>
      <c r="AB11" s="66"/>
      <c r="AC11" s="65"/>
      <c r="AD11" s="64"/>
      <c r="AE11" s="64"/>
      <c r="AF11" s="66"/>
      <c r="AG11" s="64"/>
      <c r="AH11" s="66"/>
      <c r="AI11" s="64"/>
      <c r="AJ11" s="66"/>
      <c r="AK11" s="64"/>
      <c r="AL11" s="66"/>
      <c r="AM11" s="64"/>
      <c r="AN11" s="66"/>
      <c r="AO11" s="65"/>
      <c r="AP11" s="64"/>
      <c r="AQ11" s="64"/>
      <c r="AR11" s="66"/>
      <c r="AS11" s="65"/>
      <c r="AT11" s="64"/>
      <c r="AU11" s="67"/>
    </row>
    <row r="12" spans="1:47" x14ac:dyDescent="0.2">
      <c r="A12" s="172"/>
      <c r="B12" s="9" t="s">
        <v>146</v>
      </c>
      <c r="C12" s="13" t="s">
        <v>147</v>
      </c>
      <c r="D12" s="30"/>
      <c r="E12" s="35">
        <f>+'CUENTAS CORRIENTES'!D90</f>
        <v>3179465.7252571024</v>
      </c>
      <c r="F12" s="30"/>
      <c r="G12" s="30">
        <f>+'CUENTAS CORRIENTES'!F90</f>
        <v>439677.79227024689</v>
      </c>
      <c r="H12" s="33"/>
      <c r="I12" s="35">
        <f>+'CUENTAS CORRIENTES'!H90</f>
        <v>2203703.3371853181</v>
      </c>
      <c r="J12" s="30"/>
      <c r="K12" s="30">
        <f>+'CUENTAS CORRIENTES'!J90</f>
        <v>536084.59580153518</v>
      </c>
      <c r="L12" s="33"/>
      <c r="M12" s="35">
        <f>+'CUENTAS CORRIENTES'!L90</f>
        <v>523315.21879748948</v>
      </c>
      <c r="N12" s="30"/>
      <c r="O12" s="30">
        <f>+'CUENTAS CORRIENTES'!N90</f>
        <v>-135524.00126942826</v>
      </c>
      <c r="P12" s="33"/>
      <c r="Q12" s="35">
        <f>+'CUENTAS CORRIENTES'!P90</f>
        <v>497209.12092802161</v>
      </c>
      <c r="R12" s="30"/>
      <c r="S12" s="30">
        <f>+'CUENTAS CORRIENTES'!R90</f>
        <v>14281.584886053601</v>
      </c>
      <c r="T12" s="33"/>
      <c r="U12" s="35">
        <f>+'CUENTAS CORRIENTES'!T90</f>
        <v>-17724.829392107848</v>
      </c>
      <c r="V12" s="30"/>
      <c r="W12" s="30">
        <f>+'CUENTAS CORRIENTES'!V90</f>
        <v>25217.712560117805</v>
      </c>
      <c r="X12" s="33"/>
      <c r="Y12" s="35">
        <f>+'CUENTAS CORRIENTES'!X90</f>
        <v>18493.107757046047</v>
      </c>
      <c r="Z12" s="30"/>
      <c r="AA12" s="30">
        <f>+'CUENTAS CORRIENTES'!Z90</f>
        <v>41971.118690506111</v>
      </c>
      <c r="AB12" s="33"/>
      <c r="AC12" s="35">
        <f>+'CUENTAS CORRIENTES'!AB90</f>
        <v>79391.404637280895</v>
      </c>
      <c r="AD12" s="30"/>
      <c r="AE12" s="30">
        <f>+'CUENTAS CORRIENTES'!AD90</f>
        <v>26784.640477122157</v>
      </c>
      <c r="AF12" s="33"/>
      <c r="AG12" s="30">
        <f>+'CUENTAS CORRIENTES'!AF90</f>
        <v>-1281392.5369069551</v>
      </c>
      <c r="AH12" s="33"/>
      <c r="AI12" s="30">
        <f>+'CUENTAS CORRIENTES'!AH90</f>
        <v>399620.48494977778</v>
      </c>
      <c r="AJ12" s="33"/>
      <c r="AK12" s="30">
        <f>+'CUENTAS CORRIENTES'!AJ90</f>
        <v>92872.487791849679</v>
      </c>
      <c r="AL12" s="33"/>
      <c r="AM12" s="30">
        <f>+'CUENTAS CORRIENTES'!AL90</f>
        <v>815684.20464244974</v>
      </c>
      <c r="AN12" s="33"/>
      <c r="AO12" s="35">
        <f>+'CUENTAS CORRIENTES'!AN90</f>
        <v>1135900.9594140537</v>
      </c>
      <c r="AP12" s="30"/>
      <c r="AQ12" s="30">
        <f>+'CUENTAS CORRIENTES'!AP90</f>
        <v>31643.738383825897</v>
      </c>
      <c r="AR12" s="33"/>
      <c r="AS12" s="35">
        <f>+'CUENTAS CORRIENTES'!AR90</f>
        <v>4897110.2823295966</v>
      </c>
      <c r="AT12" s="30"/>
      <c r="AU12" s="43">
        <f>+'CUENTAS CORRIENTES'!AT90</f>
        <v>1307026.4373013685</v>
      </c>
    </row>
    <row r="13" spans="1:47" x14ac:dyDescent="0.2">
      <c r="A13" s="172"/>
      <c r="B13" s="9" t="s">
        <v>148</v>
      </c>
      <c r="C13" s="13" t="s">
        <v>149</v>
      </c>
      <c r="D13" s="30"/>
      <c r="E13" s="35">
        <f>+'CUENTAS CORRIENTES'!D91</f>
        <v>1652489.9966681146</v>
      </c>
      <c r="F13" s="30"/>
      <c r="G13" s="30">
        <f>+'CUENTAS CORRIENTES'!F91</f>
        <v>69055.200121948728</v>
      </c>
      <c r="H13" s="33"/>
      <c r="I13" s="35">
        <f>+'CUENTAS CORRIENTES'!H91</f>
        <v>1532910.1139244584</v>
      </c>
      <c r="J13" s="30"/>
      <c r="K13" s="30">
        <f>+'CUENTAS CORRIENTES'!J91</f>
        <v>50524.682621705637</v>
      </c>
      <c r="L13" s="33"/>
      <c r="M13" s="35">
        <f>+'CUENTAS CORRIENTES'!L91</f>
        <v>400283.71351004421</v>
      </c>
      <c r="N13" s="30"/>
      <c r="O13" s="30">
        <f>+'CUENTAS CORRIENTES'!N91</f>
        <v>-139144.29785687826</v>
      </c>
      <c r="P13" s="33"/>
      <c r="Q13" s="35">
        <f>+'CUENTAS CORRIENTES'!P91</f>
        <v>409095.47589474567</v>
      </c>
      <c r="R13" s="30"/>
      <c r="S13" s="30">
        <f>+'CUENTAS CORRIENTES'!R91</f>
        <v>14281.584886053601</v>
      </c>
      <c r="T13" s="33"/>
      <c r="U13" s="35">
        <f>+'CUENTAS CORRIENTES'!T91</f>
        <v>-17724.829392107848</v>
      </c>
      <c r="V13" s="30"/>
      <c r="W13" s="30">
        <f>+'CUENTAS CORRIENTES'!V91</f>
        <v>15628.813098599279</v>
      </c>
      <c r="X13" s="33"/>
      <c r="Y13" s="35">
        <f>+'CUENTAS CORRIENTES'!X91</f>
        <v>12942.085403702702</v>
      </c>
      <c r="Z13" s="30"/>
      <c r="AA13" s="30">
        <f>+'CUENTAS CORRIENTES'!Z91</f>
        <v>36255.786122923913</v>
      </c>
      <c r="AB13" s="33"/>
      <c r="AC13" s="35">
        <f>+'CUENTAS CORRIENTES'!AB91</f>
        <v>68949.095353005614</v>
      </c>
      <c r="AD13" s="30"/>
      <c r="AE13" s="30">
        <f>+'CUENTAS CORRIENTES'!AD91</f>
        <v>-93693.248974097893</v>
      </c>
      <c r="AF13" s="33"/>
      <c r="AG13" s="30">
        <f>+'CUENTAS CORRIENTES'!AF91</f>
        <v>-1330722.8296031051</v>
      </c>
      <c r="AH13" s="33"/>
      <c r="AI13" s="30">
        <f>+'CUENTAS CORRIENTES'!AH91</f>
        <v>365063.75631118775</v>
      </c>
      <c r="AJ13" s="33"/>
      <c r="AK13" s="30">
        <f>+'CUENTAS CORRIENTES'!AJ91</f>
        <v>92872.487791849679</v>
      </c>
      <c r="AL13" s="33"/>
      <c r="AM13" s="30">
        <f>+'CUENTAS CORRIENTES'!AL91</f>
        <v>779093.33652596979</v>
      </c>
      <c r="AN13" s="33"/>
      <c r="AO13" s="35">
        <f>+'CUENTAS CORRIENTES'!AN91</f>
        <v>1085728.2560860619</v>
      </c>
      <c r="AP13" s="30"/>
      <c r="AQ13" s="30">
        <f>+'CUENTAS CORRIENTES'!AP91</f>
        <v>7451.6292516982503</v>
      </c>
      <c r="AR13" s="33"/>
      <c r="AS13" s="35">
        <f>+'CUENTAS CORRIENTES'!AR91</f>
        <v>3052260.3465418238</v>
      </c>
      <c r="AT13" s="30"/>
      <c r="AU13" s="43">
        <f>+'CUENTAS CORRIENTES'!AT91</f>
        <v>1307026.4373013685</v>
      </c>
    </row>
    <row r="14" spans="1:47" x14ac:dyDescent="0.2">
      <c r="A14" s="172"/>
      <c r="B14" s="7" t="s">
        <v>160</v>
      </c>
      <c r="C14" s="18" t="s">
        <v>161</v>
      </c>
      <c r="D14" s="32">
        <v>3659019.1242526365</v>
      </c>
      <c r="E14" s="36"/>
      <c r="F14" s="32">
        <v>434760.49542566331</v>
      </c>
      <c r="G14" s="32"/>
      <c r="H14" s="34">
        <v>2253447.6839358853</v>
      </c>
      <c r="I14" s="36"/>
      <c r="J14" s="32">
        <v>970810.94489108864</v>
      </c>
      <c r="K14" s="32"/>
      <c r="L14" s="34">
        <v>286514.7702459587</v>
      </c>
      <c r="M14" s="36"/>
      <c r="N14" s="32">
        <v>7693.1524979497462</v>
      </c>
      <c r="O14" s="32"/>
      <c r="P14" s="34">
        <v>116419.28554492819</v>
      </c>
      <c r="Q14" s="36"/>
      <c r="R14" s="32">
        <v>0</v>
      </c>
      <c r="S14" s="32"/>
      <c r="T14" s="34">
        <v>250070.86113900007</v>
      </c>
      <c r="U14" s="36"/>
      <c r="V14" s="32">
        <v>6552.3608732789089</v>
      </c>
      <c r="W14" s="32"/>
      <c r="X14" s="34">
        <v>4529.5253214088862</v>
      </c>
      <c r="Y14" s="36"/>
      <c r="Z14" s="32">
        <v>-109575.18171614714</v>
      </c>
      <c r="AA14" s="32"/>
      <c r="AB14" s="34">
        <v>10824.766585539999</v>
      </c>
      <c r="AC14" s="36"/>
      <c r="AD14" s="32">
        <v>913069.31015895004</v>
      </c>
      <c r="AE14" s="32"/>
      <c r="AF14" s="34">
        <v>207112.03939252213</v>
      </c>
      <c r="AG14" s="32"/>
      <c r="AH14" s="34">
        <v>436600.26494471292</v>
      </c>
      <c r="AI14" s="32"/>
      <c r="AJ14" s="34">
        <v>177496.51218270505</v>
      </c>
      <c r="AK14" s="32"/>
      <c r="AL14" s="34">
        <v>91860.493639010005</v>
      </c>
      <c r="AM14" s="32"/>
      <c r="AN14" s="34">
        <v>1336324.1269478574</v>
      </c>
      <c r="AO14" s="36"/>
      <c r="AP14" s="32">
        <v>47978.722615101426</v>
      </c>
      <c r="AQ14" s="32"/>
      <c r="AR14" s="34">
        <v>6242906.0542205051</v>
      </c>
      <c r="AS14" s="36"/>
      <c r="AT14" s="32">
        <v>0</v>
      </c>
      <c r="AU14" s="42"/>
    </row>
    <row r="15" spans="1:47" x14ac:dyDescent="0.2">
      <c r="A15" s="172"/>
      <c r="B15" s="7" t="s">
        <v>162</v>
      </c>
      <c r="C15" s="18" t="s">
        <v>163</v>
      </c>
      <c r="D15" s="32">
        <v>-44719.23936194845</v>
      </c>
      <c r="E15" s="36"/>
      <c r="F15" s="32">
        <v>64533.878498895436</v>
      </c>
      <c r="G15" s="32"/>
      <c r="H15" s="34">
        <v>-197168.87621450471</v>
      </c>
      <c r="I15" s="36"/>
      <c r="J15" s="32">
        <v>87915.758353660844</v>
      </c>
      <c r="K15" s="32"/>
      <c r="L15" s="34">
        <v>23527.106474000313</v>
      </c>
      <c r="M15" s="36"/>
      <c r="N15" s="32">
        <v>0</v>
      </c>
      <c r="O15" s="32"/>
      <c r="P15" s="34">
        <v>27357.363085520483</v>
      </c>
      <c r="Q15" s="36"/>
      <c r="R15" s="32">
        <v>0</v>
      </c>
      <c r="S15" s="32"/>
      <c r="T15" s="34">
        <v>0</v>
      </c>
      <c r="U15" s="36"/>
      <c r="V15" s="32">
        <v>-9615.7980531200028</v>
      </c>
      <c r="W15" s="32"/>
      <c r="X15" s="34">
        <v>-6.1927309999999984</v>
      </c>
      <c r="Y15" s="36"/>
      <c r="Z15" s="32">
        <v>5885.8646971598328</v>
      </c>
      <c r="AA15" s="32"/>
      <c r="AB15" s="34">
        <v>-94.130524559999785</v>
      </c>
      <c r="AC15" s="36"/>
      <c r="AD15" s="32">
        <v>-3535.5194500096936</v>
      </c>
      <c r="AE15" s="32"/>
      <c r="AF15" s="34">
        <v>15211.973687040001</v>
      </c>
      <c r="AG15" s="32"/>
      <c r="AH15" s="34">
        <v>1709.9994456903</v>
      </c>
      <c r="AI15" s="32"/>
      <c r="AJ15" s="34">
        <v>0</v>
      </c>
      <c r="AK15" s="32"/>
      <c r="AL15" s="34">
        <v>-20457.492582739993</v>
      </c>
      <c r="AM15" s="32"/>
      <c r="AN15" s="34">
        <v>-19319.237202723107</v>
      </c>
      <c r="AO15" s="36"/>
      <c r="AP15" s="32">
        <v>-728.30002940000008</v>
      </c>
      <c r="AQ15" s="32"/>
      <c r="AR15" s="34">
        <v>-44775.189570080955</v>
      </c>
      <c r="AS15" s="36"/>
      <c r="AT15" s="32">
        <v>0</v>
      </c>
      <c r="AU15" s="42"/>
    </row>
    <row r="16" spans="1:47" x14ac:dyDescent="0.2">
      <c r="A16" s="172"/>
      <c r="B16" s="7" t="s">
        <v>164</v>
      </c>
      <c r="C16" s="18" t="s">
        <v>165</v>
      </c>
      <c r="D16" s="32">
        <v>3276.4452801030261</v>
      </c>
      <c r="E16" s="36"/>
      <c r="F16" s="32">
        <v>20.449996000000002</v>
      </c>
      <c r="G16" s="32"/>
      <c r="H16" s="34">
        <v>3247.6209189230262</v>
      </c>
      <c r="I16" s="36"/>
      <c r="J16" s="32">
        <v>8.3743651799999999</v>
      </c>
      <c r="K16" s="32"/>
      <c r="L16" s="34">
        <v>158.01438262999994</v>
      </c>
      <c r="M16" s="36"/>
      <c r="N16" s="32">
        <v>53.182420499999978</v>
      </c>
      <c r="O16" s="32"/>
      <c r="P16" s="34">
        <v>80.200248729999942</v>
      </c>
      <c r="Q16" s="36"/>
      <c r="R16" s="32">
        <v>0</v>
      </c>
      <c r="S16" s="32"/>
      <c r="T16" s="34">
        <v>0</v>
      </c>
      <c r="U16" s="36"/>
      <c r="V16" s="32">
        <v>0</v>
      </c>
      <c r="W16" s="32"/>
      <c r="X16" s="34">
        <v>25.081159999999997</v>
      </c>
      <c r="Y16" s="36"/>
      <c r="Z16" s="32">
        <v>0</v>
      </c>
      <c r="AA16" s="32"/>
      <c r="AB16" s="34">
        <v>-0.44944659999999548</v>
      </c>
      <c r="AC16" s="36"/>
      <c r="AD16" s="32">
        <v>90.356339700000049</v>
      </c>
      <c r="AE16" s="32"/>
      <c r="AF16" s="34">
        <v>6.524225000000043</v>
      </c>
      <c r="AG16" s="32"/>
      <c r="AH16" s="34">
        <v>72.905996700000003</v>
      </c>
      <c r="AI16" s="32"/>
      <c r="AJ16" s="34">
        <v>15.574999999999999</v>
      </c>
      <c r="AK16" s="32"/>
      <c r="AL16" s="34">
        <v>-4.6488819999999986</v>
      </c>
      <c r="AM16" s="32"/>
      <c r="AN16" s="34">
        <v>0</v>
      </c>
      <c r="AO16" s="36"/>
      <c r="AP16" s="32">
        <v>2481.0500834999998</v>
      </c>
      <c r="AQ16" s="32"/>
      <c r="AR16" s="34">
        <v>6005.8660859330266</v>
      </c>
      <c r="AS16" s="36"/>
      <c r="AT16" s="32">
        <v>0</v>
      </c>
      <c r="AU16" s="42"/>
    </row>
    <row r="17" spans="1:47" x14ac:dyDescent="0.2">
      <c r="A17" s="172"/>
      <c r="B17" s="7" t="s">
        <v>166</v>
      </c>
      <c r="C17" s="18" t="s">
        <v>167</v>
      </c>
      <c r="D17" s="32">
        <v>77657.627360037426</v>
      </c>
      <c r="E17" s="36"/>
      <c r="F17" s="32">
        <v>16538.525860867365</v>
      </c>
      <c r="G17" s="32"/>
      <c r="H17" s="34">
        <v>5624.1140711110493</v>
      </c>
      <c r="I17" s="36"/>
      <c r="J17" s="32">
        <v>55494.987428059008</v>
      </c>
      <c r="K17" s="32"/>
      <c r="L17" s="34">
        <v>18077.600066337822</v>
      </c>
      <c r="M17" s="36"/>
      <c r="N17" s="32">
        <v>0</v>
      </c>
      <c r="O17" s="32"/>
      <c r="P17" s="34">
        <v>17983.46686957722</v>
      </c>
      <c r="Q17" s="36"/>
      <c r="R17" s="32">
        <v>0</v>
      </c>
      <c r="S17" s="32"/>
      <c r="T17" s="34">
        <v>-296.13481299999694</v>
      </c>
      <c r="U17" s="36"/>
      <c r="V17" s="32">
        <v>-37.374396000000161</v>
      </c>
      <c r="W17" s="32"/>
      <c r="X17" s="34">
        <v>272.6004604206874</v>
      </c>
      <c r="Y17" s="36"/>
      <c r="Z17" s="32">
        <v>38.582000339913066</v>
      </c>
      <c r="AA17" s="32"/>
      <c r="AB17" s="34">
        <v>116.45994500000018</v>
      </c>
      <c r="AC17" s="36"/>
      <c r="AD17" s="32">
        <v>68860.383025911346</v>
      </c>
      <c r="AE17" s="32"/>
      <c r="AF17" s="34">
        <v>36812.697248241355</v>
      </c>
      <c r="AG17" s="32"/>
      <c r="AH17" s="34">
        <v>20566.164977959997</v>
      </c>
      <c r="AI17" s="32"/>
      <c r="AJ17" s="34">
        <v>3338.4032811800007</v>
      </c>
      <c r="AK17" s="32"/>
      <c r="AL17" s="34">
        <v>8143.117518529999</v>
      </c>
      <c r="AM17" s="32"/>
      <c r="AN17" s="34">
        <v>-168668.60559556662</v>
      </c>
      <c r="AO17" s="36"/>
      <c r="AP17" s="32">
        <v>4072.9951432799999</v>
      </c>
      <c r="AQ17" s="32"/>
      <c r="AR17" s="34">
        <v>-1.4864554032101296E-11</v>
      </c>
      <c r="AS17" s="36"/>
      <c r="AT17" s="32">
        <v>0</v>
      </c>
      <c r="AU17" s="42"/>
    </row>
    <row r="18" spans="1:47" x14ac:dyDescent="0.2">
      <c r="A18" s="172"/>
      <c r="B18" s="7" t="s">
        <v>168</v>
      </c>
      <c r="C18" s="18" t="s">
        <v>169</v>
      </c>
      <c r="D18" s="32"/>
      <c r="E18" s="36">
        <v>16286.101528599989</v>
      </c>
      <c r="F18" s="32"/>
      <c r="G18" s="32">
        <v>15609.973558249989</v>
      </c>
      <c r="H18" s="34"/>
      <c r="I18" s="36">
        <v>676.12797034999994</v>
      </c>
      <c r="J18" s="32"/>
      <c r="K18" s="32">
        <v>0</v>
      </c>
      <c r="L18" s="34"/>
      <c r="M18" s="36">
        <v>26405.303755365509</v>
      </c>
      <c r="N18" s="32"/>
      <c r="O18" s="32">
        <v>1429.5935099055221</v>
      </c>
      <c r="P18" s="34"/>
      <c r="Q18" s="36">
        <v>24829.854947059986</v>
      </c>
      <c r="R18" s="32"/>
      <c r="S18" s="32">
        <v>0</v>
      </c>
      <c r="T18" s="34"/>
      <c r="U18" s="36">
        <v>0</v>
      </c>
      <c r="V18" s="32"/>
      <c r="W18" s="32">
        <v>0</v>
      </c>
      <c r="X18" s="34"/>
      <c r="Y18" s="36">
        <v>140.59378558</v>
      </c>
      <c r="Z18" s="32"/>
      <c r="AA18" s="32">
        <v>0</v>
      </c>
      <c r="AB18" s="34"/>
      <c r="AC18" s="36">
        <v>5.2615128199999788</v>
      </c>
      <c r="AD18" s="32"/>
      <c r="AE18" s="32">
        <v>605970.71742672892</v>
      </c>
      <c r="AF18" s="34"/>
      <c r="AG18" s="32">
        <v>121590.46151449793</v>
      </c>
      <c r="AH18" s="34"/>
      <c r="AI18" s="32">
        <v>394447.54577265098</v>
      </c>
      <c r="AJ18" s="34"/>
      <c r="AK18" s="32">
        <v>85301.933132540013</v>
      </c>
      <c r="AL18" s="34"/>
      <c r="AM18" s="32">
        <v>4630.7770070400002</v>
      </c>
      <c r="AN18" s="34"/>
      <c r="AO18" s="36">
        <v>140033.48593906499</v>
      </c>
      <c r="AP18" s="32"/>
      <c r="AQ18" s="32">
        <v>0</v>
      </c>
      <c r="AR18" s="34"/>
      <c r="AS18" s="36">
        <v>826838.28177528945</v>
      </c>
      <c r="AT18" s="32"/>
      <c r="AU18" s="42">
        <v>1922.9647804766971</v>
      </c>
    </row>
    <row r="19" spans="1:47" x14ac:dyDescent="0.2">
      <c r="A19" s="172"/>
      <c r="B19" s="7" t="s">
        <v>170</v>
      </c>
      <c r="C19" s="18" t="s">
        <v>171</v>
      </c>
      <c r="D19" s="32"/>
      <c r="E19" s="36">
        <v>-8845.3110194079218</v>
      </c>
      <c r="F19" s="32"/>
      <c r="G19" s="32">
        <v>-2686.7182966599999</v>
      </c>
      <c r="H19" s="34"/>
      <c r="I19" s="36">
        <v>-6158.5927227479224</v>
      </c>
      <c r="J19" s="32"/>
      <c r="K19" s="32">
        <v>0</v>
      </c>
      <c r="L19" s="34"/>
      <c r="M19" s="36">
        <v>-3116.3351915799999</v>
      </c>
      <c r="N19" s="32"/>
      <c r="O19" s="32">
        <v>0</v>
      </c>
      <c r="P19" s="34"/>
      <c r="Q19" s="36">
        <v>-252.99174158</v>
      </c>
      <c r="R19" s="32"/>
      <c r="S19" s="32">
        <v>0</v>
      </c>
      <c r="T19" s="34"/>
      <c r="U19" s="36">
        <v>0</v>
      </c>
      <c r="V19" s="32"/>
      <c r="W19" s="32">
        <v>0</v>
      </c>
      <c r="X19" s="34"/>
      <c r="Y19" s="36">
        <v>0</v>
      </c>
      <c r="Z19" s="32"/>
      <c r="AA19" s="32">
        <v>0</v>
      </c>
      <c r="AB19" s="34"/>
      <c r="AC19" s="36">
        <v>-2863.3434499999998</v>
      </c>
      <c r="AD19" s="32"/>
      <c r="AE19" s="32">
        <v>-787233.92980128992</v>
      </c>
      <c r="AF19" s="34"/>
      <c r="AG19" s="32">
        <v>-511000.70645754179</v>
      </c>
      <c r="AH19" s="34"/>
      <c r="AI19" s="32">
        <v>-271768.03942454001</v>
      </c>
      <c r="AJ19" s="34"/>
      <c r="AK19" s="32">
        <v>-4465.1839192081106</v>
      </c>
      <c r="AL19" s="34"/>
      <c r="AM19" s="32">
        <v>0</v>
      </c>
      <c r="AN19" s="34"/>
      <c r="AO19" s="36">
        <v>866.58603348330234</v>
      </c>
      <c r="AP19" s="32"/>
      <c r="AQ19" s="32">
        <v>0</v>
      </c>
      <c r="AR19" s="34"/>
      <c r="AS19" s="36">
        <v>-803908.15328449465</v>
      </c>
      <c r="AT19" s="32"/>
      <c r="AU19" s="42">
        <v>-24853.093271271689</v>
      </c>
    </row>
    <row r="20" spans="1:47" x14ac:dyDescent="0.2">
      <c r="A20" s="172"/>
      <c r="B20" s="7" t="s">
        <v>172</v>
      </c>
      <c r="C20" s="18" t="s">
        <v>173</v>
      </c>
      <c r="D20" s="32"/>
      <c r="E20" s="36">
        <v>1659930.7871773068</v>
      </c>
      <c r="F20" s="32"/>
      <c r="G20" s="32">
        <v>81978.45538353872</v>
      </c>
      <c r="H20" s="34"/>
      <c r="I20" s="36">
        <v>1527427.6491720604</v>
      </c>
      <c r="J20" s="32"/>
      <c r="K20" s="32">
        <v>50524.682621705637</v>
      </c>
      <c r="L20" s="34"/>
      <c r="M20" s="36">
        <v>423572.6820738297</v>
      </c>
      <c r="N20" s="32"/>
      <c r="O20" s="32">
        <v>-137714.70434697272</v>
      </c>
      <c r="P20" s="34"/>
      <c r="Q20" s="36">
        <v>433672.33910022565</v>
      </c>
      <c r="R20" s="32"/>
      <c r="S20" s="32">
        <v>14281.584886053601</v>
      </c>
      <c r="T20" s="34"/>
      <c r="U20" s="36">
        <v>-17724.829392107848</v>
      </c>
      <c r="V20" s="32"/>
      <c r="W20" s="32">
        <v>15628.813098599279</v>
      </c>
      <c r="X20" s="34"/>
      <c r="Y20" s="36">
        <v>13082.679189282702</v>
      </c>
      <c r="Z20" s="32"/>
      <c r="AA20" s="32">
        <v>36255.786122923913</v>
      </c>
      <c r="AB20" s="34"/>
      <c r="AC20" s="36">
        <v>66091.013415825611</v>
      </c>
      <c r="AD20" s="32"/>
      <c r="AE20" s="32">
        <v>-274956.46134865866</v>
      </c>
      <c r="AF20" s="34"/>
      <c r="AG20" s="32">
        <v>-1720133.0745461488</v>
      </c>
      <c r="AH20" s="34"/>
      <c r="AI20" s="32">
        <v>487743.26265929872</v>
      </c>
      <c r="AJ20" s="34"/>
      <c r="AK20" s="32">
        <v>173709.23700518155</v>
      </c>
      <c r="AL20" s="34"/>
      <c r="AM20" s="32">
        <v>783724.11353300977</v>
      </c>
      <c r="AN20" s="34"/>
      <c r="AO20" s="36">
        <v>1226628.3280586102</v>
      </c>
      <c r="AP20" s="32"/>
      <c r="AQ20" s="32">
        <v>2687.377929307786</v>
      </c>
      <c r="AR20" s="34"/>
      <c r="AS20" s="36">
        <v>3075190.475032622</v>
      </c>
      <c r="AT20" s="32"/>
      <c r="AU20" s="42">
        <v>1284096.3088105733</v>
      </c>
    </row>
    <row r="21" spans="1:47" x14ac:dyDescent="0.2">
      <c r="A21" s="172"/>
      <c r="B21" s="7"/>
      <c r="C21" s="18"/>
      <c r="D21" s="32"/>
      <c r="E21" s="36"/>
      <c r="F21" s="32"/>
      <c r="G21" s="32"/>
      <c r="H21" s="34"/>
      <c r="I21" s="36"/>
      <c r="J21" s="32"/>
      <c r="K21" s="32"/>
      <c r="L21" s="34"/>
      <c r="M21" s="36"/>
      <c r="N21" s="32"/>
      <c r="O21" s="32"/>
      <c r="P21" s="34"/>
      <c r="Q21" s="36"/>
      <c r="R21" s="32"/>
      <c r="S21" s="32"/>
      <c r="T21" s="34"/>
      <c r="U21" s="36"/>
      <c r="V21" s="32"/>
      <c r="W21" s="32"/>
      <c r="X21" s="34"/>
      <c r="Y21" s="36"/>
      <c r="Z21" s="32"/>
      <c r="AA21" s="32"/>
      <c r="AB21" s="34"/>
      <c r="AC21" s="36"/>
      <c r="AD21" s="32"/>
      <c r="AE21" s="32"/>
      <c r="AF21" s="34"/>
      <c r="AG21" s="32"/>
      <c r="AH21" s="34"/>
      <c r="AI21" s="32"/>
      <c r="AJ21" s="34"/>
      <c r="AK21" s="32"/>
      <c r="AL21" s="34"/>
      <c r="AM21" s="32"/>
      <c r="AN21" s="34"/>
      <c r="AO21" s="36"/>
      <c r="AP21" s="32"/>
      <c r="AQ21" s="32"/>
      <c r="AR21" s="34"/>
      <c r="AS21" s="36"/>
      <c r="AT21" s="32"/>
      <c r="AU21" s="42"/>
    </row>
    <row r="22" spans="1:47" x14ac:dyDescent="0.2">
      <c r="A22" s="172"/>
      <c r="B22" s="15" t="s">
        <v>174</v>
      </c>
      <c r="C22" s="21" t="s">
        <v>175</v>
      </c>
      <c r="D22" s="47">
        <v>-508327.44176453567</v>
      </c>
      <c r="E22" s="45"/>
      <c r="F22" s="47">
        <v>-63252.302249589222</v>
      </c>
      <c r="G22" s="47"/>
      <c r="H22" s="46">
        <v>133070.32972150596</v>
      </c>
      <c r="I22" s="45"/>
      <c r="J22" s="47">
        <v>-578145.4692364533</v>
      </c>
      <c r="K22" s="47"/>
      <c r="L22" s="46">
        <v>218326.69619234811</v>
      </c>
      <c r="M22" s="45"/>
      <c r="N22" s="47">
        <v>-141840.74267797248</v>
      </c>
      <c r="O22" s="47"/>
      <c r="P22" s="46">
        <v>359945.66838474572</v>
      </c>
      <c r="Q22" s="45"/>
      <c r="R22" s="47">
        <v>14281.584886053601</v>
      </c>
      <c r="S22" s="47"/>
      <c r="T22" s="46">
        <v>-267499.55571810791</v>
      </c>
      <c r="U22" s="45"/>
      <c r="V22" s="47">
        <v>28318.524135958898</v>
      </c>
      <c r="W22" s="47"/>
      <c r="X22" s="46">
        <v>13812.687331796475</v>
      </c>
      <c r="Y22" s="45"/>
      <c r="Z22" s="47">
        <v>145621.85370915351</v>
      </c>
      <c r="AA22" s="47"/>
      <c r="AB22" s="46">
        <v>65686.676140721043</v>
      </c>
      <c r="AC22" s="45"/>
      <c r="AD22" s="47">
        <v>-1132963.1019719904</v>
      </c>
      <c r="AE22" s="47"/>
      <c r="AF22" s="46">
        <v>-1929946.0164028022</v>
      </c>
      <c r="AG22" s="47"/>
      <c r="AH22" s="46">
        <v>63350.655932825524</v>
      </c>
      <c r="AI22" s="47"/>
      <c r="AJ22" s="46">
        <v>-7141.2534587035188</v>
      </c>
      <c r="AK22" s="47"/>
      <c r="AL22" s="46">
        <v>740773.51195668976</v>
      </c>
      <c r="AM22" s="47"/>
      <c r="AN22" s="46">
        <v>128464.74723703414</v>
      </c>
      <c r="AO22" s="45"/>
      <c r="AP22" s="47">
        <v>10402.780391174507</v>
      </c>
      <c r="AQ22" s="47"/>
      <c r="AR22" s="46">
        <v>-1284096.3199159624</v>
      </c>
      <c r="AS22" s="45"/>
      <c r="AT22" s="47">
        <v>1284096.3088105733</v>
      </c>
      <c r="AU22" s="48"/>
    </row>
    <row r="23" spans="1:47" x14ac:dyDescent="0.2">
      <c r="A23" s="127"/>
      <c r="B23" s="13"/>
      <c r="C23" s="13"/>
      <c r="D23" s="32"/>
      <c r="E23" s="36"/>
      <c r="F23" s="32"/>
      <c r="G23" s="32"/>
      <c r="H23" s="32"/>
      <c r="I23" s="36"/>
      <c r="J23" s="32"/>
      <c r="K23" s="32"/>
      <c r="L23" s="32"/>
      <c r="M23" s="36"/>
      <c r="N23" s="32"/>
      <c r="O23" s="32"/>
      <c r="P23" s="32"/>
      <c r="Q23" s="36"/>
      <c r="R23" s="32"/>
      <c r="S23" s="32"/>
      <c r="T23" s="32"/>
      <c r="U23" s="36"/>
      <c r="V23" s="32"/>
      <c r="W23" s="32"/>
      <c r="X23" s="32"/>
      <c r="Y23" s="36"/>
      <c r="Z23" s="32"/>
      <c r="AA23" s="32"/>
      <c r="AB23" s="32"/>
      <c r="AC23" s="36"/>
      <c r="AD23" s="32"/>
      <c r="AE23" s="36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2"/>
      <c r="AQ23" s="36"/>
      <c r="AR23" s="32"/>
      <c r="AS23" s="36"/>
      <c r="AT23" s="32"/>
      <c r="AU23" s="130"/>
    </row>
    <row r="24" spans="1:47" x14ac:dyDescent="0.2">
      <c r="A24" s="4"/>
      <c r="B24" s="15"/>
      <c r="C24" s="21" t="s">
        <v>332</v>
      </c>
      <c r="D24" s="47">
        <f>+D22-E26</f>
        <v>162949.73204106645</v>
      </c>
      <c r="E24" s="45"/>
      <c r="F24" s="47">
        <f>+F22-G26</f>
        <v>27005.7474540556</v>
      </c>
      <c r="G24" s="47"/>
      <c r="H24" s="46">
        <f>+H22-I26</f>
        <v>78699.797365811668</v>
      </c>
      <c r="I24" s="45"/>
      <c r="J24" s="47">
        <f>+J22-K26</f>
        <v>57244.187221198343</v>
      </c>
      <c r="K24" s="47"/>
      <c r="L24" s="46">
        <f>+L22-M26</f>
        <v>7590.175899388938</v>
      </c>
      <c r="M24" s="45"/>
      <c r="N24" s="47">
        <f>+N22-O26</f>
        <v>18807.908865311882</v>
      </c>
      <c r="O24" s="47"/>
      <c r="P24" s="46">
        <f>+P22-Q26</f>
        <v>-78994.357330904342</v>
      </c>
      <c r="Q24" s="45"/>
      <c r="R24" s="47">
        <f>+R22-S26</f>
        <v>8904.0940271311792</v>
      </c>
      <c r="S24" s="47"/>
      <c r="T24" s="46">
        <f>+T22-U26</f>
        <v>-14093.933831056929</v>
      </c>
      <c r="U24" s="45"/>
      <c r="V24" s="47">
        <f>+V22-W26</f>
        <v>-61437.521758254559</v>
      </c>
      <c r="W24" s="47"/>
      <c r="X24" s="46">
        <f>+X22-Y26</f>
        <v>3060.7204624552796</v>
      </c>
      <c r="Y24" s="45"/>
      <c r="Z24" s="47">
        <f>+Z22-AA26</f>
        <v>130502.20175039742</v>
      </c>
      <c r="AA24" s="47"/>
      <c r="AB24" s="46">
        <f>+AB22-AC26</f>
        <v>841.06371430967556</v>
      </c>
      <c r="AC24" s="45"/>
      <c r="AD24" s="47">
        <f>+AD22-AE26</f>
        <v>-59231.545946492348</v>
      </c>
      <c r="AE24" s="47"/>
      <c r="AF24" s="46">
        <f>+AF22-AG26</f>
        <v>134451.00277814502</v>
      </c>
      <c r="AG24" s="47"/>
      <c r="AH24" s="46">
        <f>+AH22-AI26</f>
        <v>-20538.452868127875</v>
      </c>
      <c r="AI24" s="47"/>
      <c r="AJ24" s="46">
        <f>+AJ22-AK26</f>
        <v>-10384.361796370871</v>
      </c>
      <c r="AK24" s="47"/>
      <c r="AL24" s="46">
        <f>+AL22-AM26</f>
        <v>-162759.73406013846</v>
      </c>
      <c r="AM24" s="47"/>
      <c r="AN24" s="46">
        <f>+AN22-AO26</f>
        <v>3031.1228572225664</v>
      </c>
      <c r="AO24" s="45"/>
      <c r="AP24" s="47">
        <f>+AP22-AQ26</f>
        <v>-148.19106341157203</v>
      </c>
      <c r="AQ24" s="47"/>
      <c r="AR24" s="46">
        <f>+AR22-AS26</f>
        <v>114191.29378777836</v>
      </c>
      <c r="AS24" s="45"/>
      <c r="AT24" s="47">
        <f>+AT22-AU26</f>
        <v>-114191.29243813525</v>
      </c>
      <c r="AU24" s="48"/>
    </row>
    <row r="25" spans="1:47" x14ac:dyDescent="0.2">
      <c r="A25" s="4"/>
      <c r="B25" s="17"/>
      <c r="C25" s="131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8"/>
      <c r="R25" s="40"/>
      <c r="S25" s="38"/>
      <c r="T25" s="40"/>
      <c r="U25" s="38"/>
      <c r="V25" s="40"/>
      <c r="W25" s="38"/>
      <c r="X25" s="40"/>
      <c r="Y25" s="38"/>
      <c r="Z25" s="40"/>
      <c r="AA25" s="38"/>
      <c r="AB25" s="40"/>
      <c r="AC25" s="38"/>
      <c r="AD25" s="40"/>
      <c r="AE25" s="38"/>
      <c r="AF25" s="40"/>
      <c r="AG25" s="38"/>
      <c r="AH25" s="40"/>
      <c r="AI25" s="38"/>
      <c r="AJ25" s="40"/>
      <c r="AK25" s="38"/>
      <c r="AL25" s="40"/>
      <c r="AM25" s="38"/>
      <c r="AN25" s="40"/>
      <c r="AO25" s="38"/>
      <c r="AP25" s="40"/>
      <c r="AQ25" s="38"/>
      <c r="AR25" s="40"/>
      <c r="AS25" s="38"/>
      <c r="AT25" s="40"/>
      <c r="AU25" s="130"/>
    </row>
    <row r="26" spans="1:47" x14ac:dyDescent="0.2">
      <c r="A26" s="4"/>
      <c r="B26" s="9" t="s">
        <v>174</v>
      </c>
      <c r="C26" s="13" t="s">
        <v>175</v>
      </c>
      <c r="D26" s="30"/>
      <c r="E26" s="35">
        <v>-671277.17380560213</v>
      </c>
      <c r="F26" s="30"/>
      <c r="G26" s="35">
        <v>-90258.049703644821</v>
      </c>
      <c r="H26" s="30"/>
      <c r="I26" s="35">
        <v>54370.532355694289</v>
      </c>
      <c r="J26" s="30"/>
      <c r="K26" s="35">
        <v>-635389.65645765164</v>
      </c>
      <c r="L26" s="30"/>
      <c r="M26" s="35">
        <v>210736.52029295918</v>
      </c>
      <c r="N26" s="30"/>
      <c r="O26" s="35">
        <v>-160648.65154328436</v>
      </c>
      <c r="P26" s="30"/>
      <c r="Q26" s="35">
        <v>438940.02571565006</v>
      </c>
      <c r="R26" s="30"/>
      <c r="S26" s="35">
        <v>5377.4908589224215</v>
      </c>
      <c r="T26" s="30"/>
      <c r="U26" s="35">
        <v>-253405.62188705098</v>
      </c>
      <c r="V26" s="30"/>
      <c r="W26" s="35">
        <v>89756.045894213457</v>
      </c>
      <c r="X26" s="30"/>
      <c r="Y26" s="35">
        <v>10751.966869341195</v>
      </c>
      <c r="Z26" s="30"/>
      <c r="AA26" s="35">
        <v>15119.651958756083</v>
      </c>
      <c r="AB26" s="30"/>
      <c r="AC26" s="35">
        <v>64845.612426411368</v>
      </c>
      <c r="AD26" s="30"/>
      <c r="AE26" s="35">
        <v>-1073731.5560254981</v>
      </c>
      <c r="AF26" s="30"/>
      <c r="AG26" s="35">
        <v>-2064397.0191809472</v>
      </c>
      <c r="AH26" s="30"/>
      <c r="AI26" s="35">
        <v>83889.1088009534</v>
      </c>
      <c r="AJ26" s="30"/>
      <c r="AK26" s="35">
        <v>3243.1083376673514</v>
      </c>
      <c r="AL26" s="30"/>
      <c r="AM26" s="35">
        <v>903533.24601682823</v>
      </c>
      <c r="AN26" s="30"/>
      <c r="AO26" s="35">
        <v>125433.62437981158</v>
      </c>
      <c r="AP26" s="30"/>
      <c r="AQ26" s="35">
        <v>10550.971454586079</v>
      </c>
      <c r="AR26" s="30"/>
      <c r="AS26" s="35">
        <v>-1398287.6137037408</v>
      </c>
      <c r="AT26" s="30"/>
      <c r="AU26" s="43">
        <v>1398287.6012487086</v>
      </c>
    </row>
    <row r="27" spans="1:47" x14ac:dyDescent="0.2">
      <c r="A27" s="160" t="s">
        <v>176</v>
      </c>
      <c r="B27" s="9" t="s">
        <v>177</v>
      </c>
      <c r="C27" s="13" t="s">
        <v>178</v>
      </c>
      <c r="D27" s="30">
        <v>2235210.8328372831</v>
      </c>
      <c r="E27" s="35"/>
      <c r="F27" s="30">
        <v>-9841.7010021977039</v>
      </c>
      <c r="G27" s="35"/>
      <c r="H27" s="30">
        <v>0</v>
      </c>
      <c r="I27" s="35"/>
      <c r="J27" s="30">
        <v>1255038.3353089679</v>
      </c>
      <c r="K27" s="35"/>
      <c r="L27" s="30">
        <v>3230116.4573728638</v>
      </c>
      <c r="M27" s="35"/>
      <c r="N27" s="30">
        <v>-274508.8425505691</v>
      </c>
      <c r="O27" s="35"/>
      <c r="P27" s="30">
        <v>2625956.9620094434</v>
      </c>
      <c r="Q27" s="35"/>
      <c r="R27" s="30">
        <v>149364.04400823728</v>
      </c>
      <c r="S27" s="35"/>
      <c r="T27" s="30">
        <v>133.32350337077312</v>
      </c>
      <c r="U27" s="35"/>
      <c r="V27" s="30">
        <v>118865.3608413983</v>
      </c>
      <c r="W27" s="35"/>
      <c r="X27" s="30">
        <v>62998.098202278641</v>
      </c>
      <c r="Y27" s="35"/>
      <c r="Z27" s="30">
        <v>58275.516944047587</v>
      </c>
      <c r="AA27" s="35"/>
      <c r="AB27" s="30">
        <v>489031.99441465613</v>
      </c>
      <c r="AC27" s="35"/>
      <c r="AD27" s="30">
        <v>1227490.8126511811</v>
      </c>
      <c r="AE27" s="35"/>
      <c r="AF27" s="30">
        <v>135864.63698142418</v>
      </c>
      <c r="AG27" s="35"/>
      <c r="AH27" s="30">
        <v>149141.38031415336</v>
      </c>
      <c r="AI27" s="35"/>
      <c r="AJ27" s="30">
        <v>22795.502138765536</v>
      </c>
      <c r="AK27" s="35"/>
      <c r="AL27" s="30">
        <v>919689.29321683827</v>
      </c>
      <c r="AM27" s="35"/>
      <c r="AN27" s="30">
        <v>1951219.1659276118</v>
      </c>
      <c r="AO27" s="35"/>
      <c r="AP27" s="30">
        <v>15338.161931760631</v>
      </c>
      <c r="AQ27" s="35"/>
      <c r="AR27" s="30">
        <v>8659375.4307207</v>
      </c>
      <c r="AS27" s="35"/>
      <c r="AT27" s="30">
        <v>2031887.2366036447</v>
      </c>
      <c r="AU27" s="43"/>
    </row>
    <row r="28" spans="1:47" x14ac:dyDescent="0.2">
      <c r="A28" s="172"/>
      <c r="B28" s="9" t="s">
        <v>177</v>
      </c>
      <c r="C28" s="13" t="s">
        <v>179</v>
      </c>
      <c r="D28" s="30"/>
      <c r="E28" s="35">
        <v>2882069.97974233</v>
      </c>
      <c r="F28" s="30"/>
      <c r="G28" s="35">
        <v>80416.348701447117</v>
      </c>
      <c r="H28" s="30"/>
      <c r="I28" s="35">
        <v>2829582.0365623087</v>
      </c>
      <c r="J28" s="30"/>
      <c r="K28" s="35">
        <v>1890427.9917666195</v>
      </c>
      <c r="L28" s="30"/>
      <c r="M28" s="35">
        <v>3019379.9370799046</v>
      </c>
      <c r="N28" s="30"/>
      <c r="O28" s="35">
        <v>-113860.19100728475</v>
      </c>
      <c r="P28" s="30"/>
      <c r="Q28" s="35">
        <v>2187016.9362937934</v>
      </c>
      <c r="R28" s="30"/>
      <c r="S28" s="35">
        <v>143986.55314931486</v>
      </c>
      <c r="T28" s="30"/>
      <c r="U28" s="35">
        <v>253538.94539042175</v>
      </c>
      <c r="V28" s="30"/>
      <c r="W28" s="35">
        <v>29109.314947184848</v>
      </c>
      <c r="X28" s="30"/>
      <c r="Y28" s="35">
        <v>52246.131332937446</v>
      </c>
      <c r="Z28" s="30"/>
      <c r="AA28" s="35">
        <v>43155.864985291504</v>
      </c>
      <c r="AB28" s="30"/>
      <c r="AC28" s="35">
        <v>424186.38198824483</v>
      </c>
      <c r="AD28" s="30"/>
      <c r="AE28" s="35">
        <v>2301222.3686766797</v>
      </c>
      <c r="AF28" s="30"/>
      <c r="AG28" s="35">
        <v>2200261.6561623714</v>
      </c>
      <c r="AH28" s="30"/>
      <c r="AI28" s="35">
        <v>65252.271513199965</v>
      </c>
      <c r="AJ28" s="30"/>
      <c r="AK28" s="35">
        <v>19552.393801098184</v>
      </c>
      <c r="AL28" s="30"/>
      <c r="AM28" s="35">
        <v>16156.047200010018</v>
      </c>
      <c r="AN28" s="30"/>
      <c r="AO28" s="35">
        <v>1825785.5415478002</v>
      </c>
      <c r="AP28" s="30"/>
      <c r="AQ28" s="35">
        <v>4787.1904771745521</v>
      </c>
      <c r="AR28" s="30"/>
      <c r="AS28" s="35">
        <v>10057663.044424441</v>
      </c>
      <c r="AT28" s="30"/>
      <c r="AU28" s="43">
        <v>633599.63535493612</v>
      </c>
    </row>
    <row r="29" spans="1:47" x14ac:dyDescent="0.2">
      <c r="A29" s="172"/>
      <c r="B29" s="7"/>
      <c r="C29" s="18"/>
      <c r="D29" s="32"/>
      <c r="E29" s="36"/>
      <c r="F29" s="32"/>
      <c r="G29" s="36"/>
      <c r="H29" s="32"/>
      <c r="I29" s="36"/>
      <c r="J29" s="32"/>
      <c r="K29" s="36"/>
      <c r="L29" s="32"/>
      <c r="M29" s="36"/>
      <c r="N29" s="32"/>
      <c r="O29" s="36"/>
      <c r="P29" s="32"/>
      <c r="Q29" s="36"/>
      <c r="R29" s="32"/>
      <c r="S29" s="36"/>
      <c r="T29" s="32"/>
      <c r="U29" s="36"/>
      <c r="V29" s="32"/>
      <c r="W29" s="36"/>
      <c r="X29" s="32"/>
      <c r="Y29" s="36"/>
      <c r="Z29" s="32"/>
      <c r="AA29" s="36"/>
      <c r="AB29" s="32"/>
      <c r="AC29" s="36"/>
      <c r="AD29" s="32"/>
      <c r="AE29" s="36"/>
      <c r="AF29" s="32"/>
      <c r="AG29" s="36"/>
      <c r="AH29" s="32"/>
      <c r="AI29" s="36"/>
      <c r="AJ29" s="32"/>
      <c r="AK29" s="36"/>
      <c r="AL29" s="32"/>
      <c r="AM29" s="36"/>
      <c r="AN29" s="32"/>
      <c r="AO29" s="36"/>
      <c r="AP29" s="32"/>
      <c r="AQ29" s="36"/>
      <c r="AR29" s="32"/>
      <c r="AS29" s="36"/>
      <c r="AT29" s="32"/>
      <c r="AU29" s="42"/>
    </row>
    <row r="30" spans="1:47" x14ac:dyDescent="0.2">
      <c r="A30" s="172"/>
      <c r="B30" s="9" t="s">
        <v>180</v>
      </c>
      <c r="C30" s="13" t="s">
        <v>181</v>
      </c>
      <c r="D30" s="30">
        <v>0</v>
      </c>
      <c r="E30" s="35">
        <v>0</v>
      </c>
      <c r="F30" s="30">
        <v>0</v>
      </c>
      <c r="G30" s="35">
        <v>0</v>
      </c>
      <c r="H30" s="30">
        <v>0</v>
      </c>
      <c r="I30" s="35">
        <v>0</v>
      </c>
      <c r="J30" s="30">
        <v>0</v>
      </c>
      <c r="K30" s="35">
        <v>0</v>
      </c>
      <c r="L30" s="30">
        <v>-34.240673712554781</v>
      </c>
      <c r="M30" s="35">
        <v>0</v>
      </c>
      <c r="N30" s="30">
        <v>-34.240673712554781</v>
      </c>
      <c r="O30" s="35">
        <v>0</v>
      </c>
      <c r="P30" s="30">
        <v>0</v>
      </c>
      <c r="Q30" s="35">
        <v>0</v>
      </c>
      <c r="R30" s="30">
        <v>0</v>
      </c>
      <c r="S30" s="35">
        <v>0</v>
      </c>
      <c r="T30" s="30">
        <v>0</v>
      </c>
      <c r="U30" s="35">
        <v>0</v>
      </c>
      <c r="V30" s="30">
        <v>0</v>
      </c>
      <c r="W30" s="35">
        <v>0</v>
      </c>
      <c r="X30" s="30">
        <v>0</v>
      </c>
      <c r="Y30" s="35">
        <v>0</v>
      </c>
      <c r="Z30" s="30">
        <v>0</v>
      </c>
      <c r="AA30" s="35">
        <v>0</v>
      </c>
      <c r="AB30" s="30">
        <v>0</v>
      </c>
      <c r="AC30" s="35">
        <v>0</v>
      </c>
      <c r="AD30" s="30">
        <v>0</v>
      </c>
      <c r="AE30" s="35">
        <v>0</v>
      </c>
      <c r="AF30" s="30">
        <v>0</v>
      </c>
      <c r="AG30" s="35">
        <v>0</v>
      </c>
      <c r="AH30" s="30">
        <v>0</v>
      </c>
      <c r="AI30" s="35">
        <v>0</v>
      </c>
      <c r="AJ30" s="30">
        <v>0</v>
      </c>
      <c r="AK30" s="35">
        <v>0</v>
      </c>
      <c r="AL30" s="30">
        <v>0</v>
      </c>
      <c r="AM30" s="35">
        <v>0</v>
      </c>
      <c r="AN30" s="30">
        <v>0</v>
      </c>
      <c r="AO30" s="35">
        <v>0</v>
      </c>
      <c r="AP30" s="30">
        <v>0</v>
      </c>
      <c r="AQ30" s="35">
        <v>0</v>
      </c>
      <c r="AR30" s="30">
        <v>-34.240673712554781</v>
      </c>
      <c r="AS30" s="35">
        <v>0</v>
      </c>
      <c r="AT30" s="30">
        <v>0</v>
      </c>
      <c r="AU30" s="43">
        <v>-34.240673712554781</v>
      </c>
    </row>
    <row r="31" spans="1:47" x14ac:dyDescent="0.2">
      <c r="A31" s="172"/>
      <c r="B31" s="7" t="s">
        <v>182</v>
      </c>
      <c r="C31" s="18" t="s">
        <v>183</v>
      </c>
      <c r="D31" s="32">
        <v>0</v>
      </c>
      <c r="E31" s="36">
        <v>0</v>
      </c>
      <c r="F31" s="32">
        <v>0</v>
      </c>
      <c r="G31" s="36">
        <v>0</v>
      </c>
      <c r="H31" s="32">
        <v>0</v>
      </c>
      <c r="I31" s="36">
        <v>0</v>
      </c>
      <c r="J31" s="32">
        <v>0</v>
      </c>
      <c r="K31" s="36">
        <v>0</v>
      </c>
      <c r="L31" s="32">
        <v>0</v>
      </c>
      <c r="M31" s="36">
        <v>0</v>
      </c>
      <c r="N31" s="32">
        <v>0</v>
      </c>
      <c r="O31" s="36">
        <v>0</v>
      </c>
      <c r="P31" s="32">
        <v>0</v>
      </c>
      <c r="Q31" s="36">
        <v>0</v>
      </c>
      <c r="R31" s="32">
        <v>0</v>
      </c>
      <c r="S31" s="36">
        <v>0</v>
      </c>
      <c r="T31" s="32">
        <v>0</v>
      </c>
      <c r="U31" s="36">
        <v>0</v>
      </c>
      <c r="V31" s="32">
        <v>0</v>
      </c>
      <c r="W31" s="36">
        <v>0</v>
      </c>
      <c r="X31" s="32">
        <v>0</v>
      </c>
      <c r="Y31" s="36">
        <v>0</v>
      </c>
      <c r="Z31" s="32">
        <v>0</v>
      </c>
      <c r="AA31" s="36">
        <v>0</v>
      </c>
      <c r="AB31" s="32">
        <v>0</v>
      </c>
      <c r="AC31" s="36">
        <v>0</v>
      </c>
      <c r="AD31" s="32">
        <v>0</v>
      </c>
      <c r="AE31" s="36">
        <v>0</v>
      </c>
      <c r="AF31" s="32">
        <v>0</v>
      </c>
      <c r="AG31" s="36">
        <v>0</v>
      </c>
      <c r="AH31" s="32">
        <v>0</v>
      </c>
      <c r="AI31" s="36">
        <v>0</v>
      </c>
      <c r="AJ31" s="32">
        <v>0</v>
      </c>
      <c r="AK31" s="36">
        <v>0</v>
      </c>
      <c r="AL31" s="32">
        <v>0</v>
      </c>
      <c r="AM31" s="36">
        <v>0</v>
      </c>
      <c r="AN31" s="32">
        <v>0</v>
      </c>
      <c r="AO31" s="36">
        <v>0</v>
      </c>
      <c r="AP31" s="32">
        <v>0</v>
      </c>
      <c r="AQ31" s="36">
        <v>0</v>
      </c>
      <c r="AR31" s="32">
        <v>0</v>
      </c>
      <c r="AS31" s="36">
        <v>0</v>
      </c>
      <c r="AT31" s="32">
        <v>0</v>
      </c>
      <c r="AU31" s="42">
        <v>0</v>
      </c>
    </row>
    <row r="32" spans="1:47" x14ac:dyDescent="0.2">
      <c r="A32" s="172"/>
      <c r="B32" s="7" t="s">
        <v>184</v>
      </c>
      <c r="C32" s="18" t="s">
        <v>185</v>
      </c>
      <c r="D32" s="32">
        <v>0</v>
      </c>
      <c r="E32" s="36">
        <v>0</v>
      </c>
      <c r="F32" s="32">
        <v>0</v>
      </c>
      <c r="G32" s="36">
        <v>0</v>
      </c>
      <c r="H32" s="32">
        <v>0</v>
      </c>
      <c r="I32" s="36">
        <v>0</v>
      </c>
      <c r="J32" s="32">
        <v>0</v>
      </c>
      <c r="K32" s="36">
        <v>0</v>
      </c>
      <c r="L32" s="32">
        <v>-34.240673712554781</v>
      </c>
      <c r="M32" s="36">
        <v>0</v>
      </c>
      <c r="N32" s="32">
        <v>-34.240673712554781</v>
      </c>
      <c r="O32" s="36">
        <v>0</v>
      </c>
      <c r="P32" s="32">
        <v>0</v>
      </c>
      <c r="Q32" s="36">
        <v>0</v>
      </c>
      <c r="R32" s="32">
        <v>0</v>
      </c>
      <c r="S32" s="36">
        <v>0</v>
      </c>
      <c r="T32" s="32">
        <v>0</v>
      </c>
      <c r="U32" s="36">
        <v>0</v>
      </c>
      <c r="V32" s="32">
        <v>0</v>
      </c>
      <c r="W32" s="36">
        <v>0</v>
      </c>
      <c r="X32" s="32">
        <v>0</v>
      </c>
      <c r="Y32" s="36">
        <v>0</v>
      </c>
      <c r="Z32" s="32">
        <v>0</v>
      </c>
      <c r="AA32" s="36">
        <v>0</v>
      </c>
      <c r="AB32" s="32">
        <v>0</v>
      </c>
      <c r="AC32" s="36">
        <v>0</v>
      </c>
      <c r="AD32" s="32">
        <v>0</v>
      </c>
      <c r="AE32" s="36">
        <v>0</v>
      </c>
      <c r="AF32" s="32">
        <v>0</v>
      </c>
      <c r="AG32" s="36">
        <v>0</v>
      </c>
      <c r="AH32" s="32">
        <v>0</v>
      </c>
      <c r="AI32" s="36">
        <v>0</v>
      </c>
      <c r="AJ32" s="32">
        <v>0</v>
      </c>
      <c r="AK32" s="36">
        <v>0</v>
      </c>
      <c r="AL32" s="32">
        <v>0</v>
      </c>
      <c r="AM32" s="36">
        <v>0</v>
      </c>
      <c r="AN32" s="32">
        <v>0</v>
      </c>
      <c r="AO32" s="36">
        <v>0</v>
      </c>
      <c r="AP32" s="32">
        <v>0</v>
      </c>
      <c r="AQ32" s="36">
        <v>0</v>
      </c>
      <c r="AR32" s="32">
        <v>-34.240673712554781</v>
      </c>
      <c r="AS32" s="36">
        <v>0</v>
      </c>
      <c r="AT32" s="32">
        <v>0</v>
      </c>
      <c r="AU32" s="42">
        <v>-34.240673712554781</v>
      </c>
    </row>
    <row r="33" spans="1:47" x14ac:dyDescent="0.2">
      <c r="A33" s="172"/>
      <c r="B33" s="7"/>
      <c r="C33" s="18"/>
      <c r="D33" s="32"/>
      <c r="E33" s="36"/>
      <c r="F33" s="32"/>
      <c r="G33" s="36"/>
      <c r="H33" s="32"/>
      <c r="I33" s="36"/>
      <c r="J33" s="32"/>
      <c r="K33" s="36"/>
      <c r="L33" s="32"/>
      <c r="M33" s="36"/>
      <c r="N33" s="32"/>
      <c r="O33" s="36"/>
      <c r="P33" s="32"/>
      <c r="Q33" s="36"/>
      <c r="R33" s="32"/>
      <c r="S33" s="36"/>
      <c r="T33" s="32"/>
      <c r="U33" s="36"/>
      <c r="V33" s="32"/>
      <c r="W33" s="36"/>
      <c r="X33" s="32"/>
      <c r="Y33" s="36"/>
      <c r="Z33" s="32"/>
      <c r="AA33" s="36"/>
      <c r="AB33" s="32"/>
      <c r="AC33" s="36"/>
      <c r="AD33" s="32"/>
      <c r="AE33" s="36"/>
      <c r="AF33" s="32"/>
      <c r="AG33" s="36"/>
      <c r="AH33" s="32"/>
      <c r="AI33" s="36"/>
      <c r="AJ33" s="32"/>
      <c r="AK33" s="36"/>
      <c r="AL33" s="32"/>
      <c r="AM33" s="36"/>
      <c r="AN33" s="32"/>
      <c r="AO33" s="36"/>
      <c r="AP33" s="32"/>
      <c r="AQ33" s="36"/>
      <c r="AR33" s="32"/>
      <c r="AS33" s="36"/>
      <c r="AT33" s="32"/>
      <c r="AU33" s="42"/>
    </row>
    <row r="34" spans="1:47" x14ac:dyDescent="0.2">
      <c r="A34" s="172"/>
      <c r="B34" s="9" t="s">
        <v>186</v>
      </c>
      <c r="C34" s="13" t="s">
        <v>239</v>
      </c>
      <c r="D34" s="30">
        <v>241222.12688392305</v>
      </c>
      <c r="E34" s="35">
        <v>27248.855096800569</v>
      </c>
      <c r="F34" s="30">
        <v>64256.206733968589</v>
      </c>
      <c r="G34" s="35">
        <v>0</v>
      </c>
      <c r="H34" s="30">
        <v>121848.1748063882</v>
      </c>
      <c r="I34" s="35">
        <v>0</v>
      </c>
      <c r="J34" s="30">
        <v>55117.745343566268</v>
      </c>
      <c r="K34" s="35">
        <v>27248.855096800569</v>
      </c>
      <c r="L34" s="30">
        <v>634851.2925023603</v>
      </c>
      <c r="M34" s="35">
        <v>631893.6038784713</v>
      </c>
      <c r="N34" s="30">
        <v>37727.118421794381</v>
      </c>
      <c r="O34" s="35">
        <v>294485.64065950812</v>
      </c>
      <c r="P34" s="30">
        <v>482500.00729651179</v>
      </c>
      <c r="Q34" s="35">
        <v>305729.67169808259</v>
      </c>
      <c r="R34" s="30">
        <v>136800.86713359991</v>
      </c>
      <c r="S34" s="35">
        <v>0</v>
      </c>
      <c r="T34" s="30">
        <v>5551.378632400003</v>
      </c>
      <c r="U34" s="35">
        <v>-25.229870000000005</v>
      </c>
      <c r="V34" s="30">
        <v>18237.885880364913</v>
      </c>
      <c r="W34" s="35">
        <v>0</v>
      </c>
      <c r="X34" s="30">
        <v>-3968.8068619813944</v>
      </c>
      <c r="Y34" s="35">
        <v>17979.453509940067</v>
      </c>
      <c r="Z34" s="30">
        <v>-1843.8239091916973</v>
      </c>
      <c r="AA34" s="35">
        <v>1492.3412708499991</v>
      </c>
      <c r="AB34" s="30">
        <v>-40153.334091137607</v>
      </c>
      <c r="AC34" s="35">
        <v>12231.726610090411</v>
      </c>
      <c r="AD34" s="30">
        <v>-154161.27687319872</v>
      </c>
      <c r="AE34" s="35">
        <v>0</v>
      </c>
      <c r="AF34" s="30">
        <v>-133628.36133876923</v>
      </c>
      <c r="AG34" s="35">
        <v>0</v>
      </c>
      <c r="AH34" s="30">
        <v>14935.604890013121</v>
      </c>
      <c r="AI34" s="35">
        <v>0</v>
      </c>
      <c r="AJ34" s="30">
        <v>-1822.0809723199598</v>
      </c>
      <c r="AK34" s="35">
        <v>0</v>
      </c>
      <c r="AL34" s="30">
        <v>-33646.439452122671</v>
      </c>
      <c r="AM34" s="35">
        <v>0</v>
      </c>
      <c r="AN34" s="30">
        <v>211648.44101594033</v>
      </c>
      <c r="AO34" s="35">
        <v>0</v>
      </c>
      <c r="AP34" s="30">
        <v>732.88771643442033</v>
      </c>
      <c r="AQ34" s="35">
        <v>0</v>
      </c>
      <c r="AR34" s="30">
        <v>934293.47124545928</v>
      </c>
      <c r="AS34" s="35">
        <v>659142.45897527179</v>
      </c>
      <c r="AT34" s="30">
        <v>22719.844202871162</v>
      </c>
      <c r="AU34" s="43">
        <v>297870.85680854256</v>
      </c>
    </row>
    <row r="35" spans="1:47" x14ac:dyDescent="0.2">
      <c r="A35" s="172"/>
      <c r="B35" s="132" t="s">
        <v>187</v>
      </c>
      <c r="C35" s="61" t="s">
        <v>240</v>
      </c>
      <c r="D35" s="32">
        <v>23469.66314384959</v>
      </c>
      <c r="E35" s="36">
        <v>0</v>
      </c>
      <c r="F35" s="32">
        <v>1835.056928235093</v>
      </c>
      <c r="G35" s="36">
        <v>0</v>
      </c>
      <c r="H35" s="32">
        <v>51060.827926547136</v>
      </c>
      <c r="I35" s="36">
        <v>0</v>
      </c>
      <c r="J35" s="32">
        <v>-29426.221710932638</v>
      </c>
      <c r="K35" s="36">
        <v>0</v>
      </c>
      <c r="L35" s="32">
        <v>48186.665936692894</v>
      </c>
      <c r="M35" s="36">
        <v>87768.371799000131</v>
      </c>
      <c r="N35" s="32">
        <v>-16.11561738</v>
      </c>
      <c r="O35" s="36">
        <v>87768.371799000131</v>
      </c>
      <c r="P35" s="32">
        <v>47228.80918808929</v>
      </c>
      <c r="Q35" s="36">
        <v>0</v>
      </c>
      <c r="R35" s="32">
        <v>-2130.9141425999996</v>
      </c>
      <c r="S35" s="36">
        <v>0</v>
      </c>
      <c r="T35" s="32">
        <v>1270.9104117999996</v>
      </c>
      <c r="U35" s="36">
        <v>0</v>
      </c>
      <c r="V35" s="32">
        <v>616.22677033013281</v>
      </c>
      <c r="W35" s="36">
        <v>0</v>
      </c>
      <c r="X35" s="32">
        <v>314.73660622949274</v>
      </c>
      <c r="Y35" s="36">
        <v>0</v>
      </c>
      <c r="Z35" s="32">
        <v>139.62508171398423</v>
      </c>
      <c r="AA35" s="36">
        <v>0</v>
      </c>
      <c r="AB35" s="32">
        <v>763.3876385100001</v>
      </c>
      <c r="AC35" s="36">
        <v>0</v>
      </c>
      <c r="AD35" s="32">
        <v>1009.2047465381075</v>
      </c>
      <c r="AE35" s="36">
        <v>0</v>
      </c>
      <c r="AF35" s="32">
        <v>80.899999999999991</v>
      </c>
      <c r="AG35" s="36">
        <v>0</v>
      </c>
      <c r="AH35" s="32">
        <v>727.05601610810766</v>
      </c>
      <c r="AI35" s="36">
        <v>0</v>
      </c>
      <c r="AJ35" s="32">
        <v>0</v>
      </c>
      <c r="AK35" s="36">
        <v>0</v>
      </c>
      <c r="AL35" s="32">
        <v>201.24873042999999</v>
      </c>
      <c r="AM35" s="36">
        <v>0</v>
      </c>
      <c r="AN35" s="32">
        <v>29590.201724933868</v>
      </c>
      <c r="AO35" s="36">
        <v>0</v>
      </c>
      <c r="AP35" s="32">
        <v>-986.88861101999998</v>
      </c>
      <c r="AQ35" s="36">
        <v>0</v>
      </c>
      <c r="AR35" s="32">
        <v>101268.84694099447</v>
      </c>
      <c r="AS35" s="36">
        <v>87768.371799000131</v>
      </c>
      <c r="AT35" s="32">
        <v>0</v>
      </c>
      <c r="AU35" s="42">
        <v>13500.475141994128</v>
      </c>
    </row>
    <row r="36" spans="1:47" x14ac:dyDescent="0.2">
      <c r="A36" s="172"/>
      <c r="B36" s="132" t="s">
        <v>188</v>
      </c>
      <c r="C36" s="61" t="s">
        <v>189</v>
      </c>
      <c r="D36" s="32">
        <v>222570.1440165526</v>
      </c>
      <c r="E36" s="36">
        <v>27587.574449981777</v>
      </c>
      <c r="F36" s="32">
        <v>42734.836798964068</v>
      </c>
      <c r="G36" s="36">
        <v>0</v>
      </c>
      <c r="H36" s="32">
        <v>62368.924985772748</v>
      </c>
      <c r="I36" s="36">
        <v>0</v>
      </c>
      <c r="J36" s="32">
        <v>117466.38223181578</v>
      </c>
      <c r="K36" s="36">
        <v>27587.574449981777</v>
      </c>
      <c r="L36" s="32">
        <v>369428.9446560879</v>
      </c>
      <c r="M36" s="36">
        <v>458447.55696366855</v>
      </c>
      <c r="N36" s="32">
        <v>-102493.50424236608</v>
      </c>
      <c r="O36" s="36">
        <v>233763.19021977379</v>
      </c>
      <c r="P36" s="32">
        <v>359141.07601238781</v>
      </c>
      <c r="Q36" s="36">
        <v>199851.87650527144</v>
      </c>
      <c r="R36" s="32">
        <v>138931.78127619991</v>
      </c>
      <c r="S36" s="36">
        <v>0</v>
      </c>
      <c r="T36" s="32">
        <v>4280.4682206000034</v>
      </c>
      <c r="U36" s="36">
        <v>-25.229870000000005</v>
      </c>
      <c r="V36" s="32">
        <v>17621.65911003478</v>
      </c>
      <c r="W36" s="36">
        <v>0</v>
      </c>
      <c r="X36" s="32">
        <v>-3346.8008398752118</v>
      </c>
      <c r="Y36" s="36">
        <v>11133.652227682875</v>
      </c>
      <c r="Z36" s="32">
        <v>-2352.5095720156824</v>
      </c>
      <c r="AA36" s="36">
        <v>1492.3412708499991</v>
      </c>
      <c r="AB36" s="32">
        <v>-42353.225308877612</v>
      </c>
      <c r="AC36" s="36">
        <v>12231.726610090411</v>
      </c>
      <c r="AD36" s="32">
        <v>-155471.68607625211</v>
      </c>
      <c r="AE36" s="36">
        <v>0</v>
      </c>
      <c r="AF36" s="32">
        <v>-135271.08666852207</v>
      </c>
      <c r="AG36" s="36">
        <v>0</v>
      </c>
      <c r="AH36" s="32">
        <v>14275.104517297306</v>
      </c>
      <c r="AI36" s="36">
        <v>0</v>
      </c>
      <c r="AJ36" s="32">
        <v>-2646.8136494747077</v>
      </c>
      <c r="AK36" s="36">
        <v>0</v>
      </c>
      <c r="AL36" s="32">
        <v>-31828.890275552676</v>
      </c>
      <c r="AM36" s="36">
        <v>0</v>
      </c>
      <c r="AN36" s="32">
        <v>124445.18977054162</v>
      </c>
      <c r="AO36" s="36">
        <v>0</v>
      </c>
      <c r="AP36" s="32">
        <v>4536.1358548005828</v>
      </c>
      <c r="AQ36" s="36">
        <v>0</v>
      </c>
      <c r="AR36" s="32">
        <v>565508.72822173056</v>
      </c>
      <c r="AS36" s="36">
        <v>486035.13141365029</v>
      </c>
      <c r="AT36" s="32">
        <v>22719.844202871162</v>
      </c>
      <c r="AU36" s="42">
        <v>102193.44134643546</v>
      </c>
    </row>
    <row r="37" spans="1:47" x14ac:dyDescent="0.2">
      <c r="A37" s="172"/>
      <c r="B37" s="132" t="s">
        <v>190</v>
      </c>
      <c r="C37" s="61" t="s">
        <v>191</v>
      </c>
      <c r="D37" s="32">
        <v>-4817.6802764791219</v>
      </c>
      <c r="E37" s="36">
        <v>-338.7193531812099</v>
      </c>
      <c r="F37" s="32">
        <v>19686.313006769426</v>
      </c>
      <c r="G37" s="36">
        <v>0</v>
      </c>
      <c r="H37" s="32">
        <v>9109.3200834820709</v>
      </c>
      <c r="I37" s="36">
        <v>0</v>
      </c>
      <c r="J37" s="32">
        <v>-32922.415177316863</v>
      </c>
      <c r="K37" s="36">
        <v>-338.7193531812099</v>
      </c>
      <c r="L37" s="32">
        <v>217235.68190957946</v>
      </c>
      <c r="M37" s="36">
        <v>85677.675115802558</v>
      </c>
      <c r="N37" s="32">
        <v>140236.73828154046</v>
      </c>
      <c r="O37" s="36">
        <v>-27045.921359265798</v>
      </c>
      <c r="P37" s="32">
        <v>76130.122096034669</v>
      </c>
      <c r="Q37" s="36">
        <v>105877.79519281117</v>
      </c>
      <c r="R37" s="32">
        <v>0</v>
      </c>
      <c r="S37" s="36">
        <v>0</v>
      </c>
      <c r="T37" s="32">
        <v>0</v>
      </c>
      <c r="U37" s="36">
        <v>0</v>
      </c>
      <c r="V37" s="32">
        <v>0</v>
      </c>
      <c r="W37" s="36">
        <v>0</v>
      </c>
      <c r="X37" s="32">
        <v>-936.74262833567536</v>
      </c>
      <c r="Y37" s="36">
        <v>6845.8012822571945</v>
      </c>
      <c r="Z37" s="32">
        <v>369.06058111000061</v>
      </c>
      <c r="AA37" s="36">
        <v>0</v>
      </c>
      <c r="AB37" s="32">
        <v>1436.50357923</v>
      </c>
      <c r="AC37" s="36">
        <v>0</v>
      </c>
      <c r="AD37" s="32">
        <v>301.20445651529059</v>
      </c>
      <c r="AE37" s="36">
        <v>0</v>
      </c>
      <c r="AF37" s="32">
        <v>1561.825329752837</v>
      </c>
      <c r="AG37" s="36">
        <v>0</v>
      </c>
      <c r="AH37" s="32">
        <v>-66.555643392294598</v>
      </c>
      <c r="AI37" s="36">
        <v>0</v>
      </c>
      <c r="AJ37" s="32">
        <v>824.73267715474799</v>
      </c>
      <c r="AK37" s="36">
        <v>0</v>
      </c>
      <c r="AL37" s="32">
        <v>-2018.7979069999999</v>
      </c>
      <c r="AM37" s="36">
        <v>0</v>
      </c>
      <c r="AN37" s="32">
        <v>57613.049520464847</v>
      </c>
      <c r="AO37" s="36">
        <v>0</v>
      </c>
      <c r="AP37" s="32">
        <v>-2816.3595273461624</v>
      </c>
      <c r="AQ37" s="36">
        <v>0</v>
      </c>
      <c r="AR37" s="32">
        <v>267515.89608273428</v>
      </c>
      <c r="AS37" s="36">
        <v>85338.95576262135</v>
      </c>
      <c r="AT37" s="32">
        <v>0</v>
      </c>
      <c r="AU37" s="42">
        <v>182176.94032011298</v>
      </c>
    </row>
    <row r="38" spans="1:47" x14ac:dyDescent="0.2">
      <c r="A38" s="172"/>
      <c r="B38" s="7"/>
      <c r="C38" s="18"/>
      <c r="D38" s="32"/>
      <c r="E38" s="36"/>
      <c r="F38" s="32"/>
      <c r="G38" s="36"/>
      <c r="H38" s="32"/>
      <c r="I38" s="36"/>
      <c r="J38" s="32"/>
      <c r="K38" s="36"/>
      <c r="L38" s="32"/>
      <c r="M38" s="36"/>
      <c r="N38" s="32"/>
      <c r="O38" s="36"/>
      <c r="P38" s="32"/>
      <c r="Q38" s="36"/>
      <c r="R38" s="32"/>
      <c r="S38" s="36"/>
      <c r="T38" s="32"/>
      <c r="U38" s="36"/>
      <c r="V38" s="32"/>
      <c r="W38" s="36"/>
      <c r="X38" s="32"/>
      <c r="Y38" s="36"/>
      <c r="Z38" s="32"/>
      <c r="AA38" s="36"/>
      <c r="AB38" s="32"/>
      <c r="AC38" s="36"/>
      <c r="AD38" s="32"/>
      <c r="AE38" s="36"/>
      <c r="AF38" s="32"/>
      <c r="AG38" s="36"/>
      <c r="AH38" s="32"/>
      <c r="AI38" s="36"/>
      <c r="AJ38" s="32"/>
      <c r="AK38" s="36"/>
      <c r="AL38" s="32"/>
      <c r="AM38" s="36"/>
      <c r="AN38" s="32"/>
      <c r="AO38" s="36"/>
      <c r="AP38" s="32"/>
      <c r="AQ38" s="36"/>
      <c r="AR38" s="32"/>
      <c r="AS38" s="36"/>
      <c r="AT38" s="32"/>
      <c r="AU38" s="42"/>
    </row>
    <row r="39" spans="1:47" x14ac:dyDescent="0.2">
      <c r="A39" s="172"/>
      <c r="B39" s="9" t="s">
        <v>192</v>
      </c>
      <c r="C39" s="13" t="s">
        <v>193</v>
      </c>
      <c r="D39" s="30">
        <v>598487.12224869605</v>
      </c>
      <c r="E39" s="35">
        <v>-5533.0123359032787</v>
      </c>
      <c r="F39" s="30">
        <v>-7202.8086092940357</v>
      </c>
      <c r="G39" s="35">
        <v>-12913.031806476905</v>
      </c>
      <c r="H39" s="30">
        <v>443252.46525759302</v>
      </c>
      <c r="I39" s="35">
        <v>-143539.17162282256</v>
      </c>
      <c r="J39" s="30">
        <v>162437.46560039703</v>
      </c>
      <c r="K39" s="35">
        <v>150919.19109339619</v>
      </c>
      <c r="L39" s="30">
        <v>430846.04041091813</v>
      </c>
      <c r="M39" s="35">
        <v>1160159.4232139934</v>
      </c>
      <c r="N39" s="30">
        <v>-393497.57006487623</v>
      </c>
      <c r="O39" s="35">
        <v>-430387.51140688005</v>
      </c>
      <c r="P39" s="30">
        <v>239030.01691628117</v>
      </c>
      <c r="Q39" s="35">
        <v>1526463.0342196249</v>
      </c>
      <c r="R39" s="30">
        <v>-35894.74392413086</v>
      </c>
      <c r="S39" s="35">
        <v>0.76062479999999999</v>
      </c>
      <c r="T39" s="30">
        <v>-12401.236195391117</v>
      </c>
      <c r="U39" s="35">
        <v>-6.9251000000000396E-2</v>
      </c>
      <c r="V39" s="30">
        <v>23443.618777697324</v>
      </c>
      <c r="W39" s="35">
        <v>5454.5722682371852</v>
      </c>
      <c r="X39" s="30">
        <v>61803.681907438018</v>
      </c>
      <c r="Y39" s="35">
        <v>0</v>
      </c>
      <c r="Z39" s="30">
        <v>-95820.948449863063</v>
      </c>
      <c r="AA39" s="35">
        <v>58628.636759211113</v>
      </c>
      <c r="AB39" s="30">
        <v>644183.22144376289</v>
      </c>
      <c r="AC39" s="35">
        <v>0</v>
      </c>
      <c r="AD39" s="30">
        <v>844212.81927930296</v>
      </c>
      <c r="AE39" s="35">
        <v>1885855.1380753508</v>
      </c>
      <c r="AF39" s="30">
        <v>125599.05523448001</v>
      </c>
      <c r="AG39" s="35">
        <v>1883640.8105643508</v>
      </c>
      <c r="AH39" s="30">
        <v>44958.9100006753</v>
      </c>
      <c r="AI39" s="35">
        <v>102.90894399999979</v>
      </c>
      <c r="AJ39" s="30">
        <v>5032.8911238759993</v>
      </c>
      <c r="AK39" s="35">
        <v>2111.4185670000006</v>
      </c>
      <c r="AL39" s="30">
        <v>668621.96292027168</v>
      </c>
      <c r="AM39" s="35">
        <v>0</v>
      </c>
      <c r="AN39" s="30">
        <v>527318.87472554715</v>
      </c>
      <c r="AO39" s="35">
        <v>0</v>
      </c>
      <c r="AP39" s="30">
        <v>10924.329497862014</v>
      </c>
      <c r="AQ39" s="35">
        <v>0</v>
      </c>
      <c r="AR39" s="30">
        <v>2411789.1861623265</v>
      </c>
      <c r="AS39" s="35">
        <v>3040481.548953441</v>
      </c>
      <c r="AT39" s="30">
        <v>326662.70138637372</v>
      </c>
      <c r="AU39" s="43">
        <v>-302029.65888180112</v>
      </c>
    </row>
    <row r="40" spans="1:47" x14ac:dyDescent="0.2">
      <c r="A40" s="172"/>
      <c r="B40" s="132" t="s">
        <v>241</v>
      </c>
      <c r="C40" s="61" t="s">
        <v>194</v>
      </c>
      <c r="D40" s="32">
        <v>422763.06220387114</v>
      </c>
      <c r="E40" s="36">
        <v>-19170.538333191773</v>
      </c>
      <c r="F40" s="32">
        <v>44599.708527757241</v>
      </c>
      <c r="G40" s="36">
        <v>-24103.788381897295</v>
      </c>
      <c r="H40" s="32">
        <v>273074.20865932392</v>
      </c>
      <c r="I40" s="36">
        <v>-156081.47427585447</v>
      </c>
      <c r="J40" s="32">
        <v>105089.14501678999</v>
      </c>
      <c r="K40" s="36">
        <v>161014.72432456</v>
      </c>
      <c r="L40" s="32">
        <v>321188.64901230176</v>
      </c>
      <c r="M40" s="36">
        <v>934628.78371319489</v>
      </c>
      <c r="N40" s="32">
        <v>-3152.7819344099998</v>
      </c>
      <c r="O40" s="36">
        <v>-430568.36291445105</v>
      </c>
      <c r="P40" s="32">
        <v>-62709.017006012924</v>
      </c>
      <c r="Q40" s="36">
        <v>1290900.85307821</v>
      </c>
      <c r="R40" s="32">
        <v>-73619.64657896581</v>
      </c>
      <c r="S40" s="36">
        <v>0</v>
      </c>
      <c r="T40" s="32">
        <v>-38392.839201616283</v>
      </c>
      <c r="U40" s="36">
        <v>0</v>
      </c>
      <c r="V40" s="32">
        <v>23425.140152234613</v>
      </c>
      <c r="W40" s="36">
        <v>5454.5722682371852</v>
      </c>
      <c r="X40" s="32">
        <v>45671.733266763935</v>
      </c>
      <c r="Y40" s="36">
        <v>0</v>
      </c>
      <c r="Z40" s="32">
        <v>30650.212148782361</v>
      </c>
      <c r="AA40" s="36">
        <v>68841.721281198625</v>
      </c>
      <c r="AB40" s="32">
        <v>399315.84816552582</v>
      </c>
      <c r="AC40" s="36">
        <v>0</v>
      </c>
      <c r="AD40" s="32">
        <v>825024.88033530256</v>
      </c>
      <c r="AE40" s="36">
        <v>973580.26115496922</v>
      </c>
      <c r="AF40" s="32">
        <v>126710.852295</v>
      </c>
      <c r="AG40" s="36">
        <v>971468.84258796927</v>
      </c>
      <c r="AH40" s="32">
        <v>39737.493159117395</v>
      </c>
      <c r="AI40" s="36">
        <v>0</v>
      </c>
      <c r="AJ40" s="32">
        <v>5031.1938254426423</v>
      </c>
      <c r="AK40" s="36">
        <v>2111.4185670000006</v>
      </c>
      <c r="AL40" s="32">
        <v>653545.34105574258</v>
      </c>
      <c r="AM40" s="36">
        <v>0</v>
      </c>
      <c r="AN40" s="32">
        <v>306697.47316452902</v>
      </c>
      <c r="AO40" s="36">
        <v>0</v>
      </c>
      <c r="AP40" s="32">
        <v>6784.5516030016552</v>
      </c>
      <c r="AQ40" s="36">
        <v>0</v>
      </c>
      <c r="AR40" s="32">
        <v>1882458.6163190061</v>
      </c>
      <c r="AS40" s="36">
        <v>1889038.5065349722</v>
      </c>
      <c r="AT40" s="32">
        <v>6579.8902159658774</v>
      </c>
      <c r="AU40" s="42">
        <v>0</v>
      </c>
    </row>
    <row r="41" spans="1:47" x14ac:dyDescent="0.2">
      <c r="A41" s="172"/>
      <c r="B41" s="132" t="s">
        <v>242</v>
      </c>
      <c r="C41" s="61" t="s">
        <v>195</v>
      </c>
      <c r="D41" s="32">
        <v>175724.06004482487</v>
      </c>
      <c r="E41" s="36">
        <v>13637.525997288494</v>
      </c>
      <c r="F41" s="32">
        <v>-51802.517137051276</v>
      </c>
      <c r="G41" s="36">
        <v>11190.75657542039</v>
      </c>
      <c r="H41" s="32">
        <v>170178.2565982691</v>
      </c>
      <c r="I41" s="36">
        <v>12542.302653031913</v>
      </c>
      <c r="J41" s="32">
        <v>57348.320583607041</v>
      </c>
      <c r="K41" s="36">
        <v>-10095.533231163809</v>
      </c>
      <c r="L41" s="32">
        <v>109657.39139861638</v>
      </c>
      <c r="M41" s="36">
        <v>225530.63950079848</v>
      </c>
      <c r="N41" s="32">
        <v>-390344.78813046624</v>
      </c>
      <c r="O41" s="36">
        <v>180.85150757101326</v>
      </c>
      <c r="P41" s="32">
        <v>301739.0339222941</v>
      </c>
      <c r="Q41" s="36">
        <v>235562.181141415</v>
      </c>
      <c r="R41" s="32">
        <v>37724.90265483495</v>
      </c>
      <c r="S41" s="36">
        <v>0.76062479999999999</v>
      </c>
      <c r="T41" s="32">
        <v>25991.603006225167</v>
      </c>
      <c r="U41" s="36">
        <v>-6.9251000000000396E-2</v>
      </c>
      <c r="V41" s="32">
        <v>18.47862546271001</v>
      </c>
      <c r="W41" s="36">
        <v>0</v>
      </c>
      <c r="X41" s="32">
        <v>16131.948640674083</v>
      </c>
      <c r="Y41" s="36">
        <v>0</v>
      </c>
      <c r="Z41" s="32">
        <v>-126471.16059864542</v>
      </c>
      <c r="AA41" s="36">
        <v>-10213.084521987512</v>
      </c>
      <c r="AB41" s="32">
        <v>244867.37327823706</v>
      </c>
      <c r="AC41" s="36">
        <v>0</v>
      </c>
      <c r="AD41" s="32">
        <v>19187.938944000409</v>
      </c>
      <c r="AE41" s="36">
        <v>912274.87692038168</v>
      </c>
      <c r="AF41" s="32">
        <v>-1111.7970605200001</v>
      </c>
      <c r="AG41" s="36">
        <v>912171.96797638165</v>
      </c>
      <c r="AH41" s="32">
        <v>5221.4168415579079</v>
      </c>
      <c r="AI41" s="36">
        <v>102.90894399999979</v>
      </c>
      <c r="AJ41" s="32">
        <v>1.6972984333568544</v>
      </c>
      <c r="AK41" s="36">
        <v>0</v>
      </c>
      <c r="AL41" s="32">
        <v>15076.621864529145</v>
      </c>
      <c r="AM41" s="36">
        <v>0</v>
      </c>
      <c r="AN41" s="32">
        <v>220621.40156101814</v>
      </c>
      <c r="AO41" s="36">
        <v>0</v>
      </c>
      <c r="AP41" s="32">
        <v>4139.7778948603582</v>
      </c>
      <c r="AQ41" s="36">
        <v>0</v>
      </c>
      <c r="AR41" s="32">
        <v>529330.56984332018</v>
      </c>
      <c r="AS41" s="36">
        <v>1151443.0424184687</v>
      </c>
      <c r="AT41" s="32">
        <v>320082.81117040786</v>
      </c>
      <c r="AU41" s="42">
        <v>-302029.65888180112</v>
      </c>
    </row>
    <row r="42" spans="1:47" x14ac:dyDescent="0.2">
      <c r="A42" s="172"/>
      <c r="B42" s="7"/>
      <c r="C42" s="18"/>
      <c r="D42" s="32"/>
      <c r="E42" s="36"/>
      <c r="F42" s="32"/>
      <c r="G42" s="36"/>
      <c r="H42" s="32"/>
      <c r="I42" s="36"/>
      <c r="J42" s="32"/>
      <c r="K42" s="36"/>
      <c r="L42" s="32"/>
      <c r="M42" s="36"/>
      <c r="N42" s="32"/>
      <c r="O42" s="36"/>
      <c r="P42" s="32"/>
      <c r="Q42" s="36"/>
      <c r="R42" s="32"/>
      <c r="S42" s="36"/>
      <c r="T42" s="32"/>
      <c r="U42" s="36"/>
      <c r="V42" s="32"/>
      <c r="W42" s="36"/>
      <c r="X42" s="32"/>
      <c r="Y42" s="36"/>
      <c r="Z42" s="32"/>
      <c r="AA42" s="36"/>
      <c r="AB42" s="32"/>
      <c r="AC42" s="36"/>
      <c r="AD42" s="32"/>
      <c r="AE42" s="36"/>
      <c r="AF42" s="32"/>
      <c r="AG42" s="36"/>
      <c r="AH42" s="32"/>
      <c r="AI42" s="36"/>
      <c r="AJ42" s="32"/>
      <c r="AK42" s="36"/>
      <c r="AL42" s="32"/>
      <c r="AM42" s="36"/>
      <c r="AN42" s="32"/>
      <c r="AO42" s="36"/>
      <c r="AP42" s="32"/>
      <c r="AQ42" s="36"/>
      <c r="AR42" s="32"/>
      <c r="AS42" s="36"/>
      <c r="AT42" s="32"/>
      <c r="AU42" s="42"/>
    </row>
    <row r="43" spans="1:47" x14ac:dyDescent="0.2">
      <c r="A43" s="172"/>
      <c r="B43" s="9" t="s">
        <v>196</v>
      </c>
      <c r="C43" s="13" t="s">
        <v>197</v>
      </c>
      <c r="D43" s="30">
        <v>171184.75276094023</v>
      </c>
      <c r="E43" s="35">
        <v>403442.23047678638</v>
      </c>
      <c r="F43" s="30">
        <v>-4913.2884222471766</v>
      </c>
      <c r="G43" s="35">
        <v>35057.951133831171</v>
      </c>
      <c r="H43" s="30">
        <v>36968.484131592624</v>
      </c>
      <c r="I43" s="35">
        <v>520113.88432725257</v>
      </c>
      <c r="J43" s="30">
        <v>139129.55705159478</v>
      </c>
      <c r="K43" s="35">
        <v>-151729.6049842973</v>
      </c>
      <c r="L43" s="30">
        <v>1983234.2832583953</v>
      </c>
      <c r="M43" s="35">
        <v>111874.49674293975</v>
      </c>
      <c r="N43" s="30">
        <v>0</v>
      </c>
      <c r="O43" s="35">
        <v>-1231.1912172951968</v>
      </c>
      <c r="P43" s="30">
        <v>1726247.1486395742</v>
      </c>
      <c r="Q43" s="35">
        <v>10230.18725948531</v>
      </c>
      <c r="R43" s="30">
        <v>48172.7124260169</v>
      </c>
      <c r="S43" s="35">
        <v>170.64250267977042</v>
      </c>
      <c r="T43" s="30">
        <v>-4053.4153583104294</v>
      </c>
      <c r="U43" s="35">
        <v>28498.040438074546</v>
      </c>
      <c r="V43" s="30">
        <v>52564.847056941115</v>
      </c>
      <c r="W43" s="35">
        <v>-23446.505868993707</v>
      </c>
      <c r="X43" s="30">
        <v>-352.61331200431852</v>
      </c>
      <c r="Y43" s="35">
        <v>35077.160654896652</v>
      </c>
      <c r="Z43" s="30">
        <v>112246.82350928172</v>
      </c>
      <c r="AA43" s="35">
        <v>68312.928584339024</v>
      </c>
      <c r="AB43" s="30">
        <v>48408.780296895697</v>
      </c>
      <c r="AC43" s="35">
        <v>-5736.765610246649</v>
      </c>
      <c r="AD43" s="30">
        <v>79069.025135416407</v>
      </c>
      <c r="AE43" s="35">
        <v>76687.392369269277</v>
      </c>
      <c r="AF43" s="30">
        <v>0</v>
      </c>
      <c r="AG43" s="35">
        <v>47395.951742629921</v>
      </c>
      <c r="AH43" s="30">
        <v>21472.544993465403</v>
      </c>
      <c r="AI43" s="35">
        <v>12251.020566585164</v>
      </c>
      <c r="AJ43" s="30">
        <v>7042.2593791709878</v>
      </c>
      <c r="AK43" s="35">
        <v>16325.960885984185</v>
      </c>
      <c r="AL43" s="30">
        <v>50554.220762780016</v>
      </c>
      <c r="AM43" s="35">
        <v>714.45917407000206</v>
      </c>
      <c r="AN43" s="30">
        <v>1338.2119884498752</v>
      </c>
      <c r="AO43" s="35">
        <v>1685938.4031996769</v>
      </c>
      <c r="AP43" s="30">
        <v>732.91884894433758</v>
      </c>
      <c r="AQ43" s="35">
        <v>-14633.112225955922</v>
      </c>
      <c r="AR43" s="30">
        <v>2235559.191992146</v>
      </c>
      <c r="AS43" s="35">
        <v>2263309.4105627164</v>
      </c>
      <c r="AT43" s="30">
        <v>19647.329300670826</v>
      </c>
      <c r="AU43" s="43">
        <v>-8102.8892699002208</v>
      </c>
    </row>
    <row r="44" spans="1:47" x14ac:dyDescent="0.2">
      <c r="A44" s="172"/>
      <c r="B44" s="132" t="s">
        <v>243</v>
      </c>
      <c r="C44" s="61" t="s">
        <v>244</v>
      </c>
      <c r="D44" s="32">
        <v>-20829.514753610893</v>
      </c>
      <c r="E44" s="36">
        <v>56081.797499517379</v>
      </c>
      <c r="F44" s="32">
        <v>-18525.674272847176</v>
      </c>
      <c r="G44" s="36">
        <v>0</v>
      </c>
      <c r="H44" s="32">
        <v>-26946.300260968561</v>
      </c>
      <c r="I44" s="36">
        <v>56451.9719851216</v>
      </c>
      <c r="J44" s="32">
        <v>24642.459780204848</v>
      </c>
      <c r="K44" s="36">
        <v>-370.17448560422355</v>
      </c>
      <c r="L44" s="32">
        <v>144520.3444724594</v>
      </c>
      <c r="M44" s="36">
        <v>36232.299524879527</v>
      </c>
      <c r="N44" s="32">
        <v>0</v>
      </c>
      <c r="O44" s="36">
        <v>0</v>
      </c>
      <c r="P44" s="32">
        <v>48251.879405142303</v>
      </c>
      <c r="Q44" s="36">
        <v>16344.281428889271</v>
      </c>
      <c r="R44" s="32">
        <v>48172.7124260169</v>
      </c>
      <c r="S44" s="36">
        <v>170.64250267977042</v>
      </c>
      <c r="T44" s="32">
        <v>-4053.4153583104294</v>
      </c>
      <c r="U44" s="36">
        <v>-371.18601370388023</v>
      </c>
      <c r="V44" s="32">
        <v>18.222033739250765</v>
      </c>
      <c r="W44" s="36">
        <v>1311.6686667246192</v>
      </c>
      <c r="X44" s="32">
        <v>-342.92756200431853</v>
      </c>
      <c r="Y44" s="36">
        <v>24433.154029614107</v>
      </c>
      <c r="Z44" s="32">
        <v>-248.79406037000001</v>
      </c>
      <c r="AA44" s="36">
        <v>-1880.2807589741765</v>
      </c>
      <c r="AB44" s="32">
        <v>52722.667588245698</v>
      </c>
      <c r="AC44" s="36">
        <v>-3775.9803303501785</v>
      </c>
      <c r="AD44" s="32">
        <v>5738.4636056963682</v>
      </c>
      <c r="AE44" s="36">
        <v>0</v>
      </c>
      <c r="AF44" s="32">
        <v>0</v>
      </c>
      <c r="AG44" s="36">
        <v>0</v>
      </c>
      <c r="AH44" s="32">
        <v>5529.2776555153796</v>
      </c>
      <c r="AI44" s="36">
        <v>0</v>
      </c>
      <c r="AJ44" s="32">
        <v>209.18595018098873</v>
      </c>
      <c r="AK44" s="36">
        <v>0</v>
      </c>
      <c r="AL44" s="32">
        <v>0</v>
      </c>
      <c r="AM44" s="36">
        <v>0</v>
      </c>
      <c r="AN44" s="32">
        <v>1034.3185478998751</v>
      </c>
      <c r="AO44" s="36">
        <v>39207.688029728466</v>
      </c>
      <c r="AP44" s="32">
        <v>222.82378731174364</v>
      </c>
      <c r="AQ44" s="36">
        <v>-931.83376092768549</v>
      </c>
      <c r="AR44" s="32">
        <v>130686.43565975651</v>
      </c>
      <c r="AS44" s="36">
        <v>130589.95129319769</v>
      </c>
      <c r="AT44" s="32">
        <v>0</v>
      </c>
      <c r="AU44" s="42">
        <v>96.484366558808006</v>
      </c>
    </row>
    <row r="45" spans="1:47" x14ac:dyDescent="0.2">
      <c r="A45" s="172"/>
      <c r="B45" s="132" t="s">
        <v>245</v>
      </c>
      <c r="C45" s="61" t="s">
        <v>246</v>
      </c>
      <c r="D45" s="32">
        <v>33965.958587195375</v>
      </c>
      <c r="E45" s="36">
        <v>197613.59044057544</v>
      </c>
      <c r="F45" s="32">
        <v>0</v>
      </c>
      <c r="G45" s="36">
        <v>0</v>
      </c>
      <c r="H45" s="32">
        <v>0</v>
      </c>
      <c r="I45" s="36">
        <v>0</v>
      </c>
      <c r="J45" s="32">
        <v>33965.958587195375</v>
      </c>
      <c r="K45" s="36">
        <v>197613.59044057544</v>
      </c>
      <c r="L45" s="32">
        <v>0</v>
      </c>
      <c r="M45" s="36">
        <v>0</v>
      </c>
      <c r="N45" s="32">
        <v>0</v>
      </c>
      <c r="O45" s="36">
        <v>0</v>
      </c>
      <c r="P45" s="32">
        <v>0</v>
      </c>
      <c r="Q45" s="36">
        <v>0</v>
      </c>
      <c r="R45" s="32">
        <v>0</v>
      </c>
      <c r="S45" s="36">
        <v>0</v>
      </c>
      <c r="T45" s="32">
        <v>0</v>
      </c>
      <c r="U45" s="36">
        <v>0</v>
      </c>
      <c r="V45" s="32">
        <v>0</v>
      </c>
      <c r="W45" s="36">
        <v>0</v>
      </c>
      <c r="X45" s="32">
        <v>0</v>
      </c>
      <c r="Y45" s="36">
        <v>0</v>
      </c>
      <c r="Z45" s="32">
        <v>0</v>
      </c>
      <c r="AA45" s="36">
        <v>0</v>
      </c>
      <c r="AB45" s="32">
        <v>0</v>
      </c>
      <c r="AC45" s="36">
        <v>0</v>
      </c>
      <c r="AD45" s="32">
        <v>0</v>
      </c>
      <c r="AE45" s="36">
        <v>0</v>
      </c>
      <c r="AF45" s="32">
        <v>0</v>
      </c>
      <c r="AG45" s="36">
        <v>0</v>
      </c>
      <c r="AH45" s="32">
        <v>0</v>
      </c>
      <c r="AI45" s="36">
        <v>0</v>
      </c>
      <c r="AJ45" s="32">
        <v>0</v>
      </c>
      <c r="AK45" s="36">
        <v>0</v>
      </c>
      <c r="AL45" s="32">
        <v>0</v>
      </c>
      <c r="AM45" s="36">
        <v>0</v>
      </c>
      <c r="AN45" s="32">
        <v>0</v>
      </c>
      <c r="AO45" s="36">
        <v>0</v>
      </c>
      <c r="AP45" s="32">
        <v>0</v>
      </c>
      <c r="AQ45" s="36">
        <v>0</v>
      </c>
      <c r="AR45" s="32">
        <v>33965.958587195375</v>
      </c>
      <c r="AS45" s="36">
        <v>197613.59044057544</v>
      </c>
      <c r="AT45" s="32">
        <v>154740.44115896546</v>
      </c>
      <c r="AU45" s="42">
        <v>-8907.190694414614</v>
      </c>
    </row>
    <row r="46" spans="1:47" x14ac:dyDescent="0.2">
      <c r="A46" s="172"/>
      <c r="B46" s="132" t="s">
        <v>247</v>
      </c>
      <c r="C46" s="61" t="s">
        <v>248</v>
      </c>
      <c r="D46" s="32">
        <v>158048.30892735574</v>
      </c>
      <c r="E46" s="36">
        <v>149746.84253669356</v>
      </c>
      <c r="F46" s="32">
        <v>13612.3858506</v>
      </c>
      <c r="G46" s="36">
        <v>35057.951133831171</v>
      </c>
      <c r="H46" s="32">
        <v>63914.784392561181</v>
      </c>
      <c r="I46" s="36">
        <v>463661.91234213096</v>
      </c>
      <c r="J46" s="32">
        <v>80521.13868419455</v>
      </c>
      <c r="K46" s="36">
        <v>-348973.02093926852</v>
      </c>
      <c r="L46" s="32">
        <v>1838713.9387859358</v>
      </c>
      <c r="M46" s="36">
        <v>75642.197218060217</v>
      </c>
      <c r="N46" s="32">
        <v>0</v>
      </c>
      <c r="O46" s="36">
        <v>-1231.1912172951968</v>
      </c>
      <c r="P46" s="32">
        <v>1677995.2692344319</v>
      </c>
      <c r="Q46" s="36">
        <v>-6114.0941694039611</v>
      </c>
      <c r="R46" s="32">
        <v>0</v>
      </c>
      <c r="S46" s="36">
        <v>0</v>
      </c>
      <c r="T46" s="32">
        <v>0</v>
      </c>
      <c r="U46" s="36">
        <v>28869.226451778428</v>
      </c>
      <c r="V46" s="32">
        <v>52546.625023201865</v>
      </c>
      <c r="W46" s="36">
        <v>-24758.174535718324</v>
      </c>
      <c r="X46" s="32">
        <v>-9.6857500000000023</v>
      </c>
      <c r="Y46" s="36">
        <v>10644.006625282547</v>
      </c>
      <c r="Z46" s="32">
        <v>112495.61756965172</v>
      </c>
      <c r="AA46" s="36">
        <v>70193.209343313196</v>
      </c>
      <c r="AB46" s="32">
        <v>-4313.8872913500009</v>
      </c>
      <c r="AC46" s="36">
        <v>-1960.7852798964707</v>
      </c>
      <c r="AD46" s="32">
        <v>73330.561529720042</v>
      </c>
      <c r="AE46" s="36">
        <v>76687.392369269277</v>
      </c>
      <c r="AF46" s="32">
        <v>0</v>
      </c>
      <c r="AG46" s="36">
        <v>47395.951742629921</v>
      </c>
      <c r="AH46" s="32">
        <v>15943.267337950021</v>
      </c>
      <c r="AI46" s="36">
        <v>12251.020566585164</v>
      </c>
      <c r="AJ46" s="32">
        <v>6833.0734289899992</v>
      </c>
      <c r="AK46" s="36">
        <v>16325.960885984185</v>
      </c>
      <c r="AL46" s="32">
        <v>50554.220762780016</v>
      </c>
      <c r="AM46" s="36">
        <v>714.45917407000206</v>
      </c>
      <c r="AN46" s="32">
        <v>303.89344055000015</v>
      </c>
      <c r="AO46" s="36">
        <v>1646730.7151699485</v>
      </c>
      <c r="AP46" s="32">
        <v>510.09506163259397</v>
      </c>
      <c r="AQ46" s="36">
        <v>-13701.278465028236</v>
      </c>
      <c r="AR46" s="32">
        <v>2070906.7977451941</v>
      </c>
      <c r="AS46" s="36">
        <v>1935105.8688289432</v>
      </c>
      <c r="AT46" s="32">
        <v>-135093.11185829464</v>
      </c>
      <c r="AU46" s="42">
        <v>707.81705795558446</v>
      </c>
    </row>
    <row r="47" spans="1:47" x14ac:dyDescent="0.2">
      <c r="A47" s="172"/>
      <c r="B47" s="7"/>
      <c r="C47" s="18"/>
      <c r="D47" s="32"/>
      <c r="E47" s="36"/>
      <c r="F47" s="32"/>
      <c r="G47" s="36"/>
      <c r="H47" s="32"/>
      <c r="I47" s="36"/>
      <c r="J47" s="32"/>
      <c r="K47" s="36"/>
      <c r="L47" s="32"/>
      <c r="M47" s="36"/>
      <c r="N47" s="32"/>
      <c r="O47" s="36"/>
      <c r="P47" s="32"/>
      <c r="Q47" s="36"/>
      <c r="R47" s="32"/>
      <c r="S47" s="36"/>
      <c r="T47" s="32"/>
      <c r="U47" s="36"/>
      <c r="V47" s="32"/>
      <c r="W47" s="36"/>
      <c r="X47" s="32"/>
      <c r="Y47" s="36"/>
      <c r="Z47" s="32"/>
      <c r="AA47" s="36"/>
      <c r="AB47" s="32"/>
      <c r="AC47" s="36"/>
      <c r="AD47" s="32"/>
      <c r="AE47" s="36"/>
      <c r="AF47" s="32"/>
      <c r="AG47" s="36"/>
      <c r="AH47" s="32"/>
      <c r="AI47" s="36"/>
      <c r="AJ47" s="32"/>
      <c r="AK47" s="36"/>
      <c r="AL47" s="32"/>
      <c r="AM47" s="36"/>
      <c r="AN47" s="32"/>
      <c r="AO47" s="36"/>
      <c r="AP47" s="32"/>
      <c r="AQ47" s="36"/>
      <c r="AR47" s="32"/>
      <c r="AS47" s="36"/>
      <c r="AT47" s="32"/>
      <c r="AU47" s="42"/>
    </row>
    <row r="48" spans="1:47" x14ac:dyDescent="0.2">
      <c r="A48" s="172"/>
      <c r="B48" s="9" t="s">
        <v>198</v>
      </c>
      <c r="C48" s="13" t="s">
        <v>199</v>
      </c>
      <c r="D48" s="30">
        <v>-145461.74149180378</v>
      </c>
      <c r="E48" s="35">
        <v>1669278.0399477386</v>
      </c>
      <c r="F48" s="30">
        <v>-13068.416618334806</v>
      </c>
      <c r="G48" s="35">
        <v>4606.834248851419</v>
      </c>
      <c r="H48" s="30">
        <v>-188433.93538957406</v>
      </c>
      <c r="I48" s="35">
        <v>341385.42979874549</v>
      </c>
      <c r="J48" s="30">
        <v>56040.610516104993</v>
      </c>
      <c r="K48" s="35">
        <v>1347703.802800697</v>
      </c>
      <c r="L48" s="30">
        <v>337384.28241111396</v>
      </c>
      <c r="M48" s="35">
        <v>628225.60455305979</v>
      </c>
      <c r="N48" s="30">
        <v>52645.052199505313</v>
      </c>
      <c r="O48" s="35">
        <v>0</v>
      </c>
      <c r="P48" s="30">
        <v>146201.64561878584</v>
      </c>
      <c r="Q48" s="35">
        <v>274372.43495724868</v>
      </c>
      <c r="R48" s="30">
        <v>349.02830395135106</v>
      </c>
      <c r="S48" s="35">
        <v>143715.97699583508</v>
      </c>
      <c r="T48" s="30">
        <v>10750.66946694348</v>
      </c>
      <c r="U48" s="35">
        <v>218967.56621694722</v>
      </c>
      <c r="V48" s="30">
        <v>-49.922332809999936</v>
      </c>
      <c r="W48" s="35">
        <v>38180.276189159988</v>
      </c>
      <c r="X48" s="30">
        <v>-1056.6644549235621</v>
      </c>
      <c r="Y48" s="35">
        <v>595.82286847085788</v>
      </c>
      <c r="Z48" s="30">
        <v>-44074.359213641947</v>
      </c>
      <c r="AA48" s="35">
        <v>-64045.319943592018</v>
      </c>
      <c r="AB48" s="30">
        <v>172618.83282330353</v>
      </c>
      <c r="AC48" s="35">
        <v>16438.847268990015</v>
      </c>
      <c r="AD48" s="30">
        <v>137889.64327231352</v>
      </c>
      <c r="AE48" s="35">
        <v>0</v>
      </c>
      <c r="AF48" s="30">
        <v>56127.046086800001</v>
      </c>
      <c r="AG48" s="35">
        <v>0</v>
      </c>
      <c r="AH48" s="30">
        <v>27838.109028246443</v>
      </c>
      <c r="AI48" s="35">
        <v>0</v>
      </c>
      <c r="AJ48" s="30">
        <v>0</v>
      </c>
      <c r="AK48" s="35">
        <v>0</v>
      </c>
      <c r="AL48" s="30">
        <v>53924.488157267078</v>
      </c>
      <c r="AM48" s="35">
        <v>0</v>
      </c>
      <c r="AN48" s="30">
        <v>782199.44082589331</v>
      </c>
      <c r="AO48" s="35">
        <v>0</v>
      </c>
      <c r="AP48" s="30">
        <v>-1232.7031886100003</v>
      </c>
      <c r="AQ48" s="35">
        <v>1.5632774237060725</v>
      </c>
      <c r="AR48" s="30">
        <v>1110778.921828907</v>
      </c>
      <c r="AS48" s="35">
        <v>2321923.2346787774</v>
      </c>
      <c r="AT48" s="30">
        <v>1363944.8571128363</v>
      </c>
      <c r="AU48" s="43">
        <v>152800.54470869713</v>
      </c>
    </row>
    <row r="49" spans="1:47" x14ac:dyDescent="0.2">
      <c r="A49" s="172"/>
      <c r="B49" s="9" t="s">
        <v>200</v>
      </c>
      <c r="C49" s="13" t="s">
        <v>201</v>
      </c>
      <c r="D49" s="30">
        <v>-50859.14089055435</v>
      </c>
      <c r="E49" s="35">
        <v>1669278.0399477386</v>
      </c>
      <c r="F49" s="30">
        <v>4583.0695715500633</v>
      </c>
      <c r="G49" s="35">
        <v>4606.834248851419</v>
      </c>
      <c r="H49" s="30">
        <v>-229718.52705106908</v>
      </c>
      <c r="I49" s="35">
        <v>341385.42979874549</v>
      </c>
      <c r="J49" s="30">
        <v>174276.31658896466</v>
      </c>
      <c r="K49" s="35">
        <v>1323285.7759001418</v>
      </c>
      <c r="L49" s="30">
        <v>15326.660111191675</v>
      </c>
      <c r="M49" s="35">
        <v>265542.06134027749</v>
      </c>
      <c r="N49" s="30">
        <v>52645.052199505313</v>
      </c>
      <c r="O49" s="35">
        <v>0</v>
      </c>
      <c r="P49" s="30">
        <v>10440.786393600934</v>
      </c>
      <c r="Q49" s="35">
        <v>274372.43495724868</v>
      </c>
      <c r="R49" s="30">
        <v>0</v>
      </c>
      <c r="S49" s="35">
        <v>0</v>
      </c>
      <c r="T49" s="30">
        <v>872.61750665901582</v>
      </c>
      <c r="U49" s="35">
        <v>0</v>
      </c>
      <c r="V49" s="30">
        <v>-49.922332809999936</v>
      </c>
      <c r="W49" s="35">
        <v>38180.276189159988</v>
      </c>
      <c r="X49" s="30">
        <v>-281.40706901819783</v>
      </c>
      <c r="Y49" s="35">
        <v>595.82286847085788</v>
      </c>
      <c r="Z49" s="30">
        <v>-48858.690960720167</v>
      </c>
      <c r="AA49" s="35">
        <v>-64045.319943592018</v>
      </c>
      <c r="AB49" s="30">
        <v>558.22437397477893</v>
      </c>
      <c r="AC49" s="35">
        <v>16438.847268990015</v>
      </c>
      <c r="AD49" s="30">
        <v>88103.018814688985</v>
      </c>
      <c r="AE49" s="35">
        <v>0</v>
      </c>
      <c r="AF49" s="30">
        <v>56127.046086800001</v>
      </c>
      <c r="AG49" s="35">
        <v>0</v>
      </c>
      <c r="AH49" s="30">
        <v>27905.85372856</v>
      </c>
      <c r="AI49" s="35">
        <v>0</v>
      </c>
      <c r="AJ49" s="30">
        <v>0</v>
      </c>
      <c r="AK49" s="35">
        <v>0</v>
      </c>
      <c r="AL49" s="30">
        <v>4070.1189993289804</v>
      </c>
      <c r="AM49" s="35">
        <v>0</v>
      </c>
      <c r="AN49" s="30">
        <v>695524.84058079845</v>
      </c>
      <c r="AO49" s="35">
        <v>0</v>
      </c>
      <c r="AP49" s="30">
        <v>0</v>
      </c>
      <c r="AQ49" s="35">
        <v>1.5632774237060725</v>
      </c>
      <c r="AR49" s="30">
        <v>748095.37861612486</v>
      </c>
      <c r="AS49" s="35">
        <v>1934821.66456544</v>
      </c>
      <c r="AT49" s="30">
        <v>1339526.8302122811</v>
      </c>
      <c r="AU49" s="43">
        <v>152800.54470869713</v>
      </c>
    </row>
    <row r="50" spans="1:47" x14ac:dyDescent="0.2">
      <c r="A50" s="172"/>
      <c r="B50" s="132" t="s">
        <v>202</v>
      </c>
      <c r="C50" s="61" t="s">
        <v>249</v>
      </c>
      <c r="D50" s="32">
        <v>23016.144173100343</v>
      </c>
      <c r="E50" s="36">
        <v>246224.04413954011</v>
      </c>
      <c r="F50" s="32">
        <v>4642.2930902332309</v>
      </c>
      <c r="G50" s="36">
        <v>4606.834248851419</v>
      </c>
      <c r="H50" s="32">
        <v>4284.311215999991</v>
      </c>
      <c r="I50" s="36">
        <v>145750.94896215864</v>
      </c>
      <c r="J50" s="32">
        <v>14089.539866867122</v>
      </c>
      <c r="K50" s="36">
        <v>95866.260928530042</v>
      </c>
      <c r="L50" s="32">
        <v>5359.5139027929199</v>
      </c>
      <c r="M50" s="36">
        <v>17831.516392859037</v>
      </c>
      <c r="N50" s="32">
        <v>1.1201962024642853E-8</v>
      </c>
      <c r="O50" s="36">
        <v>0</v>
      </c>
      <c r="P50" s="32">
        <v>5274.9684376100004</v>
      </c>
      <c r="Q50" s="36">
        <v>10468.06314766104</v>
      </c>
      <c r="R50" s="32">
        <v>0</v>
      </c>
      <c r="S50" s="36">
        <v>0</v>
      </c>
      <c r="T50" s="32">
        <v>872.61750665901582</v>
      </c>
      <c r="U50" s="36">
        <v>0</v>
      </c>
      <c r="V50" s="32">
        <v>0</v>
      </c>
      <c r="W50" s="36">
        <v>4585.2300000000005</v>
      </c>
      <c r="X50" s="32">
        <v>-262.82240579741074</v>
      </c>
      <c r="Y50" s="36">
        <v>2802.3715346899999</v>
      </c>
      <c r="Z50" s="32">
        <v>0</v>
      </c>
      <c r="AA50" s="36">
        <v>-24.148289492002604</v>
      </c>
      <c r="AB50" s="32">
        <v>-525.24963568988801</v>
      </c>
      <c r="AC50" s="36">
        <v>0</v>
      </c>
      <c r="AD50" s="32">
        <v>463.53397999999981</v>
      </c>
      <c r="AE50" s="36">
        <v>0</v>
      </c>
      <c r="AF50" s="32">
        <v>0</v>
      </c>
      <c r="AG50" s="36">
        <v>0</v>
      </c>
      <c r="AH50" s="32">
        <v>165.92566499999984</v>
      </c>
      <c r="AI50" s="36">
        <v>0</v>
      </c>
      <c r="AJ50" s="32">
        <v>0</v>
      </c>
      <c r="AK50" s="36">
        <v>0</v>
      </c>
      <c r="AL50" s="32">
        <v>297.60831499999995</v>
      </c>
      <c r="AM50" s="36">
        <v>0</v>
      </c>
      <c r="AN50" s="32">
        <v>235216.36847630999</v>
      </c>
      <c r="AO50" s="36">
        <v>0</v>
      </c>
      <c r="AP50" s="32">
        <v>0</v>
      </c>
      <c r="AQ50" s="36">
        <v>0</v>
      </c>
      <c r="AR50" s="32">
        <v>264055.56053220324</v>
      </c>
      <c r="AS50" s="36">
        <v>264055.56053239916</v>
      </c>
      <c r="AT50" s="32">
        <v>0</v>
      </c>
      <c r="AU50" s="42">
        <v>0</v>
      </c>
    </row>
    <row r="51" spans="1:47" x14ac:dyDescent="0.2">
      <c r="A51" s="172"/>
      <c r="B51" s="132" t="s">
        <v>250</v>
      </c>
      <c r="C51" s="61" t="s">
        <v>251</v>
      </c>
      <c r="D51" s="32">
        <v>-132992.68950676025</v>
      </c>
      <c r="E51" s="36">
        <v>5813.5900093290784</v>
      </c>
      <c r="F51" s="32">
        <v>0</v>
      </c>
      <c r="G51" s="36">
        <v>0</v>
      </c>
      <c r="H51" s="32">
        <v>-231590.12094418908</v>
      </c>
      <c r="I51" s="36">
        <v>0</v>
      </c>
      <c r="J51" s="32">
        <v>98597.431437428837</v>
      </c>
      <c r="K51" s="36">
        <v>5813.5900093290784</v>
      </c>
      <c r="L51" s="32">
        <v>-27312.583433325941</v>
      </c>
      <c r="M51" s="36">
        <v>-69766.260182110796</v>
      </c>
      <c r="N51" s="32">
        <v>0</v>
      </c>
      <c r="O51" s="36">
        <v>0</v>
      </c>
      <c r="P51" s="32">
        <v>-97.852187712998912</v>
      </c>
      <c r="Q51" s="36">
        <v>0</v>
      </c>
      <c r="R51" s="32">
        <v>0</v>
      </c>
      <c r="S51" s="36">
        <v>0</v>
      </c>
      <c r="T51" s="32">
        <v>0</v>
      </c>
      <c r="U51" s="36">
        <v>0</v>
      </c>
      <c r="V51" s="32">
        <v>-49.922332809999936</v>
      </c>
      <c r="W51" s="36">
        <v>0</v>
      </c>
      <c r="X51" s="32">
        <v>-18.584663220787093</v>
      </c>
      <c r="Y51" s="36">
        <v>-18.584663220787036</v>
      </c>
      <c r="Z51" s="32">
        <v>-27498.393420640161</v>
      </c>
      <c r="AA51" s="36">
        <v>-69747.675518889999</v>
      </c>
      <c r="AB51" s="32">
        <v>352.1691710580061</v>
      </c>
      <c r="AC51" s="36">
        <v>0</v>
      </c>
      <c r="AD51" s="32">
        <v>87639.484834688992</v>
      </c>
      <c r="AE51" s="36">
        <v>0</v>
      </c>
      <c r="AF51" s="32">
        <v>56127.046086800001</v>
      </c>
      <c r="AG51" s="36">
        <v>0</v>
      </c>
      <c r="AH51" s="32">
        <v>27739.928063560001</v>
      </c>
      <c r="AI51" s="36">
        <v>0</v>
      </c>
      <c r="AJ51" s="32">
        <v>0</v>
      </c>
      <c r="AK51" s="36">
        <v>0</v>
      </c>
      <c r="AL51" s="32">
        <v>3772.5106843289805</v>
      </c>
      <c r="AM51" s="36">
        <v>0</v>
      </c>
      <c r="AN51" s="32">
        <v>26524.251171261516</v>
      </c>
      <c r="AO51" s="36">
        <v>0</v>
      </c>
      <c r="AP51" s="32">
        <v>0</v>
      </c>
      <c r="AQ51" s="36">
        <v>0</v>
      </c>
      <c r="AR51" s="32">
        <v>-46141.536934135685</v>
      </c>
      <c r="AS51" s="36">
        <v>-63952.670172781713</v>
      </c>
      <c r="AT51" s="32">
        <v>5813.5900093290775</v>
      </c>
      <c r="AU51" s="42">
        <v>23624.723247975155</v>
      </c>
    </row>
    <row r="52" spans="1:47" x14ac:dyDescent="0.2">
      <c r="A52" s="172"/>
      <c r="B52" s="132" t="s">
        <v>252</v>
      </c>
      <c r="C52" s="61" t="s">
        <v>253</v>
      </c>
      <c r="D52" s="32">
        <v>59117.404443105552</v>
      </c>
      <c r="E52" s="36">
        <v>1417240.4057988694</v>
      </c>
      <c r="F52" s="32">
        <v>-59.223518683167384</v>
      </c>
      <c r="G52" s="36">
        <v>0</v>
      </c>
      <c r="H52" s="32">
        <v>-2412.7173228799975</v>
      </c>
      <c r="I52" s="36">
        <v>195634.48083658685</v>
      </c>
      <c r="J52" s="32">
        <v>61589.345284668714</v>
      </c>
      <c r="K52" s="36">
        <v>1221605.9249622826</v>
      </c>
      <c r="L52" s="32">
        <v>37279.729641724698</v>
      </c>
      <c r="M52" s="36">
        <v>317476.80512952927</v>
      </c>
      <c r="N52" s="32">
        <v>52645.052199494108</v>
      </c>
      <c r="O52" s="36">
        <v>0</v>
      </c>
      <c r="P52" s="32">
        <v>5263.6701437039337</v>
      </c>
      <c r="Q52" s="36">
        <v>263904.37180958764</v>
      </c>
      <c r="R52" s="32">
        <v>0</v>
      </c>
      <c r="S52" s="36">
        <v>0</v>
      </c>
      <c r="T52" s="32">
        <v>0</v>
      </c>
      <c r="U52" s="36">
        <v>0</v>
      </c>
      <c r="V52" s="32">
        <v>0</v>
      </c>
      <c r="W52" s="36">
        <v>33595.046189159984</v>
      </c>
      <c r="X52" s="32">
        <v>0</v>
      </c>
      <c r="Y52" s="36">
        <v>-2187.9640029983548</v>
      </c>
      <c r="Z52" s="32">
        <v>-21360.297540080002</v>
      </c>
      <c r="AA52" s="36">
        <v>5726.5038647899873</v>
      </c>
      <c r="AB52" s="32">
        <v>731.30483860666072</v>
      </c>
      <c r="AC52" s="36">
        <v>16438.847268990015</v>
      </c>
      <c r="AD52" s="32">
        <v>0</v>
      </c>
      <c r="AE52" s="36">
        <v>0</v>
      </c>
      <c r="AF52" s="32">
        <v>0</v>
      </c>
      <c r="AG52" s="36">
        <v>0</v>
      </c>
      <c r="AH52" s="32">
        <v>0</v>
      </c>
      <c r="AI52" s="36">
        <v>0</v>
      </c>
      <c r="AJ52" s="32">
        <v>0</v>
      </c>
      <c r="AK52" s="36">
        <v>0</v>
      </c>
      <c r="AL52" s="32">
        <v>0</v>
      </c>
      <c r="AM52" s="36">
        <v>0</v>
      </c>
      <c r="AN52" s="32">
        <v>433784.22093322698</v>
      </c>
      <c r="AO52" s="36">
        <v>0</v>
      </c>
      <c r="AP52" s="32">
        <v>0</v>
      </c>
      <c r="AQ52" s="36">
        <v>1.5632774237060725</v>
      </c>
      <c r="AR52" s="32">
        <v>530181.35501805728</v>
      </c>
      <c r="AS52" s="36">
        <v>1734718.7742058225</v>
      </c>
      <c r="AT52" s="32">
        <v>1333713.2402029519</v>
      </c>
      <c r="AU52" s="42">
        <v>129175.82146072199</v>
      </c>
    </row>
    <row r="53" spans="1:47" x14ac:dyDescent="0.2">
      <c r="A53" s="172"/>
      <c r="B53" s="23" t="s">
        <v>254</v>
      </c>
      <c r="C53" s="62" t="s">
        <v>255</v>
      </c>
      <c r="D53" s="32">
        <v>79051.701080819024</v>
      </c>
      <c r="E53" s="36">
        <v>1243793.576540086</v>
      </c>
      <c r="F53" s="32">
        <v>0</v>
      </c>
      <c r="G53" s="36">
        <v>0</v>
      </c>
      <c r="H53" s="32">
        <v>0</v>
      </c>
      <c r="I53" s="36">
        <v>0</v>
      </c>
      <c r="J53" s="32">
        <v>79051.701080819024</v>
      </c>
      <c r="K53" s="36">
        <v>1243793.576540086</v>
      </c>
      <c r="L53" s="32">
        <v>11969.491409609989</v>
      </c>
      <c r="M53" s="36">
        <v>88027.121210710582</v>
      </c>
      <c r="N53" s="32">
        <v>0</v>
      </c>
      <c r="O53" s="36">
        <v>0</v>
      </c>
      <c r="P53" s="32">
        <v>4591.4964949099958</v>
      </c>
      <c r="Q53" s="36">
        <v>53407.205509770596</v>
      </c>
      <c r="R53" s="32">
        <v>0</v>
      </c>
      <c r="S53" s="36">
        <v>0</v>
      </c>
      <c r="T53" s="32">
        <v>0</v>
      </c>
      <c r="U53" s="36">
        <v>0</v>
      </c>
      <c r="V53" s="32">
        <v>0</v>
      </c>
      <c r="W53" s="36">
        <v>31197.896632079985</v>
      </c>
      <c r="X53" s="32">
        <v>0</v>
      </c>
      <c r="Y53" s="36">
        <v>-2304.4847959299987</v>
      </c>
      <c r="Z53" s="32">
        <v>7377.9949146999934</v>
      </c>
      <c r="AA53" s="36">
        <v>5726.5038647899873</v>
      </c>
      <c r="AB53" s="32">
        <v>0</v>
      </c>
      <c r="AC53" s="36">
        <v>0</v>
      </c>
      <c r="AD53" s="32">
        <v>0</v>
      </c>
      <c r="AE53" s="36">
        <v>0</v>
      </c>
      <c r="AF53" s="32">
        <v>0</v>
      </c>
      <c r="AG53" s="36">
        <v>0</v>
      </c>
      <c r="AH53" s="32">
        <v>0</v>
      </c>
      <c r="AI53" s="36">
        <v>0</v>
      </c>
      <c r="AJ53" s="32">
        <v>0</v>
      </c>
      <c r="AK53" s="36">
        <v>0</v>
      </c>
      <c r="AL53" s="32">
        <v>0</v>
      </c>
      <c r="AM53" s="36">
        <v>0</v>
      </c>
      <c r="AN53" s="32">
        <v>0</v>
      </c>
      <c r="AO53" s="36">
        <v>0</v>
      </c>
      <c r="AP53" s="32">
        <v>0</v>
      </c>
      <c r="AQ53" s="36">
        <v>0</v>
      </c>
      <c r="AR53" s="32">
        <v>91021.192490429006</v>
      </c>
      <c r="AS53" s="36">
        <v>1331820.6977507966</v>
      </c>
      <c r="AT53" s="32">
        <v>1293200.8106778965</v>
      </c>
      <c r="AU53" s="42">
        <v>52401.305863064008</v>
      </c>
    </row>
    <row r="54" spans="1:47" x14ac:dyDescent="0.2">
      <c r="A54" s="172"/>
      <c r="B54" s="23" t="s">
        <v>256</v>
      </c>
      <c r="C54" s="62" t="s">
        <v>257</v>
      </c>
      <c r="D54" s="32">
        <v>-19934.296637713469</v>
      </c>
      <c r="E54" s="36">
        <v>173446.82925878343</v>
      </c>
      <c r="F54" s="32">
        <v>-59.223518683167384</v>
      </c>
      <c r="G54" s="36">
        <v>0</v>
      </c>
      <c r="H54" s="32">
        <v>-2412.7173228799975</v>
      </c>
      <c r="I54" s="36">
        <v>195634.48083658685</v>
      </c>
      <c r="J54" s="32">
        <v>-17462.355796150307</v>
      </c>
      <c r="K54" s="36">
        <v>-22187.651577803419</v>
      </c>
      <c r="L54" s="32">
        <v>25310.238232114709</v>
      </c>
      <c r="M54" s="36">
        <v>229449.68391881869</v>
      </c>
      <c r="N54" s="32">
        <v>52645.052199494108</v>
      </c>
      <c r="O54" s="36">
        <v>0</v>
      </c>
      <c r="P54" s="32">
        <v>672.17364879393779</v>
      </c>
      <c r="Q54" s="36">
        <v>210497.16629981704</v>
      </c>
      <c r="R54" s="32">
        <v>0</v>
      </c>
      <c r="S54" s="36">
        <v>0</v>
      </c>
      <c r="T54" s="32">
        <v>0</v>
      </c>
      <c r="U54" s="36">
        <v>0</v>
      </c>
      <c r="V54" s="32">
        <v>0</v>
      </c>
      <c r="W54" s="36">
        <v>2397.1495570800021</v>
      </c>
      <c r="X54" s="32">
        <v>0</v>
      </c>
      <c r="Y54" s="36">
        <v>116.52079293164374</v>
      </c>
      <c r="Z54" s="32">
        <v>-28738.292454779996</v>
      </c>
      <c r="AA54" s="36">
        <v>0</v>
      </c>
      <c r="AB54" s="32">
        <v>731.30483860666072</v>
      </c>
      <c r="AC54" s="36">
        <v>16438.847268990015</v>
      </c>
      <c r="AD54" s="32">
        <v>0</v>
      </c>
      <c r="AE54" s="36">
        <v>0</v>
      </c>
      <c r="AF54" s="32">
        <v>0</v>
      </c>
      <c r="AG54" s="36">
        <v>0</v>
      </c>
      <c r="AH54" s="32">
        <v>0</v>
      </c>
      <c r="AI54" s="36">
        <v>0</v>
      </c>
      <c r="AJ54" s="32">
        <v>0</v>
      </c>
      <c r="AK54" s="36">
        <v>0</v>
      </c>
      <c r="AL54" s="32">
        <v>0</v>
      </c>
      <c r="AM54" s="36">
        <v>0</v>
      </c>
      <c r="AN54" s="32">
        <v>433784.22093322698</v>
      </c>
      <c r="AO54" s="36">
        <v>0</v>
      </c>
      <c r="AP54" s="32">
        <v>0</v>
      </c>
      <c r="AQ54" s="36">
        <v>1.5632774237060725</v>
      </c>
      <c r="AR54" s="32">
        <v>439160.16252762824</v>
      </c>
      <c r="AS54" s="36">
        <v>402898.07645502582</v>
      </c>
      <c r="AT54" s="32">
        <v>40512.429525055493</v>
      </c>
      <c r="AU54" s="42">
        <v>76774.51559765797</v>
      </c>
    </row>
    <row r="55" spans="1:47" x14ac:dyDescent="0.2">
      <c r="A55" s="172"/>
      <c r="B55" s="9" t="s">
        <v>203</v>
      </c>
      <c r="C55" s="13" t="s">
        <v>204</v>
      </c>
      <c r="D55" s="30">
        <v>-94602.600601249433</v>
      </c>
      <c r="E55" s="35">
        <v>24418.026900555225</v>
      </c>
      <c r="F55" s="30">
        <v>-17651.486189884869</v>
      </c>
      <c r="G55" s="35">
        <v>0</v>
      </c>
      <c r="H55" s="30">
        <v>41284.591661495026</v>
      </c>
      <c r="I55" s="35">
        <v>0</v>
      </c>
      <c r="J55" s="30">
        <v>-118235.70607285967</v>
      </c>
      <c r="K55" s="35">
        <v>24418.026900555225</v>
      </c>
      <c r="L55" s="30">
        <v>322057.62229992228</v>
      </c>
      <c r="M55" s="35">
        <v>362683.5432127823</v>
      </c>
      <c r="N55" s="30">
        <v>0</v>
      </c>
      <c r="O55" s="35">
        <v>0</v>
      </c>
      <c r="P55" s="30">
        <v>135760.85922518492</v>
      </c>
      <c r="Q55" s="35">
        <v>0</v>
      </c>
      <c r="R55" s="30">
        <v>349.02830395135106</v>
      </c>
      <c r="S55" s="35">
        <v>143715.97699583508</v>
      </c>
      <c r="T55" s="30">
        <v>9878.0519602844652</v>
      </c>
      <c r="U55" s="35">
        <v>218967.56621694722</v>
      </c>
      <c r="V55" s="30">
        <v>0</v>
      </c>
      <c r="W55" s="35">
        <v>0</v>
      </c>
      <c r="X55" s="30">
        <v>-775.25738590536412</v>
      </c>
      <c r="Y55" s="35">
        <v>0</v>
      </c>
      <c r="Z55" s="30">
        <v>4784.3317470782167</v>
      </c>
      <c r="AA55" s="35">
        <v>0</v>
      </c>
      <c r="AB55" s="30">
        <v>172060.60844932875</v>
      </c>
      <c r="AC55" s="35">
        <v>0</v>
      </c>
      <c r="AD55" s="30">
        <v>49786.624457624537</v>
      </c>
      <c r="AE55" s="35">
        <v>0</v>
      </c>
      <c r="AF55" s="30">
        <v>0</v>
      </c>
      <c r="AG55" s="35">
        <v>0</v>
      </c>
      <c r="AH55" s="30">
        <v>-67.744700313555654</v>
      </c>
      <c r="AI55" s="35">
        <v>0</v>
      </c>
      <c r="AJ55" s="30">
        <v>0</v>
      </c>
      <c r="AK55" s="35">
        <v>0</v>
      </c>
      <c r="AL55" s="30">
        <v>49854.369157938097</v>
      </c>
      <c r="AM55" s="35">
        <v>0</v>
      </c>
      <c r="AN55" s="30">
        <v>86674.600245094858</v>
      </c>
      <c r="AO55" s="35">
        <v>0</v>
      </c>
      <c r="AP55" s="30">
        <v>-1232.7031886100003</v>
      </c>
      <c r="AQ55" s="35">
        <v>0</v>
      </c>
      <c r="AR55" s="30">
        <v>362683.54321278224</v>
      </c>
      <c r="AS55" s="35">
        <v>387101.57011333754</v>
      </c>
      <c r="AT55" s="30">
        <v>24418.026900555225</v>
      </c>
      <c r="AU55" s="43">
        <v>0</v>
      </c>
    </row>
    <row r="56" spans="1:47" x14ac:dyDescent="0.2">
      <c r="A56" s="172"/>
      <c r="B56" s="132" t="s">
        <v>205</v>
      </c>
      <c r="C56" s="61" t="s">
        <v>258</v>
      </c>
      <c r="D56" s="32">
        <v>235624.95868809504</v>
      </c>
      <c r="E56" s="36">
        <v>0</v>
      </c>
      <c r="F56" s="32">
        <v>-2318.2442938982413</v>
      </c>
      <c r="G56" s="36">
        <v>0</v>
      </c>
      <c r="H56" s="32">
        <v>-3351.9530660585506</v>
      </c>
      <c r="I56" s="36">
        <v>0</v>
      </c>
      <c r="J56" s="32">
        <v>241295.15604805181</v>
      </c>
      <c r="K56" s="36">
        <v>0</v>
      </c>
      <c r="L56" s="32">
        <v>-124609.74672899552</v>
      </c>
      <c r="M56" s="36">
        <v>143716.07489646808</v>
      </c>
      <c r="N56" s="32">
        <v>0</v>
      </c>
      <c r="O56" s="36">
        <v>0</v>
      </c>
      <c r="P56" s="32">
        <v>117937.68315460227</v>
      </c>
      <c r="Q56" s="36">
        <v>0</v>
      </c>
      <c r="R56" s="32">
        <v>2951.3026420926244</v>
      </c>
      <c r="S56" s="36">
        <v>143715.97699583508</v>
      </c>
      <c r="T56" s="32">
        <v>1293.848782035401</v>
      </c>
      <c r="U56" s="36">
        <v>9.7900633008976001E-2</v>
      </c>
      <c r="V56" s="32">
        <v>0</v>
      </c>
      <c r="W56" s="36">
        <v>0</v>
      </c>
      <c r="X56" s="32">
        <v>-722.99595897070822</v>
      </c>
      <c r="Y56" s="36">
        <v>0</v>
      </c>
      <c r="Z56" s="32">
        <v>4784.3317470782167</v>
      </c>
      <c r="AA56" s="36">
        <v>0</v>
      </c>
      <c r="AB56" s="32">
        <v>-250853.91709583334</v>
      </c>
      <c r="AC56" s="36">
        <v>0</v>
      </c>
      <c r="AD56" s="32">
        <v>10914.741779456246</v>
      </c>
      <c r="AE56" s="36">
        <v>0</v>
      </c>
      <c r="AF56" s="32">
        <v>0</v>
      </c>
      <c r="AG56" s="36">
        <v>0</v>
      </c>
      <c r="AH56" s="32">
        <v>-186.0124233135557</v>
      </c>
      <c r="AI56" s="36">
        <v>0</v>
      </c>
      <c r="AJ56" s="32">
        <v>0</v>
      </c>
      <c r="AK56" s="36">
        <v>0</v>
      </c>
      <c r="AL56" s="32">
        <v>11100.754202769802</v>
      </c>
      <c r="AM56" s="36">
        <v>0</v>
      </c>
      <c r="AN56" s="32">
        <v>23018.824346522342</v>
      </c>
      <c r="AO56" s="36">
        <v>0</v>
      </c>
      <c r="AP56" s="32">
        <v>-1232.7031886100003</v>
      </c>
      <c r="AQ56" s="36">
        <v>0</v>
      </c>
      <c r="AR56" s="32">
        <v>143716.07489646808</v>
      </c>
      <c r="AS56" s="36">
        <v>143716.07489646808</v>
      </c>
      <c r="AT56" s="32">
        <v>0</v>
      </c>
      <c r="AU56" s="42">
        <v>0</v>
      </c>
    </row>
    <row r="57" spans="1:47" x14ac:dyDescent="0.2">
      <c r="A57" s="172"/>
      <c r="B57" s="132" t="s">
        <v>206</v>
      </c>
      <c r="C57" s="61" t="s">
        <v>259</v>
      </c>
      <c r="D57" s="32">
        <v>-330227.55928934447</v>
      </c>
      <c r="E57" s="36">
        <v>24418.026900555225</v>
      </c>
      <c r="F57" s="32">
        <v>-15333.241895986626</v>
      </c>
      <c r="G57" s="36">
        <v>0</v>
      </c>
      <c r="H57" s="32">
        <v>44636.544727553577</v>
      </c>
      <c r="I57" s="36">
        <v>0</v>
      </c>
      <c r="J57" s="32">
        <v>-359530.86212091148</v>
      </c>
      <c r="K57" s="36">
        <v>24418.026900555225</v>
      </c>
      <c r="L57" s="32">
        <v>446667.3690289178</v>
      </c>
      <c r="M57" s="36">
        <v>218967.46831631422</v>
      </c>
      <c r="N57" s="32">
        <v>0</v>
      </c>
      <c r="O57" s="36">
        <v>0</v>
      </c>
      <c r="P57" s="32">
        <v>17823.176070582642</v>
      </c>
      <c r="Q57" s="36">
        <v>0</v>
      </c>
      <c r="R57" s="32">
        <v>-2602.2743381412733</v>
      </c>
      <c r="S57" s="36">
        <v>0</v>
      </c>
      <c r="T57" s="32">
        <v>8584.2031782490649</v>
      </c>
      <c r="U57" s="36">
        <v>218967.46831631422</v>
      </c>
      <c r="V57" s="32">
        <v>0</v>
      </c>
      <c r="W57" s="36">
        <v>0</v>
      </c>
      <c r="X57" s="32">
        <v>-52.261426934655887</v>
      </c>
      <c r="Y57" s="36">
        <v>0</v>
      </c>
      <c r="Z57" s="32">
        <v>0</v>
      </c>
      <c r="AA57" s="36">
        <v>0</v>
      </c>
      <c r="AB57" s="32">
        <v>422914.52554516209</v>
      </c>
      <c r="AC57" s="36">
        <v>0</v>
      </c>
      <c r="AD57" s="32">
        <v>38871.882678168295</v>
      </c>
      <c r="AE57" s="36">
        <v>0</v>
      </c>
      <c r="AF57" s="32">
        <v>0</v>
      </c>
      <c r="AG57" s="36">
        <v>0</v>
      </c>
      <c r="AH57" s="32">
        <v>118.26772300000005</v>
      </c>
      <c r="AI57" s="36">
        <v>0</v>
      </c>
      <c r="AJ57" s="32">
        <v>0</v>
      </c>
      <c r="AK57" s="36">
        <v>0</v>
      </c>
      <c r="AL57" s="32">
        <v>38753.614955168297</v>
      </c>
      <c r="AM57" s="36">
        <v>0</v>
      </c>
      <c r="AN57" s="32">
        <v>63655.775898572523</v>
      </c>
      <c r="AO57" s="36">
        <v>0</v>
      </c>
      <c r="AP57" s="32">
        <v>0</v>
      </c>
      <c r="AQ57" s="36">
        <v>0</v>
      </c>
      <c r="AR57" s="32">
        <v>218967.46831631419</v>
      </c>
      <c r="AS57" s="36">
        <v>243385.49521686946</v>
      </c>
      <c r="AT57" s="32">
        <v>24418.026900555225</v>
      </c>
      <c r="AU57" s="42">
        <v>0</v>
      </c>
    </row>
    <row r="58" spans="1:47" x14ac:dyDescent="0.2">
      <c r="A58" s="172"/>
      <c r="B58" s="7"/>
      <c r="C58" s="18"/>
      <c r="D58" s="32"/>
      <c r="E58" s="36"/>
      <c r="F58" s="32"/>
      <c r="G58" s="36"/>
      <c r="H58" s="32"/>
      <c r="I58" s="36"/>
      <c r="J58" s="32"/>
      <c r="K58" s="36"/>
      <c r="L58" s="32"/>
      <c r="M58" s="36"/>
      <c r="N58" s="32"/>
      <c r="O58" s="36"/>
      <c r="P58" s="32"/>
      <c r="Q58" s="36"/>
      <c r="R58" s="32"/>
      <c r="S58" s="36"/>
      <c r="T58" s="32"/>
      <c r="U58" s="36"/>
      <c r="V58" s="32"/>
      <c r="W58" s="36"/>
      <c r="X58" s="32"/>
      <c r="Y58" s="36"/>
      <c r="Z58" s="32"/>
      <c r="AA58" s="36"/>
      <c r="AB58" s="32"/>
      <c r="AC58" s="36"/>
      <c r="AD58" s="32"/>
      <c r="AE58" s="36"/>
      <c r="AF58" s="32"/>
      <c r="AG58" s="36"/>
      <c r="AH58" s="32"/>
      <c r="AI58" s="36"/>
      <c r="AJ58" s="32"/>
      <c r="AK58" s="36"/>
      <c r="AL58" s="32"/>
      <c r="AM58" s="36"/>
      <c r="AN58" s="32"/>
      <c r="AO58" s="36"/>
      <c r="AP58" s="32"/>
      <c r="AQ58" s="36"/>
      <c r="AR58" s="32"/>
      <c r="AS58" s="36"/>
      <c r="AT58" s="32"/>
      <c r="AU58" s="42"/>
    </row>
    <row r="59" spans="1:47" x14ac:dyDescent="0.2">
      <c r="A59" s="172"/>
      <c r="B59" s="9" t="s">
        <v>207</v>
      </c>
      <c r="C59" s="13" t="s">
        <v>208</v>
      </c>
      <c r="D59" s="30">
        <v>7330.3894118482458</v>
      </c>
      <c r="E59" s="35">
        <v>-17414.193457299738</v>
      </c>
      <c r="F59" s="30">
        <v>413.93680209010881</v>
      </c>
      <c r="G59" s="35">
        <v>-17206.94725140974</v>
      </c>
      <c r="H59" s="30">
        <v>6915.3394894281364</v>
      </c>
      <c r="I59" s="35">
        <v>-3785.8461830699998</v>
      </c>
      <c r="J59" s="30">
        <v>1.1131203300000001</v>
      </c>
      <c r="K59" s="35">
        <v>3578.5999771799993</v>
      </c>
      <c r="L59" s="30">
        <v>20524.606313189113</v>
      </c>
      <c r="M59" s="35">
        <v>400096.3330569354</v>
      </c>
      <c r="N59" s="30">
        <v>2.908960851692342</v>
      </c>
      <c r="O59" s="35">
        <v>0</v>
      </c>
      <c r="P59" s="30">
        <v>539.95295819875332</v>
      </c>
      <c r="Q59" s="35">
        <v>-2332.1348486866673</v>
      </c>
      <c r="R59" s="30">
        <v>0</v>
      </c>
      <c r="S59" s="35">
        <v>0</v>
      </c>
      <c r="T59" s="30">
        <v>39.870898328835835</v>
      </c>
      <c r="U59" s="35">
        <v>0</v>
      </c>
      <c r="V59" s="30">
        <v>5.1211168310690507</v>
      </c>
      <c r="W59" s="35">
        <v>70.374415349999992</v>
      </c>
      <c r="X59" s="30">
        <v>13.927089725229377</v>
      </c>
      <c r="Y59" s="35">
        <v>74.926652439999984</v>
      </c>
      <c r="Z59" s="30">
        <v>14.460178600623051</v>
      </c>
      <c r="AA59" s="35">
        <v>0</v>
      </c>
      <c r="AB59" s="30">
        <v>19908.365110652911</v>
      </c>
      <c r="AC59" s="35">
        <v>402283.16683783208</v>
      </c>
      <c r="AD59" s="30">
        <v>473.49090630839953</v>
      </c>
      <c r="AE59" s="35">
        <v>4420.3375885300002</v>
      </c>
      <c r="AF59" s="30">
        <v>156.57292949470965</v>
      </c>
      <c r="AG59" s="35">
        <v>0</v>
      </c>
      <c r="AH59" s="30">
        <v>150.41453841349224</v>
      </c>
      <c r="AI59" s="35">
        <v>147.87347166000006</v>
      </c>
      <c r="AJ59" s="30">
        <v>62.474778477915727</v>
      </c>
      <c r="AK59" s="35">
        <v>0</v>
      </c>
      <c r="AL59" s="30">
        <v>104.02865992228193</v>
      </c>
      <c r="AM59" s="35">
        <v>4272.46411687</v>
      </c>
      <c r="AN59" s="30">
        <v>365890.46729052259</v>
      </c>
      <c r="AO59" s="35">
        <v>0</v>
      </c>
      <c r="AP59" s="30">
        <v>73.970227117332513</v>
      </c>
      <c r="AQ59" s="35">
        <v>-234.88870235999997</v>
      </c>
      <c r="AR59" s="30">
        <v>394292.92414898565</v>
      </c>
      <c r="AS59" s="35">
        <v>386867.58848580567</v>
      </c>
      <c r="AT59" s="30">
        <v>12453.000278899999</v>
      </c>
      <c r="AU59" s="43">
        <v>19878.335942080001</v>
      </c>
    </row>
    <row r="60" spans="1:47" x14ac:dyDescent="0.2">
      <c r="A60" s="172"/>
      <c r="B60" s="132" t="s">
        <v>209</v>
      </c>
      <c r="C60" s="61" t="s">
        <v>210</v>
      </c>
      <c r="D60" s="32">
        <v>7330.3894118482458</v>
      </c>
      <c r="E60" s="36">
        <v>0</v>
      </c>
      <c r="F60" s="32">
        <v>413.93680209010881</v>
      </c>
      <c r="G60" s="36">
        <v>0</v>
      </c>
      <c r="H60" s="32">
        <v>6915.3394894281364</v>
      </c>
      <c r="I60" s="36">
        <v>0</v>
      </c>
      <c r="J60" s="32">
        <v>1.1131203300000001</v>
      </c>
      <c r="K60" s="36">
        <v>0</v>
      </c>
      <c r="L60" s="32">
        <v>19504.182424929113</v>
      </c>
      <c r="M60" s="36">
        <v>24326.786302049975</v>
      </c>
      <c r="N60" s="32">
        <v>2.908960851692342</v>
      </c>
      <c r="O60" s="36">
        <v>0</v>
      </c>
      <c r="P60" s="32">
        <v>539.95295819875332</v>
      </c>
      <c r="Q60" s="36">
        <v>0</v>
      </c>
      <c r="R60" s="32">
        <v>0</v>
      </c>
      <c r="S60" s="36">
        <v>0</v>
      </c>
      <c r="T60" s="32">
        <v>39.870898328835835</v>
      </c>
      <c r="U60" s="36">
        <v>0</v>
      </c>
      <c r="V60" s="32">
        <v>5.1211168310690507</v>
      </c>
      <c r="W60" s="36">
        <v>0</v>
      </c>
      <c r="X60" s="32">
        <v>13.927089725229377</v>
      </c>
      <c r="Y60" s="36">
        <v>0</v>
      </c>
      <c r="Z60" s="32">
        <v>14.460178600623051</v>
      </c>
      <c r="AA60" s="36">
        <v>0</v>
      </c>
      <c r="AB60" s="32">
        <v>18887.94122239291</v>
      </c>
      <c r="AC60" s="36">
        <v>24326.786302049975</v>
      </c>
      <c r="AD60" s="32">
        <v>473.49090630839953</v>
      </c>
      <c r="AE60" s="36">
        <v>0</v>
      </c>
      <c r="AF60" s="32">
        <v>156.57292949470965</v>
      </c>
      <c r="AG60" s="36">
        <v>0</v>
      </c>
      <c r="AH60" s="32">
        <v>150.41453841349224</v>
      </c>
      <c r="AI60" s="36">
        <v>0</v>
      </c>
      <c r="AJ60" s="32">
        <v>62.474778477915727</v>
      </c>
      <c r="AK60" s="36">
        <v>0</v>
      </c>
      <c r="AL60" s="32">
        <v>104.02865992228193</v>
      </c>
      <c r="AM60" s="36">
        <v>0</v>
      </c>
      <c r="AN60" s="32">
        <v>4343.7260512168814</v>
      </c>
      <c r="AO60" s="36">
        <v>0</v>
      </c>
      <c r="AP60" s="32">
        <v>73.970227117332513</v>
      </c>
      <c r="AQ60" s="36">
        <v>0</v>
      </c>
      <c r="AR60" s="32">
        <v>31725.75902141997</v>
      </c>
      <c r="AS60" s="36">
        <v>24326.786302049975</v>
      </c>
      <c r="AT60" s="32">
        <v>11458.939334449999</v>
      </c>
      <c r="AU60" s="42">
        <v>18857.91205382</v>
      </c>
    </row>
    <row r="61" spans="1:47" x14ac:dyDescent="0.2">
      <c r="A61" s="172"/>
      <c r="B61" s="132" t="s">
        <v>211</v>
      </c>
      <c r="C61" s="61" t="s">
        <v>212</v>
      </c>
      <c r="D61" s="32">
        <v>0</v>
      </c>
      <c r="E61" s="36">
        <v>0</v>
      </c>
      <c r="F61" s="32">
        <v>0</v>
      </c>
      <c r="G61" s="36">
        <v>0</v>
      </c>
      <c r="H61" s="32">
        <v>0</v>
      </c>
      <c r="I61" s="36">
        <v>0</v>
      </c>
      <c r="J61" s="32">
        <v>0</v>
      </c>
      <c r="K61" s="36">
        <v>0</v>
      </c>
      <c r="L61" s="32">
        <v>1020.4238882599999</v>
      </c>
      <c r="M61" s="36">
        <v>23766.478214969997</v>
      </c>
      <c r="N61" s="32">
        <v>0</v>
      </c>
      <c r="O61" s="36">
        <v>0</v>
      </c>
      <c r="P61" s="32">
        <v>0</v>
      </c>
      <c r="Q61" s="36">
        <v>0</v>
      </c>
      <c r="R61" s="32">
        <v>0</v>
      </c>
      <c r="S61" s="36">
        <v>0</v>
      </c>
      <c r="T61" s="32">
        <v>0</v>
      </c>
      <c r="U61" s="36">
        <v>0</v>
      </c>
      <c r="V61" s="32">
        <v>0</v>
      </c>
      <c r="W61" s="36">
        <v>0</v>
      </c>
      <c r="X61" s="32">
        <v>0</v>
      </c>
      <c r="Y61" s="36">
        <v>0</v>
      </c>
      <c r="Z61" s="32">
        <v>0</v>
      </c>
      <c r="AA61" s="36">
        <v>0</v>
      </c>
      <c r="AB61" s="32">
        <v>1020.4238882599999</v>
      </c>
      <c r="AC61" s="36">
        <v>23766.478214969997</v>
      </c>
      <c r="AD61" s="32">
        <v>0</v>
      </c>
      <c r="AE61" s="36">
        <v>0</v>
      </c>
      <c r="AF61" s="32">
        <v>0</v>
      </c>
      <c r="AG61" s="36">
        <v>0</v>
      </c>
      <c r="AH61" s="32">
        <v>0</v>
      </c>
      <c r="AI61" s="36">
        <v>0</v>
      </c>
      <c r="AJ61" s="32">
        <v>0</v>
      </c>
      <c r="AK61" s="36">
        <v>0</v>
      </c>
      <c r="AL61" s="32">
        <v>0</v>
      </c>
      <c r="AM61" s="36">
        <v>0</v>
      </c>
      <c r="AN61" s="32">
        <v>22772.417270519989</v>
      </c>
      <c r="AO61" s="36">
        <v>0</v>
      </c>
      <c r="AP61" s="32">
        <v>0</v>
      </c>
      <c r="AQ61" s="36">
        <v>0</v>
      </c>
      <c r="AR61" s="32">
        <v>23792.841158779989</v>
      </c>
      <c r="AS61" s="36">
        <v>23766.478214969997</v>
      </c>
      <c r="AT61" s="32">
        <v>994.06094445000008</v>
      </c>
      <c r="AU61" s="42">
        <v>1020.4238882599999</v>
      </c>
    </row>
    <row r="62" spans="1:47" x14ac:dyDescent="0.2">
      <c r="A62" s="172"/>
      <c r="B62" s="132" t="s">
        <v>213</v>
      </c>
      <c r="C62" s="61" t="s">
        <v>214</v>
      </c>
      <c r="D62" s="32">
        <v>0</v>
      </c>
      <c r="E62" s="36">
        <v>0</v>
      </c>
      <c r="F62" s="32">
        <v>0</v>
      </c>
      <c r="G62" s="36">
        <v>0</v>
      </c>
      <c r="H62" s="32">
        <v>0</v>
      </c>
      <c r="I62" s="36">
        <v>0</v>
      </c>
      <c r="J62" s="32">
        <v>0</v>
      </c>
      <c r="K62" s="36">
        <v>0</v>
      </c>
      <c r="L62" s="32">
        <v>0</v>
      </c>
      <c r="M62" s="36">
        <v>441838.16341775208</v>
      </c>
      <c r="N62" s="32">
        <v>0</v>
      </c>
      <c r="O62" s="36">
        <v>0</v>
      </c>
      <c r="P62" s="32">
        <v>0</v>
      </c>
      <c r="Q62" s="36">
        <v>0</v>
      </c>
      <c r="R62" s="32">
        <v>0</v>
      </c>
      <c r="S62" s="36">
        <v>0</v>
      </c>
      <c r="T62" s="32">
        <v>0</v>
      </c>
      <c r="U62" s="36">
        <v>0</v>
      </c>
      <c r="V62" s="32">
        <v>0</v>
      </c>
      <c r="W62" s="36">
        <v>0</v>
      </c>
      <c r="X62" s="32">
        <v>0</v>
      </c>
      <c r="Y62" s="36">
        <v>0</v>
      </c>
      <c r="Z62" s="32">
        <v>0</v>
      </c>
      <c r="AA62" s="36">
        <v>0</v>
      </c>
      <c r="AB62" s="32">
        <v>0</v>
      </c>
      <c r="AC62" s="36">
        <v>441838.16341775208</v>
      </c>
      <c r="AD62" s="32">
        <v>0</v>
      </c>
      <c r="AE62" s="36">
        <v>0</v>
      </c>
      <c r="AF62" s="32">
        <v>0</v>
      </c>
      <c r="AG62" s="36">
        <v>0</v>
      </c>
      <c r="AH62" s="32">
        <v>0</v>
      </c>
      <c r="AI62" s="36">
        <v>0</v>
      </c>
      <c r="AJ62" s="32">
        <v>0</v>
      </c>
      <c r="AK62" s="36">
        <v>0</v>
      </c>
      <c r="AL62" s="32">
        <v>0</v>
      </c>
      <c r="AM62" s="36">
        <v>0</v>
      </c>
      <c r="AN62" s="32">
        <v>441838.16341775208</v>
      </c>
      <c r="AO62" s="36">
        <v>0</v>
      </c>
      <c r="AP62" s="32">
        <v>0</v>
      </c>
      <c r="AQ62" s="36">
        <v>0</v>
      </c>
      <c r="AR62" s="32">
        <v>441838.16341775208</v>
      </c>
      <c r="AS62" s="36">
        <v>441838.16341775208</v>
      </c>
      <c r="AT62" s="32">
        <v>0</v>
      </c>
      <c r="AU62" s="42">
        <v>0</v>
      </c>
    </row>
    <row r="63" spans="1:47" x14ac:dyDescent="0.2">
      <c r="A63" s="172"/>
      <c r="B63" s="132" t="s">
        <v>215</v>
      </c>
      <c r="C63" s="61" t="s">
        <v>216</v>
      </c>
      <c r="D63" s="32">
        <v>0</v>
      </c>
      <c r="E63" s="36">
        <v>0</v>
      </c>
      <c r="F63" s="32">
        <v>0</v>
      </c>
      <c r="G63" s="36">
        <v>0</v>
      </c>
      <c r="H63" s="32">
        <v>0</v>
      </c>
      <c r="I63" s="36">
        <v>0</v>
      </c>
      <c r="J63" s="32">
        <v>0</v>
      </c>
      <c r="K63" s="36">
        <v>0</v>
      </c>
      <c r="L63" s="32">
        <v>0</v>
      </c>
      <c r="M63" s="36">
        <v>0</v>
      </c>
      <c r="N63" s="32">
        <v>0</v>
      </c>
      <c r="O63" s="36">
        <v>0</v>
      </c>
      <c r="P63" s="32">
        <v>0</v>
      </c>
      <c r="Q63" s="36">
        <v>0</v>
      </c>
      <c r="R63" s="32">
        <v>0</v>
      </c>
      <c r="S63" s="36">
        <v>0</v>
      </c>
      <c r="T63" s="32">
        <v>0</v>
      </c>
      <c r="U63" s="36">
        <v>0</v>
      </c>
      <c r="V63" s="32">
        <v>0</v>
      </c>
      <c r="W63" s="36">
        <v>0</v>
      </c>
      <c r="X63" s="32">
        <v>0</v>
      </c>
      <c r="Y63" s="36">
        <v>0</v>
      </c>
      <c r="Z63" s="32">
        <v>0</v>
      </c>
      <c r="AA63" s="36">
        <v>0</v>
      </c>
      <c r="AB63" s="32">
        <v>0</v>
      </c>
      <c r="AC63" s="36">
        <v>0</v>
      </c>
      <c r="AD63" s="32">
        <v>0</v>
      </c>
      <c r="AE63" s="36">
        <v>0</v>
      </c>
      <c r="AF63" s="32">
        <v>0</v>
      </c>
      <c r="AG63" s="36">
        <v>0</v>
      </c>
      <c r="AH63" s="32">
        <v>0</v>
      </c>
      <c r="AI63" s="36">
        <v>0</v>
      </c>
      <c r="AJ63" s="32">
        <v>0</v>
      </c>
      <c r="AK63" s="36">
        <v>0</v>
      </c>
      <c r="AL63" s="32">
        <v>0</v>
      </c>
      <c r="AM63" s="36">
        <v>0</v>
      </c>
      <c r="AN63" s="32">
        <v>0</v>
      </c>
      <c r="AO63" s="36">
        <v>0</v>
      </c>
      <c r="AP63" s="32">
        <v>0</v>
      </c>
      <c r="AQ63" s="36">
        <v>0</v>
      </c>
      <c r="AR63" s="32">
        <v>0</v>
      </c>
      <c r="AS63" s="36">
        <v>0</v>
      </c>
      <c r="AT63" s="32">
        <v>0</v>
      </c>
      <c r="AU63" s="42">
        <v>0</v>
      </c>
    </row>
    <row r="64" spans="1:47" x14ac:dyDescent="0.2">
      <c r="A64" s="172"/>
      <c r="B64" s="132" t="s">
        <v>217</v>
      </c>
      <c r="C64" s="61" t="s">
        <v>218</v>
      </c>
      <c r="D64" s="32">
        <v>0</v>
      </c>
      <c r="E64" s="36">
        <v>-17414.193457299738</v>
      </c>
      <c r="F64" s="32">
        <v>0</v>
      </c>
      <c r="G64" s="36">
        <v>-17206.94725140974</v>
      </c>
      <c r="H64" s="32">
        <v>0</v>
      </c>
      <c r="I64" s="36">
        <v>-3785.8461830699998</v>
      </c>
      <c r="J64" s="32">
        <v>0</v>
      </c>
      <c r="K64" s="36">
        <v>3578.5999771799993</v>
      </c>
      <c r="L64" s="32">
        <v>0</v>
      </c>
      <c r="M64" s="36">
        <v>-89835.094877836629</v>
      </c>
      <c r="N64" s="32">
        <v>0</v>
      </c>
      <c r="O64" s="36">
        <v>0</v>
      </c>
      <c r="P64" s="32">
        <v>0</v>
      </c>
      <c r="Q64" s="36">
        <v>-2332.1348486866673</v>
      </c>
      <c r="R64" s="32">
        <v>0</v>
      </c>
      <c r="S64" s="36">
        <v>0</v>
      </c>
      <c r="T64" s="32">
        <v>0</v>
      </c>
      <c r="U64" s="36">
        <v>0</v>
      </c>
      <c r="V64" s="32">
        <v>0</v>
      </c>
      <c r="W64" s="36">
        <v>70.374415349999992</v>
      </c>
      <c r="X64" s="32">
        <v>0</v>
      </c>
      <c r="Y64" s="36">
        <v>74.926652439999984</v>
      </c>
      <c r="Z64" s="32">
        <v>0</v>
      </c>
      <c r="AA64" s="36">
        <v>0</v>
      </c>
      <c r="AB64" s="32">
        <v>0</v>
      </c>
      <c r="AC64" s="36">
        <v>-87648.261096939954</v>
      </c>
      <c r="AD64" s="32">
        <v>0</v>
      </c>
      <c r="AE64" s="36">
        <v>4420.3375885300002</v>
      </c>
      <c r="AF64" s="32">
        <v>0</v>
      </c>
      <c r="AG64" s="36">
        <v>0</v>
      </c>
      <c r="AH64" s="32">
        <v>0</v>
      </c>
      <c r="AI64" s="36">
        <v>147.87347166000006</v>
      </c>
      <c r="AJ64" s="32">
        <v>0</v>
      </c>
      <c r="AK64" s="36">
        <v>0</v>
      </c>
      <c r="AL64" s="32">
        <v>0</v>
      </c>
      <c r="AM64" s="36">
        <v>4272.46411687</v>
      </c>
      <c r="AN64" s="32">
        <v>-103063.83944896636</v>
      </c>
      <c r="AO64" s="36">
        <v>0</v>
      </c>
      <c r="AP64" s="32">
        <v>0</v>
      </c>
      <c r="AQ64" s="36">
        <v>-234.88870235999997</v>
      </c>
      <c r="AR64" s="32">
        <v>-103063.83944896636</v>
      </c>
      <c r="AS64" s="36">
        <v>-103063.83944896636</v>
      </c>
      <c r="AT64" s="32">
        <v>0</v>
      </c>
      <c r="AU64" s="42">
        <v>0</v>
      </c>
    </row>
    <row r="65" spans="1:48" x14ac:dyDescent="0.2">
      <c r="A65" s="172"/>
      <c r="B65" s="132" t="s">
        <v>219</v>
      </c>
      <c r="C65" s="61" t="s">
        <v>220</v>
      </c>
      <c r="D65" s="32">
        <v>0</v>
      </c>
      <c r="E65" s="36">
        <v>0</v>
      </c>
      <c r="F65" s="32">
        <v>0</v>
      </c>
      <c r="G65" s="36">
        <v>0</v>
      </c>
      <c r="H65" s="32">
        <v>0</v>
      </c>
      <c r="I65" s="36">
        <v>0</v>
      </c>
      <c r="J65" s="32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6">
        <v>0</v>
      </c>
      <c r="R65" s="32">
        <v>0</v>
      </c>
      <c r="S65" s="36">
        <v>0</v>
      </c>
      <c r="T65" s="32">
        <v>0</v>
      </c>
      <c r="U65" s="36">
        <v>0</v>
      </c>
      <c r="V65" s="32">
        <v>0</v>
      </c>
      <c r="W65" s="36">
        <v>0</v>
      </c>
      <c r="X65" s="32">
        <v>0</v>
      </c>
      <c r="Y65" s="36">
        <v>0</v>
      </c>
      <c r="Z65" s="32">
        <v>0</v>
      </c>
      <c r="AA65" s="36">
        <v>0</v>
      </c>
      <c r="AB65" s="32">
        <v>0</v>
      </c>
      <c r="AC65" s="36">
        <v>0</v>
      </c>
      <c r="AD65" s="32">
        <v>0</v>
      </c>
      <c r="AE65" s="36">
        <v>0</v>
      </c>
      <c r="AF65" s="32">
        <v>0</v>
      </c>
      <c r="AG65" s="36">
        <v>0</v>
      </c>
      <c r="AH65" s="32">
        <v>0</v>
      </c>
      <c r="AI65" s="36">
        <v>0</v>
      </c>
      <c r="AJ65" s="32">
        <v>0</v>
      </c>
      <c r="AK65" s="36">
        <v>0</v>
      </c>
      <c r="AL65" s="32">
        <v>0</v>
      </c>
      <c r="AM65" s="36">
        <v>0</v>
      </c>
      <c r="AN65" s="32">
        <v>0</v>
      </c>
      <c r="AO65" s="36">
        <v>0</v>
      </c>
      <c r="AP65" s="32">
        <v>0</v>
      </c>
      <c r="AQ65" s="36">
        <v>0</v>
      </c>
      <c r="AR65" s="32">
        <v>0</v>
      </c>
      <c r="AS65" s="36">
        <v>0</v>
      </c>
      <c r="AT65" s="32">
        <v>0</v>
      </c>
      <c r="AU65" s="42">
        <v>0</v>
      </c>
    </row>
    <row r="66" spans="1:48" x14ac:dyDescent="0.2">
      <c r="A66" s="172"/>
      <c r="B66" s="7"/>
      <c r="C66" s="18"/>
      <c r="D66" s="32"/>
      <c r="E66" s="36"/>
      <c r="F66" s="32"/>
      <c r="G66" s="36"/>
      <c r="H66" s="32"/>
      <c r="I66" s="36"/>
      <c r="J66" s="32"/>
      <c r="K66" s="36"/>
      <c r="L66" s="32"/>
      <c r="M66" s="36"/>
      <c r="N66" s="32"/>
      <c r="O66" s="36"/>
      <c r="P66" s="32"/>
      <c r="Q66" s="36"/>
      <c r="R66" s="32"/>
      <c r="S66" s="36"/>
      <c r="T66" s="32"/>
      <c r="U66" s="36"/>
      <c r="V66" s="32"/>
      <c r="W66" s="36"/>
      <c r="X66" s="32"/>
      <c r="Y66" s="36"/>
      <c r="Z66" s="32"/>
      <c r="AA66" s="36"/>
      <c r="AB66" s="32"/>
      <c r="AC66" s="36"/>
      <c r="AD66" s="32"/>
      <c r="AE66" s="36"/>
      <c r="AF66" s="32"/>
      <c r="AG66" s="36"/>
      <c r="AH66" s="32"/>
      <c r="AI66" s="36"/>
      <c r="AJ66" s="32"/>
      <c r="AK66" s="36"/>
      <c r="AL66" s="32"/>
      <c r="AM66" s="36"/>
      <c r="AN66" s="32"/>
      <c r="AO66" s="36"/>
      <c r="AP66" s="32"/>
      <c r="AQ66" s="36"/>
      <c r="AR66" s="32"/>
      <c r="AS66" s="36"/>
      <c r="AT66" s="32"/>
      <c r="AU66" s="42"/>
    </row>
    <row r="67" spans="1:48" x14ac:dyDescent="0.2">
      <c r="A67" s="172"/>
      <c r="B67" s="9" t="s">
        <v>221</v>
      </c>
      <c r="C67" s="13" t="s">
        <v>222</v>
      </c>
      <c r="D67" s="30">
        <v>-5285.9398404817275</v>
      </c>
      <c r="E67" s="35">
        <v>-5588.1959545688642</v>
      </c>
      <c r="F67" s="30">
        <v>0</v>
      </c>
      <c r="G67" s="35">
        <v>-3283.5395672906934</v>
      </c>
      <c r="H67" s="30">
        <v>-1354.5565195346232</v>
      </c>
      <c r="I67" s="35">
        <v>-5105.6399948077405</v>
      </c>
      <c r="J67" s="30">
        <v>-3931.383320947104</v>
      </c>
      <c r="K67" s="35">
        <v>2800.9836075295698</v>
      </c>
      <c r="L67" s="30">
        <v>20418.800725786343</v>
      </c>
      <c r="M67" s="35">
        <v>-1422.2643387400003</v>
      </c>
      <c r="N67" s="30">
        <v>26419.32410988941</v>
      </c>
      <c r="O67" s="35">
        <v>0</v>
      </c>
      <c r="P67" s="30">
        <v>-6000.5233841030695</v>
      </c>
      <c r="Q67" s="35">
        <v>-1422.2643387400003</v>
      </c>
      <c r="R67" s="30">
        <v>0</v>
      </c>
      <c r="S67" s="35">
        <v>0</v>
      </c>
      <c r="T67" s="30">
        <v>0</v>
      </c>
      <c r="U67" s="35">
        <v>0</v>
      </c>
      <c r="V67" s="30">
        <v>0</v>
      </c>
      <c r="W67" s="35">
        <v>0</v>
      </c>
      <c r="X67" s="30">
        <v>0</v>
      </c>
      <c r="Y67" s="35">
        <v>0</v>
      </c>
      <c r="Z67" s="30">
        <v>0</v>
      </c>
      <c r="AA67" s="35">
        <v>0</v>
      </c>
      <c r="AB67" s="30">
        <v>0</v>
      </c>
      <c r="AC67" s="35">
        <v>0</v>
      </c>
      <c r="AD67" s="30">
        <v>0</v>
      </c>
      <c r="AE67" s="35">
        <v>0</v>
      </c>
      <c r="AF67" s="30">
        <v>0</v>
      </c>
      <c r="AG67" s="35">
        <v>0</v>
      </c>
      <c r="AH67" s="30">
        <v>0</v>
      </c>
      <c r="AI67" s="35">
        <v>0</v>
      </c>
      <c r="AJ67" s="30">
        <v>0</v>
      </c>
      <c r="AK67" s="35">
        <v>0</v>
      </c>
      <c r="AL67" s="30">
        <v>0</v>
      </c>
      <c r="AM67" s="35">
        <v>0</v>
      </c>
      <c r="AN67" s="30">
        <v>0</v>
      </c>
      <c r="AO67" s="35">
        <v>0</v>
      </c>
      <c r="AP67" s="30">
        <v>0</v>
      </c>
      <c r="AQ67" s="35">
        <v>0</v>
      </c>
      <c r="AR67" s="30">
        <v>15132.860885304615</v>
      </c>
      <c r="AS67" s="35">
        <v>-7010.4602933088645</v>
      </c>
      <c r="AT67" s="30">
        <v>-1358.9720062896918</v>
      </c>
      <c r="AU67" s="43">
        <v>20784.349172323782</v>
      </c>
    </row>
    <row r="68" spans="1:48" x14ac:dyDescent="0.2">
      <c r="A68" s="172"/>
      <c r="B68" s="132" t="s">
        <v>223</v>
      </c>
      <c r="C68" s="61" t="s">
        <v>224</v>
      </c>
      <c r="D68" s="32">
        <v>-5285.9398404817275</v>
      </c>
      <c r="E68" s="36">
        <v>-5588.1959545688642</v>
      </c>
      <c r="F68" s="32">
        <v>0</v>
      </c>
      <c r="G68" s="36">
        <v>-3283.5395672906934</v>
      </c>
      <c r="H68" s="32">
        <v>-1354.5565195346232</v>
      </c>
      <c r="I68" s="36">
        <v>-5105.6399948077405</v>
      </c>
      <c r="J68" s="32">
        <v>-3931.383320947104</v>
      </c>
      <c r="K68" s="36">
        <v>2800.9836075295698</v>
      </c>
      <c r="L68" s="32">
        <v>20418.800725786343</v>
      </c>
      <c r="M68" s="36">
        <v>-1422.2643387400003</v>
      </c>
      <c r="N68" s="32">
        <v>26419.32410988941</v>
      </c>
      <c r="O68" s="36">
        <v>0</v>
      </c>
      <c r="P68" s="32">
        <v>-6000.5233841030695</v>
      </c>
      <c r="Q68" s="36">
        <v>-1422.2643387400003</v>
      </c>
      <c r="R68" s="32">
        <v>0</v>
      </c>
      <c r="S68" s="36">
        <v>0</v>
      </c>
      <c r="T68" s="32">
        <v>0</v>
      </c>
      <c r="U68" s="36">
        <v>0</v>
      </c>
      <c r="V68" s="32">
        <v>0</v>
      </c>
      <c r="W68" s="36">
        <v>0</v>
      </c>
      <c r="X68" s="32">
        <v>0</v>
      </c>
      <c r="Y68" s="36">
        <v>0</v>
      </c>
      <c r="Z68" s="32">
        <v>0</v>
      </c>
      <c r="AA68" s="36">
        <v>0</v>
      </c>
      <c r="AB68" s="32">
        <v>0</v>
      </c>
      <c r="AC68" s="36">
        <v>0</v>
      </c>
      <c r="AD68" s="32">
        <v>0</v>
      </c>
      <c r="AE68" s="36">
        <v>0</v>
      </c>
      <c r="AF68" s="32">
        <v>0</v>
      </c>
      <c r="AG68" s="36">
        <v>0</v>
      </c>
      <c r="AH68" s="32">
        <v>0</v>
      </c>
      <c r="AI68" s="36">
        <v>0</v>
      </c>
      <c r="AJ68" s="32">
        <v>0</v>
      </c>
      <c r="AK68" s="36">
        <v>0</v>
      </c>
      <c r="AL68" s="32">
        <v>0</v>
      </c>
      <c r="AM68" s="36">
        <v>0</v>
      </c>
      <c r="AN68" s="32">
        <v>0</v>
      </c>
      <c r="AO68" s="36">
        <v>0</v>
      </c>
      <c r="AP68" s="32">
        <v>0</v>
      </c>
      <c r="AQ68" s="36">
        <v>0</v>
      </c>
      <c r="AR68" s="32">
        <v>15132.860885304615</v>
      </c>
      <c r="AS68" s="36">
        <v>-7010.4602933088645</v>
      </c>
      <c r="AT68" s="32">
        <v>-1358.9720062896918</v>
      </c>
      <c r="AU68" s="42">
        <v>20784.349172323782</v>
      </c>
    </row>
    <row r="69" spans="1:48" x14ac:dyDescent="0.2">
      <c r="A69" s="172"/>
      <c r="B69" s="132" t="s">
        <v>225</v>
      </c>
      <c r="C69" s="61" t="s">
        <v>226</v>
      </c>
      <c r="D69" s="32">
        <v>0</v>
      </c>
      <c r="E69" s="36">
        <v>0</v>
      </c>
      <c r="F69" s="32">
        <v>0</v>
      </c>
      <c r="G69" s="36">
        <v>0</v>
      </c>
      <c r="H69" s="32">
        <v>0</v>
      </c>
      <c r="I69" s="36">
        <v>0</v>
      </c>
      <c r="J69" s="32">
        <v>0</v>
      </c>
      <c r="K69" s="36">
        <v>0</v>
      </c>
      <c r="L69" s="32">
        <v>0</v>
      </c>
      <c r="M69" s="36">
        <v>0</v>
      </c>
      <c r="N69" s="32">
        <v>0</v>
      </c>
      <c r="O69" s="36">
        <v>0</v>
      </c>
      <c r="P69" s="32">
        <v>0</v>
      </c>
      <c r="Q69" s="36">
        <v>0</v>
      </c>
      <c r="R69" s="32">
        <v>0</v>
      </c>
      <c r="S69" s="36">
        <v>0</v>
      </c>
      <c r="T69" s="32">
        <v>0</v>
      </c>
      <c r="U69" s="36">
        <v>0</v>
      </c>
      <c r="V69" s="32">
        <v>0</v>
      </c>
      <c r="W69" s="36">
        <v>0</v>
      </c>
      <c r="X69" s="32">
        <v>0</v>
      </c>
      <c r="Y69" s="36">
        <v>0</v>
      </c>
      <c r="Z69" s="32">
        <v>0</v>
      </c>
      <c r="AA69" s="36">
        <v>0</v>
      </c>
      <c r="AB69" s="32">
        <v>0</v>
      </c>
      <c r="AC69" s="36">
        <v>0</v>
      </c>
      <c r="AD69" s="32">
        <v>0</v>
      </c>
      <c r="AE69" s="36">
        <v>0</v>
      </c>
      <c r="AF69" s="32">
        <v>0</v>
      </c>
      <c r="AG69" s="36">
        <v>0</v>
      </c>
      <c r="AH69" s="32">
        <v>0</v>
      </c>
      <c r="AI69" s="36">
        <v>0</v>
      </c>
      <c r="AJ69" s="32">
        <v>0</v>
      </c>
      <c r="AK69" s="36">
        <v>0</v>
      </c>
      <c r="AL69" s="32">
        <v>0</v>
      </c>
      <c r="AM69" s="36">
        <v>0</v>
      </c>
      <c r="AN69" s="32">
        <v>0</v>
      </c>
      <c r="AO69" s="36">
        <v>0</v>
      </c>
      <c r="AP69" s="32">
        <v>0</v>
      </c>
      <c r="AQ69" s="36">
        <v>0</v>
      </c>
      <c r="AR69" s="32">
        <v>0</v>
      </c>
      <c r="AS69" s="36">
        <v>0</v>
      </c>
      <c r="AT69" s="32">
        <v>0</v>
      </c>
      <c r="AU69" s="42">
        <v>0</v>
      </c>
    </row>
    <row r="70" spans="1:48" x14ac:dyDescent="0.2">
      <c r="A70" s="172"/>
      <c r="B70" s="7"/>
      <c r="C70" s="18"/>
      <c r="D70" s="32"/>
      <c r="E70" s="36"/>
      <c r="F70" s="32"/>
      <c r="G70" s="36"/>
      <c r="H70" s="32"/>
      <c r="I70" s="36"/>
      <c r="J70" s="32"/>
      <c r="K70" s="36"/>
      <c r="L70" s="32"/>
      <c r="M70" s="36"/>
      <c r="N70" s="32"/>
      <c r="O70" s="36"/>
      <c r="P70" s="32"/>
      <c r="Q70" s="36"/>
      <c r="R70" s="32"/>
      <c r="S70" s="36"/>
      <c r="T70" s="32"/>
      <c r="U70" s="36"/>
      <c r="V70" s="32"/>
      <c r="W70" s="36"/>
      <c r="X70" s="32"/>
      <c r="Y70" s="36"/>
      <c r="Z70" s="32"/>
      <c r="AA70" s="36"/>
      <c r="AB70" s="32"/>
      <c r="AC70" s="36"/>
      <c r="AD70" s="32"/>
      <c r="AE70" s="36"/>
      <c r="AF70" s="32"/>
      <c r="AG70" s="36"/>
      <c r="AH70" s="32"/>
      <c r="AI70" s="36"/>
      <c r="AJ70" s="32"/>
      <c r="AK70" s="36"/>
      <c r="AL70" s="32"/>
      <c r="AM70" s="36"/>
      <c r="AN70" s="32"/>
      <c r="AO70" s="36"/>
      <c r="AP70" s="32"/>
      <c r="AQ70" s="36"/>
      <c r="AR70" s="32"/>
      <c r="AS70" s="36"/>
      <c r="AT70" s="32"/>
      <c r="AU70" s="42"/>
    </row>
    <row r="71" spans="1:48" s="3" customFormat="1" x14ac:dyDescent="0.2">
      <c r="A71" s="172"/>
      <c r="B71" s="9" t="s">
        <v>227</v>
      </c>
      <c r="C71" s="13" t="s">
        <v>260</v>
      </c>
      <c r="D71" s="30">
        <v>1367734.1228641612</v>
      </c>
      <c r="E71" s="35">
        <v>810636.25596877618</v>
      </c>
      <c r="F71" s="30">
        <v>-49327.330888380384</v>
      </c>
      <c r="G71" s="35">
        <v>74155.08194394187</v>
      </c>
      <c r="H71" s="30">
        <v>570818.22675461951</v>
      </c>
      <c r="I71" s="35">
        <v>226575.00984952089</v>
      </c>
      <c r="J71" s="30">
        <v>846243.22699792194</v>
      </c>
      <c r="K71" s="35">
        <v>509906.16417531337</v>
      </c>
      <c r="L71" s="30">
        <v>-197108.60757518679</v>
      </c>
      <c r="M71" s="35">
        <v>88552.739973244665</v>
      </c>
      <c r="N71" s="30">
        <v>2228.5644959789179</v>
      </c>
      <c r="O71" s="35">
        <v>23272.870957382362</v>
      </c>
      <c r="P71" s="30">
        <v>37438.713964194918</v>
      </c>
      <c r="Q71" s="35">
        <v>73976.007346778701</v>
      </c>
      <c r="R71" s="30">
        <v>-63.819931200000006</v>
      </c>
      <c r="S71" s="35">
        <v>99.173026000000092</v>
      </c>
      <c r="T71" s="30">
        <v>246.05605939999995</v>
      </c>
      <c r="U71" s="35">
        <v>6098.6378564000015</v>
      </c>
      <c r="V71" s="30">
        <v>24663.810342373901</v>
      </c>
      <c r="W71" s="35">
        <v>8850.5979434313813</v>
      </c>
      <c r="X71" s="30">
        <v>6558.5738340246671</v>
      </c>
      <c r="Y71" s="35">
        <v>-1481.2323528101344</v>
      </c>
      <c r="Z71" s="30">
        <v>87753.364828861944</v>
      </c>
      <c r="AA71" s="35">
        <v>-21232.721685516604</v>
      </c>
      <c r="AB71" s="30">
        <v>-355933.87116882112</v>
      </c>
      <c r="AC71" s="35">
        <v>-1030.5931184210583</v>
      </c>
      <c r="AD71" s="30">
        <v>320007.11093103862</v>
      </c>
      <c r="AE71" s="35">
        <v>334259.50064352958</v>
      </c>
      <c r="AF71" s="30">
        <v>87610.324069418682</v>
      </c>
      <c r="AG71" s="35">
        <v>269224.89385539078</v>
      </c>
      <c r="AH71" s="30">
        <v>39785.796863339601</v>
      </c>
      <c r="AI71" s="35">
        <v>52750.4685309548</v>
      </c>
      <c r="AJ71" s="30">
        <v>12479.957829560593</v>
      </c>
      <c r="AK71" s="35">
        <v>1115.0143481139987</v>
      </c>
      <c r="AL71" s="30">
        <v>180131.03216871974</v>
      </c>
      <c r="AM71" s="35">
        <v>11169.123909070016</v>
      </c>
      <c r="AN71" s="30">
        <v>62823.7300812584</v>
      </c>
      <c r="AO71" s="35">
        <v>139847.13834812335</v>
      </c>
      <c r="AP71" s="30">
        <v>4106.758830012529</v>
      </c>
      <c r="AQ71" s="35">
        <v>19653.628128066768</v>
      </c>
      <c r="AR71" s="30">
        <v>1557563.1151312841</v>
      </c>
      <c r="AS71" s="35">
        <v>1392949.2630617404</v>
      </c>
      <c r="AT71" s="30">
        <v>287818.47632828268</v>
      </c>
      <c r="AU71" s="43">
        <v>452432.33754870651</v>
      </c>
      <c r="AV71" s="59"/>
    </row>
    <row r="72" spans="1:48" x14ac:dyDescent="0.2">
      <c r="A72" s="172"/>
      <c r="B72" s="132" t="s">
        <v>228</v>
      </c>
      <c r="C72" s="61" t="s">
        <v>229</v>
      </c>
      <c r="D72" s="32">
        <v>974457.7586432125</v>
      </c>
      <c r="E72" s="36">
        <v>559808.52001438965</v>
      </c>
      <c r="F72" s="32">
        <v>-44841.963764961962</v>
      </c>
      <c r="G72" s="36">
        <v>6209.1963841512697</v>
      </c>
      <c r="H72" s="32">
        <v>292033.42525324773</v>
      </c>
      <c r="I72" s="36">
        <v>29059.875689857508</v>
      </c>
      <c r="J72" s="32">
        <v>727266.29715492669</v>
      </c>
      <c r="K72" s="36">
        <v>524539.44794038078</v>
      </c>
      <c r="L72" s="32">
        <v>-3171.2264090143708</v>
      </c>
      <c r="M72" s="36">
        <v>11274.564939175636</v>
      </c>
      <c r="N72" s="32">
        <v>0</v>
      </c>
      <c r="O72" s="36">
        <v>0</v>
      </c>
      <c r="P72" s="32">
        <v>-1477.3702671311803</v>
      </c>
      <c r="Q72" s="36">
        <v>104.86001546362247</v>
      </c>
      <c r="R72" s="32">
        <v>0</v>
      </c>
      <c r="S72" s="36">
        <v>0</v>
      </c>
      <c r="T72" s="32">
        <v>0</v>
      </c>
      <c r="U72" s="36">
        <v>0</v>
      </c>
      <c r="V72" s="32">
        <v>-1050.2033858131908</v>
      </c>
      <c r="W72" s="36">
        <v>9178.3921248222941</v>
      </c>
      <c r="X72" s="32">
        <v>6.1143799999999997</v>
      </c>
      <c r="Y72" s="36">
        <v>59.460752140000032</v>
      </c>
      <c r="Z72" s="32">
        <v>0</v>
      </c>
      <c r="AA72" s="36">
        <v>-58.22349292661216</v>
      </c>
      <c r="AB72" s="32">
        <v>-649.76713606999988</v>
      </c>
      <c r="AC72" s="36">
        <v>1990.0755396763309</v>
      </c>
      <c r="AD72" s="32">
        <v>16618.342584907004</v>
      </c>
      <c r="AE72" s="36">
        <v>20274.512390121265</v>
      </c>
      <c r="AF72" s="32">
        <v>-3.7133816600000005</v>
      </c>
      <c r="AG72" s="36">
        <v>23219.564045748237</v>
      </c>
      <c r="AH72" s="32">
        <v>-379.04285796299166</v>
      </c>
      <c r="AI72" s="36">
        <v>-1540.9247636400019</v>
      </c>
      <c r="AJ72" s="32">
        <v>-56.80156225999999</v>
      </c>
      <c r="AK72" s="36">
        <v>38.720736373035351</v>
      </c>
      <c r="AL72" s="32">
        <v>17057.900386789996</v>
      </c>
      <c r="AM72" s="36">
        <v>-1442.8476283600012</v>
      </c>
      <c r="AN72" s="32">
        <v>734.4768572513932</v>
      </c>
      <c r="AO72" s="36">
        <v>496444.30019930506</v>
      </c>
      <c r="AP72" s="32">
        <v>0</v>
      </c>
      <c r="AQ72" s="36">
        <v>15.793106736769261</v>
      </c>
      <c r="AR72" s="32">
        <v>988639.35167635651</v>
      </c>
      <c r="AS72" s="36">
        <v>1087817.6906497283</v>
      </c>
      <c r="AT72" s="32">
        <v>282522.44363736606</v>
      </c>
      <c r="AU72" s="42">
        <v>183344.10466399416</v>
      </c>
    </row>
    <row r="73" spans="1:48" x14ac:dyDescent="0.2">
      <c r="A73" s="172"/>
      <c r="B73" s="133" t="s">
        <v>261</v>
      </c>
      <c r="C73" s="63" t="s">
        <v>262</v>
      </c>
      <c r="D73" s="32">
        <v>380805.8801280476</v>
      </c>
      <c r="E73" s="36">
        <v>333323.25337755436</v>
      </c>
      <c r="F73" s="32">
        <v>0</v>
      </c>
      <c r="G73" s="36">
        <v>0</v>
      </c>
      <c r="H73" s="32">
        <v>0</v>
      </c>
      <c r="I73" s="36">
        <v>0</v>
      </c>
      <c r="J73" s="32">
        <v>380805.8801280476</v>
      </c>
      <c r="K73" s="36">
        <v>333323.25337755436</v>
      </c>
      <c r="L73" s="32">
        <v>0</v>
      </c>
      <c r="M73" s="36">
        <v>0</v>
      </c>
      <c r="N73" s="32">
        <v>0</v>
      </c>
      <c r="O73" s="36">
        <v>0</v>
      </c>
      <c r="P73" s="32">
        <v>0</v>
      </c>
      <c r="Q73" s="36">
        <v>0</v>
      </c>
      <c r="R73" s="32">
        <v>0</v>
      </c>
      <c r="S73" s="36">
        <v>0</v>
      </c>
      <c r="T73" s="32">
        <v>0</v>
      </c>
      <c r="U73" s="36">
        <v>0</v>
      </c>
      <c r="V73" s="32">
        <v>0</v>
      </c>
      <c r="W73" s="36">
        <v>0</v>
      </c>
      <c r="X73" s="32">
        <v>0</v>
      </c>
      <c r="Y73" s="36">
        <v>0</v>
      </c>
      <c r="Z73" s="32">
        <v>0</v>
      </c>
      <c r="AA73" s="36">
        <v>0</v>
      </c>
      <c r="AB73" s="32">
        <v>0</v>
      </c>
      <c r="AC73" s="36">
        <v>0</v>
      </c>
      <c r="AD73" s="32">
        <v>0</v>
      </c>
      <c r="AE73" s="36">
        <v>0</v>
      </c>
      <c r="AF73" s="32">
        <v>0</v>
      </c>
      <c r="AG73" s="36">
        <v>0</v>
      </c>
      <c r="AH73" s="32">
        <v>0</v>
      </c>
      <c r="AI73" s="36">
        <v>0</v>
      </c>
      <c r="AJ73" s="32">
        <v>0</v>
      </c>
      <c r="AK73" s="36">
        <v>0</v>
      </c>
      <c r="AL73" s="32">
        <v>0</v>
      </c>
      <c r="AM73" s="36">
        <v>0</v>
      </c>
      <c r="AN73" s="32">
        <v>0</v>
      </c>
      <c r="AO73" s="36">
        <v>0</v>
      </c>
      <c r="AP73" s="32">
        <v>0</v>
      </c>
      <c r="AQ73" s="36">
        <v>0</v>
      </c>
      <c r="AR73" s="32">
        <v>380805.8801280476</v>
      </c>
      <c r="AS73" s="36">
        <v>333323.25337755436</v>
      </c>
      <c r="AT73" s="32">
        <v>215747.07969026442</v>
      </c>
      <c r="AU73" s="42">
        <v>263229.70644075761</v>
      </c>
    </row>
    <row r="74" spans="1:48" x14ac:dyDescent="0.2">
      <c r="A74" s="172"/>
      <c r="B74" s="133" t="s">
        <v>263</v>
      </c>
      <c r="C74" s="63" t="s">
        <v>264</v>
      </c>
      <c r="D74" s="32">
        <v>593651.87851516483</v>
      </c>
      <c r="E74" s="36">
        <v>226485.26663683524</v>
      </c>
      <c r="F74" s="32">
        <v>-44841.963764961962</v>
      </c>
      <c r="G74" s="36">
        <v>6209.1963841512697</v>
      </c>
      <c r="H74" s="32">
        <v>292033.42525324773</v>
      </c>
      <c r="I74" s="36">
        <v>29059.875689857508</v>
      </c>
      <c r="J74" s="32">
        <v>346460.41702687903</v>
      </c>
      <c r="K74" s="36">
        <v>191216.19456282648</v>
      </c>
      <c r="L74" s="32">
        <v>-3171.2264090143708</v>
      </c>
      <c r="M74" s="36">
        <v>11274.564939175636</v>
      </c>
      <c r="N74" s="32">
        <v>0</v>
      </c>
      <c r="O74" s="36">
        <v>0</v>
      </c>
      <c r="P74" s="32">
        <v>-1477.3702671311803</v>
      </c>
      <c r="Q74" s="36">
        <v>104.86001546362247</v>
      </c>
      <c r="R74" s="32">
        <v>0</v>
      </c>
      <c r="S74" s="36">
        <v>0</v>
      </c>
      <c r="T74" s="32">
        <v>0</v>
      </c>
      <c r="U74" s="36">
        <v>0</v>
      </c>
      <c r="V74" s="32">
        <v>-1050.2033858131908</v>
      </c>
      <c r="W74" s="36">
        <v>9178.3921248222941</v>
      </c>
      <c r="X74" s="32">
        <v>6.1143799999999997</v>
      </c>
      <c r="Y74" s="36">
        <v>59.460752140000032</v>
      </c>
      <c r="Z74" s="32">
        <v>0</v>
      </c>
      <c r="AA74" s="36">
        <v>-58.22349292661216</v>
      </c>
      <c r="AB74" s="32">
        <v>-649.76713606999988</v>
      </c>
      <c r="AC74" s="36">
        <v>1990.0755396763309</v>
      </c>
      <c r="AD74" s="32">
        <v>16618.342584907004</v>
      </c>
      <c r="AE74" s="36">
        <v>20274.512390121265</v>
      </c>
      <c r="AF74" s="32">
        <v>-3.7133816600000005</v>
      </c>
      <c r="AG74" s="36">
        <v>23219.564045748237</v>
      </c>
      <c r="AH74" s="32">
        <v>-379.04285796299166</v>
      </c>
      <c r="AI74" s="36">
        <v>-1540.9247636400019</v>
      </c>
      <c r="AJ74" s="32">
        <v>-56.80156225999999</v>
      </c>
      <c r="AK74" s="36">
        <v>38.720736373035351</v>
      </c>
      <c r="AL74" s="32">
        <v>17057.900386789996</v>
      </c>
      <c r="AM74" s="36">
        <v>-1442.8476283600012</v>
      </c>
      <c r="AN74" s="32">
        <v>734.4768572513932</v>
      </c>
      <c r="AO74" s="36">
        <v>496444.30019930506</v>
      </c>
      <c r="AP74" s="32">
        <v>0</v>
      </c>
      <c r="AQ74" s="36">
        <v>15.793106736769261</v>
      </c>
      <c r="AR74" s="32">
        <v>607833.47154830885</v>
      </c>
      <c r="AS74" s="36">
        <v>754494.43727217393</v>
      </c>
      <c r="AT74" s="32">
        <v>66775.363947101621</v>
      </c>
      <c r="AU74" s="42">
        <v>-79885.601776763448</v>
      </c>
    </row>
    <row r="75" spans="1:48" x14ac:dyDescent="0.2">
      <c r="A75" s="172"/>
      <c r="B75" s="132" t="s">
        <v>230</v>
      </c>
      <c r="C75" s="61" t="s">
        <v>265</v>
      </c>
      <c r="D75" s="32">
        <v>43773.809299305445</v>
      </c>
      <c r="E75" s="36">
        <v>51762.288901493906</v>
      </c>
      <c r="F75" s="32">
        <v>1671.2444073454853</v>
      </c>
      <c r="G75" s="36">
        <v>50729.233536123909</v>
      </c>
      <c r="H75" s="32">
        <v>-1573.0778559800096</v>
      </c>
      <c r="I75" s="36">
        <v>9369.9889072700062</v>
      </c>
      <c r="J75" s="32">
        <v>43675.642747939979</v>
      </c>
      <c r="K75" s="36">
        <v>-8336.9335419000145</v>
      </c>
      <c r="L75" s="32">
        <v>27224.668696710254</v>
      </c>
      <c r="M75" s="36">
        <v>-26107.88330992957</v>
      </c>
      <c r="N75" s="32">
        <v>0</v>
      </c>
      <c r="O75" s="36">
        <v>-1120.4732156900002</v>
      </c>
      <c r="P75" s="32">
        <v>17880.320416770966</v>
      </c>
      <c r="Q75" s="36">
        <v>-29438.795286926608</v>
      </c>
      <c r="R75" s="32">
        <v>0</v>
      </c>
      <c r="S75" s="36">
        <v>6.9096529999999969</v>
      </c>
      <c r="T75" s="32">
        <v>0</v>
      </c>
      <c r="U75" s="36">
        <v>683.1667703999999</v>
      </c>
      <c r="V75" s="32">
        <v>2736.8953945600006</v>
      </c>
      <c r="W75" s="36">
        <v>-1707.4886151994035</v>
      </c>
      <c r="X75" s="32">
        <v>479.91776443834556</v>
      </c>
      <c r="Y75" s="36">
        <v>-2902.2384498135552</v>
      </c>
      <c r="Z75" s="32">
        <v>1170.9766526084422</v>
      </c>
      <c r="AA75" s="36">
        <v>1280.9174908999996</v>
      </c>
      <c r="AB75" s="32">
        <v>4956.5584683324987</v>
      </c>
      <c r="AC75" s="36">
        <v>7090.1183434000013</v>
      </c>
      <c r="AD75" s="32">
        <v>28708.11967471824</v>
      </c>
      <c r="AE75" s="36">
        <v>71608.439660625736</v>
      </c>
      <c r="AF75" s="32">
        <v>29595.076319938242</v>
      </c>
      <c r="AG75" s="36">
        <v>69901.994832224766</v>
      </c>
      <c r="AH75" s="32">
        <v>-55.138365060000005</v>
      </c>
      <c r="AI75" s="36">
        <v>-290.73798706999975</v>
      </c>
      <c r="AJ75" s="32">
        <v>-831.81828015999997</v>
      </c>
      <c r="AK75" s="36">
        <v>1125.6349564709635</v>
      </c>
      <c r="AL75" s="32">
        <v>0</v>
      </c>
      <c r="AM75" s="36">
        <v>871.5478589999999</v>
      </c>
      <c r="AN75" s="32">
        <v>197.08919682609479</v>
      </c>
      <c r="AO75" s="36">
        <v>2579.9477190800003</v>
      </c>
      <c r="AP75" s="32">
        <v>84.290157739999998</v>
      </c>
      <c r="AQ75" s="36">
        <v>10.39700303</v>
      </c>
      <c r="AR75" s="32">
        <v>99987.977025300046</v>
      </c>
      <c r="AS75" s="36">
        <v>99853.189974300069</v>
      </c>
      <c r="AT75" s="32">
        <v>0</v>
      </c>
      <c r="AU75" s="42">
        <v>134.78705099999999</v>
      </c>
    </row>
    <row r="76" spans="1:48" x14ac:dyDescent="0.2">
      <c r="A76" s="172"/>
      <c r="B76" s="132" t="s">
        <v>231</v>
      </c>
      <c r="C76" s="61" t="s">
        <v>266</v>
      </c>
      <c r="D76" s="32">
        <v>349502.55492164328</v>
      </c>
      <c r="E76" s="36">
        <v>199065.44705289262</v>
      </c>
      <c r="F76" s="32">
        <v>-6156.6115307639047</v>
      </c>
      <c r="G76" s="36">
        <v>17216.652023666695</v>
      </c>
      <c r="H76" s="32">
        <v>280357.87935735186</v>
      </c>
      <c r="I76" s="36">
        <v>188145.14525239335</v>
      </c>
      <c r="J76" s="32">
        <v>75301.287095055275</v>
      </c>
      <c r="K76" s="36">
        <v>-6296.350223167392</v>
      </c>
      <c r="L76" s="32">
        <v>-221162.04986288268</v>
      </c>
      <c r="M76" s="36">
        <v>103386.05834399859</v>
      </c>
      <c r="N76" s="32">
        <v>2228.5644959789179</v>
      </c>
      <c r="O76" s="36">
        <v>24393.344173072361</v>
      </c>
      <c r="P76" s="32">
        <v>21035.763814555128</v>
      </c>
      <c r="Q76" s="36">
        <v>103309.94261824169</v>
      </c>
      <c r="R76" s="32">
        <v>-63.819931200000006</v>
      </c>
      <c r="S76" s="36">
        <v>92.263373000000101</v>
      </c>
      <c r="T76" s="32">
        <v>246.05605939999995</v>
      </c>
      <c r="U76" s="36">
        <v>5415.4710860000014</v>
      </c>
      <c r="V76" s="32">
        <v>22977.118333627091</v>
      </c>
      <c r="W76" s="36">
        <v>1379.6944338084904</v>
      </c>
      <c r="X76" s="32">
        <v>6072.5416895863218</v>
      </c>
      <c r="Y76" s="36">
        <v>1361.545344863421</v>
      </c>
      <c r="Z76" s="32">
        <v>86582.388176253502</v>
      </c>
      <c r="AA76" s="36">
        <v>-22455.415683489991</v>
      </c>
      <c r="AB76" s="32">
        <v>-360240.66250108363</v>
      </c>
      <c r="AC76" s="36">
        <v>-10110.787001497391</v>
      </c>
      <c r="AD76" s="32">
        <v>274680.64867141336</v>
      </c>
      <c r="AE76" s="36">
        <v>242376.54859278258</v>
      </c>
      <c r="AF76" s="32">
        <v>58018.961131140437</v>
      </c>
      <c r="AG76" s="36">
        <v>176103.33497741778</v>
      </c>
      <c r="AH76" s="32">
        <v>40219.978086362593</v>
      </c>
      <c r="AI76" s="36">
        <v>54582.131281664799</v>
      </c>
      <c r="AJ76" s="32">
        <v>13368.577671980593</v>
      </c>
      <c r="AK76" s="36">
        <v>-49.341344730000174</v>
      </c>
      <c r="AL76" s="32">
        <v>163073.13178192975</v>
      </c>
      <c r="AM76" s="36">
        <v>11740.423678430017</v>
      </c>
      <c r="AN76" s="32">
        <v>61892.164027180908</v>
      </c>
      <c r="AO76" s="36">
        <v>-359177.10957026173</v>
      </c>
      <c r="AP76" s="32">
        <v>4022.4686722725287</v>
      </c>
      <c r="AQ76" s="36">
        <v>19627.438018299999</v>
      </c>
      <c r="AR76" s="32">
        <v>468935.78642962745</v>
      </c>
      <c r="AS76" s="36">
        <v>205278.38243771205</v>
      </c>
      <c r="AT76" s="32">
        <v>5296.0326909166033</v>
      </c>
      <c r="AU76" s="42">
        <v>268953.44583371235</v>
      </c>
    </row>
    <row r="77" spans="1:48" x14ac:dyDescent="0.2">
      <c r="A77" s="172"/>
      <c r="B77" s="133" t="s">
        <v>267</v>
      </c>
      <c r="C77" s="63" t="s">
        <v>268</v>
      </c>
      <c r="D77" s="32">
        <v>5735.3768903642849</v>
      </c>
      <c r="E77" s="36">
        <v>117258.38922736896</v>
      </c>
      <c r="F77" s="32">
        <v>0</v>
      </c>
      <c r="G77" s="36">
        <v>0</v>
      </c>
      <c r="H77" s="32">
        <v>0</v>
      </c>
      <c r="I77" s="36">
        <v>0</v>
      </c>
      <c r="J77" s="32">
        <v>5735.3768903642849</v>
      </c>
      <c r="K77" s="36">
        <v>117258.38922736896</v>
      </c>
      <c r="L77" s="32">
        <v>-49.073115040000012</v>
      </c>
      <c r="M77" s="36">
        <v>-49.073115040000012</v>
      </c>
      <c r="N77" s="32">
        <v>0</v>
      </c>
      <c r="O77" s="36">
        <v>0</v>
      </c>
      <c r="P77" s="32">
        <v>0</v>
      </c>
      <c r="Q77" s="36">
        <v>-49.073115040000012</v>
      </c>
      <c r="R77" s="32">
        <v>0</v>
      </c>
      <c r="S77" s="36">
        <v>0</v>
      </c>
      <c r="T77" s="32">
        <v>0</v>
      </c>
      <c r="U77" s="36">
        <v>0</v>
      </c>
      <c r="V77" s="32">
        <v>-49.073115040000012</v>
      </c>
      <c r="W77" s="36">
        <v>0</v>
      </c>
      <c r="X77" s="32">
        <v>0</v>
      </c>
      <c r="Y77" s="36">
        <v>0</v>
      </c>
      <c r="Z77" s="32">
        <v>0</v>
      </c>
      <c r="AA77" s="36">
        <v>0</v>
      </c>
      <c r="AB77" s="32">
        <v>0</v>
      </c>
      <c r="AC77" s="36">
        <v>0</v>
      </c>
      <c r="AD77" s="32">
        <v>0</v>
      </c>
      <c r="AE77" s="36">
        <v>0</v>
      </c>
      <c r="AF77" s="32">
        <v>0</v>
      </c>
      <c r="AG77" s="36">
        <v>0</v>
      </c>
      <c r="AH77" s="32">
        <v>0</v>
      </c>
      <c r="AI77" s="36">
        <v>0</v>
      </c>
      <c r="AJ77" s="32">
        <v>0</v>
      </c>
      <c r="AK77" s="36">
        <v>0</v>
      </c>
      <c r="AL77" s="32">
        <v>0</v>
      </c>
      <c r="AM77" s="36">
        <v>0</v>
      </c>
      <c r="AN77" s="32">
        <v>0</v>
      </c>
      <c r="AO77" s="36">
        <v>0</v>
      </c>
      <c r="AP77" s="32">
        <v>0</v>
      </c>
      <c r="AQ77" s="36">
        <v>0</v>
      </c>
      <c r="AR77" s="32">
        <v>5686.3037753242825</v>
      </c>
      <c r="AS77" s="36">
        <v>117209.31611232895</v>
      </c>
      <c r="AT77" s="32">
        <v>74757.701563768947</v>
      </c>
      <c r="AU77" s="42">
        <v>-36765.310773235717</v>
      </c>
    </row>
    <row r="78" spans="1:48" x14ac:dyDescent="0.2">
      <c r="A78" s="172"/>
      <c r="B78" s="133" t="s">
        <v>269</v>
      </c>
      <c r="C78" s="63" t="s">
        <v>270</v>
      </c>
      <c r="D78" s="32">
        <v>343767.17803127901</v>
      </c>
      <c r="E78" s="36">
        <v>81807.057825523661</v>
      </c>
      <c r="F78" s="32">
        <v>-6156.6115307639047</v>
      </c>
      <c r="G78" s="36">
        <v>17216.652023666695</v>
      </c>
      <c r="H78" s="32">
        <v>280357.87935735186</v>
      </c>
      <c r="I78" s="36">
        <v>188145.14525239335</v>
      </c>
      <c r="J78" s="32">
        <v>69565.910204690997</v>
      </c>
      <c r="K78" s="36">
        <v>-123554.73945053635</v>
      </c>
      <c r="L78" s="32">
        <v>-221112.97674784268</v>
      </c>
      <c r="M78" s="36">
        <v>103435.13145903859</v>
      </c>
      <c r="N78" s="32">
        <v>2228.5644959789179</v>
      </c>
      <c r="O78" s="36">
        <v>24393.344173072361</v>
      </c>
      <c r="P78" s="32">
        <v>21035.763814555128</v>
      </c>
      <c r="Q78" s="36">
        <v>103359.01573328169</v>
      </c>
      <c r="R78" s="32">
        <v>-63.819931200000006</v>
      </c>
      <c r="S78" s="36">
        <v>92.263373000000101</v>
      </c>
      <c r="T78" s="32">
        <v>246.05605939999995</v>
      </c>
      <c r="U78" s="36">
        <v>5415.4710860000014</v>
      </c>
      <c r="V78" s="32">
        <v>23026.19144866709</v>
      </c>
      <c r="W78" s="36">
        <v>1379.6944338084904</v>
      </c>
      <c r="X78" s="32">
        <v>6072.5416895863218</v>
      </c>
      <c r="Y78" s="36">
        <v>1361.545344863421</v>
      </c>
      <c r="Z78" s="32">
        <v>86582.388176253502</v>
      </c>
      <c r="AA78" s="36">
        <v>-22455.415683489991</v>
      </c>
      <c r="AB78" s="32">
        <v>-360240.66250108363</v>
      </c>
      <c r="AC78" s="36">
        <v>-10110.787001497391</v>
      </c>
      <c r="AD78" s="32">
        <v>274680.64867141336</v>
      </c>
      <c r="AE78" s="36">
        <v>242376.54859278258</v>
      </c>
      <c r="AF78" s="32">
        <v>58018.961131140437</v>
      </c>
      <c r="AG78" s="36">
        <v>176103.33497741778</v>
      </c>
      <c r="AH78" s="32">
        <v>40219.978086362593</v>
      </c>
      <c r="AI78" s="36">
        <v>54582.131281664799</v>
      </c>
      <c r="AJ78" s="32">
        <v>13368.577671980593</v>
      </c>
      <c r="AK78" s="36">
        <v>-49.341344730000174</v>
      </c>
      <c r="AL78" s="32">
        <v>163073.13178192975</v>
      </c>
      <c r="AM78" s="36">
        <v>11740.423678430017</v>
      </c>
      <c r="AN78" s="32">
        <v>61892.164027180908</v>
      </c>
      <c r="AO78" s="36">
        <v>-359177.10957026173</v>
      </c>
      <c r="AP78" s="32">
        <v>4022.4686722725287</v>
      </c>
      <c r="AQ78" s="36">
        <v>19627.438018299999</v>
      </c>
      <c r="AR78" s="32">
        <v>463249.48265430314</v>
      </c>
      <c r="AS78" s="36">
        <v>88069.066325383101</v>
      </c>
      <c r="AT78" s="32">
        <v>-69461.668872852344</v>
      </c>
      <c r="AU78" s="42">
        <v>305718.75660694804</v>
      </c>
    </row>
    <row r="79" spans="1:48" x14ac:dyDescent="0.2">
      <c r="A79" s="172"/>
      <c r="B79" s="19"/>
      <c r="C79" s="22"/>
      <c r="D79" s="47"/>
      <c r="E79" s="45"/>
      <c r="F79" s="47"/>
      <c r="G79" s="45"/>
      <c r="H79" s="47"/>
      <c r="I79" s="45"/>
      <c r="J79" s="47"/>
      <c r="K79" s="45"/>
      <c r="L79" s="47"/>
      <c r="M79" s="45"/>
      <c r="N79" s="47"/>
      <c r="O79" s="45"/>
      <c r="P79" s="47"/>
      <c r="Q79" s="45"/>
      <c r="R79" s="47"/>
      <c r="S79" s="45"/>
      <c r="T79" s="47"/>
      <c r="U79" s="45"/>
      <c r="V79" s="47"/>
      <c r="W79" s="45"/>
      <c r="X79" s="47"/>
      <c r="Y79" s="45"/>
      <c r="Z79" s="47"/>
      <c r="AA79" s="45"/>
      <c r="AB79" s="47"/>
      <c r="AC79" s="45"/>
      <c r="AD79" s="47"/>
      <c r="AE79" s="45"/>
      <c r="AF79" s="47"/>
      <c r="AG79" s="45"/>
      <c r="AH79" s="47"/>
      <c r="AI79" s="45"/>
      <c r="AJ79" s="47"/>
      <c r="AK79" s="45"/>
      <c r="AL79" s="47"/>
      <c r="AM79" s="45"/>
      <c r="AN79" s="47"/>
      <c r="AO79" s="45"/>
      <c r="AP79" s="47"/>
      <c r="AQ79" s="45"/>
      <c r="AR79" s="47"/>
      <c r="AS79" s="45"/>
      <c r="AT79" s="47"/>
      <c r="AU79" s="48"/>
    </row>
    <row r="80" spans="1:48" s="58" customFormat="1" x14ac:dyDescent="0.2"/>
    <row r="81" s="58" customFormat="1" x14ac:dyDescent="0.2"/>
    <row r="82" s="58" customFormat="1" x14ac:dyDescent="0.2"/>
    <row r="83" s="58" customFormat="1" x14ac:dyDescent="0.2"/>
    <row r="84" x14ac:dyDescent="0.2"/>
  </sheetData>
  <mergeCells count="52">
    <mergeCell ref="A11:A22"/>
    <mergeCell ref="A27:A79"/>
    <mergeCell ref="C1:AU1"/>
    <mergeCell ref="C2:AU2"/>
    <mergeCell ref="C3:AU3"/>
    <mergeCell ref="C4:AU4"/>
    <mergeCell ref="AT5:AU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V5:W5"/>
    <mergeCell ref="B5:B10"/>
    <mergeCell ref="C5:C10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D6:E9"/>
    <mergeCell ref="L6:M9"/>
    <mergeCell ref="AR6:AS9"/>
    <mergeCell ref="AT6:AU9"/>
    <mergeCell ref="F6:G9"/>
    <mergeCell ref="H6:I9"/>
    <mergeCell ref="J6:K9"/>
    <mergeCell ref="N6:O9"/>
    <mergeCell ref="P6:Q9"/>
    <mergeCell ref="R6:S9"/>
    <mergeCell ref="T6:U9"/>
    <mergeCell ref="V6:W9"/>
    <mergeCell ref="X6:Y9"/>
    <mergeCell ref="Z6:AA9"/>
    <mergeCell ref="AB6:AC9"/>
    <mergeCell ref="AF6:AG9"/>
    <mergeCell ref="AD6:AE9"/>
    <mergeCell ref="AH6:AI9"/>
    <mergeCell ref="AJ6:AK9"/>
    <mergeCell ref="AL6:AM9"/>
    <mergeCell ref="AN6:AO9"/>
    <mergeCell ref="AP6:AQ9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showGridLines="0" zoomScale="40" zoomScaleNormal="40" workbookViewId="0">
      <selection activeCell="D33" sqref="D33"/>
    </sheetView>
  </sheetViews>
  <sheetFormatPr baseColWidth="10" defaultColWidth="11.5" defaultRowHeight="15" x14ac:dyDescent="0.2"/>
  <cols>
    <col min="1" max="1" width="4.5" style="68" customWidth="1"/>
    <col min="2" max="2" width="105.33203125" style="68" customWidth="1"/>
    <col min="3" max="3" width="10.83203125" style="68" customWidth="1"/>
    <col min="4" max="4" width="117.83203125" style="68" customWidth="1"/>
    <col min="5" max="5" width="13.83203125" style="108" customWidth="1"/>
    <col min="6" max="6" width="97.1640625" style="68" customWidth="1"/>
    <col min="7" max="7" width="11" style="68" bestFit="1" customWidth="1"/>
    <col min="8" max="8" width="37.33203125" style="68" customWidth="1"/>
    <col min="9" max="9" width="3.6640625" style="68" customWidth="1"/>
    <col min="10" max="10" width="41.6640625" style="68" customWidth="1"/>
    <col min="11" max="11" width="3.6640625" style="68" customWidth="1"/>
    <col min="12" max="12" width="3.83203125" style="68" customWidth="1"/>
    <col min="13" max="13" width="11.5" style="68"/>
    <col min="14" max="14" width="39.5" style="68" customWidth="1"/>
    <col min="15" max="15" width="3.1640625" style="68" customWidth="1"/>
    <col min="16" max="16384" width="11.5" style="68"/>
  </cols>
  <sheetData>
    <row r="1" spans="2:14" ht="39" customHeight="1" thickBot="1" x14ac:dyDescent="0.25">
      <c r="B1" s="173" t="s">
        <v>271</v>
      </c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2:14" ht="39" customHeight="1" x14ac:dyDescent="0.2">
      <c r="B2" s="176" t="s">
        <v>272</v>
      </c>
      <c r="C2" s="177"/>
      <c r="D2" s="177"/>
      <c r="E2" s="177"/>
      <c r="F2" s="177"/>
      <c r="G2" s="177"/>
      <c r="H2" s="177"/>
      <c r="I2" s="177"/>
      <c r="J2" s="177"/>
      <c r="K2" s="177"/>
      <c r="L2" s="178"/>
      <c r="N2" s="179" t="s">
        <v>273</v>
      </c>
    </row>
    <row r="3" spans="2:14" ht="39" customHeight="1" x14ac:dyDescent="0.2">
      <c r="B3" s="176" t="s">
        <v>274</v>
      </c>
      <c r="C3" s="177"/>
      <c r="D3" s="177"/>
      <c r="E3" s="177"/>
      <c r="F3" s="177"/>
      <c r="G3" s="177"/>
      <c r="H3" s="177"/>
      <c r="I3" s="177"/>
      <c r="J3" s="177"/>
      <c r="K3" s="177"/>
      <c r="L3" s="178"/>
      <c r="N3" s="180"/>
    </row>
    <row r="4" spans="2:14" ht="39" customHeight="1" thickBot="1" x14ac:dyDescent="0.25">
      <c r="B4" s="182" t="s">
        <v>331</v>
      </c>
      <c r="C4" s="183"/>
      <c r="D4" s="183"/>
      <c r="E4" s="183"/>
      <c r="F4" s="183"/>
      <c r="G4" s="183"/>
      <c r="H4" s="183"/>
      <c r="I4" s="183"/>
      <c r="J4" s="183"/>
      <c r="K4" s="183"/>
      <c r="L4" s="184"/>
      <c r="N4" s="181"/>
    </row>
    <row r="5" spans="2:14" ht="54.75" customHeight="1" thickBot="1" x14ac:dyDescent="0.25">
      <c r="B5" s="69"/>
      <c r="C5" s="69"/>
      <c r="D5" s="69"/>
      <c r="E5" s="70"/>
      <c r="F5" s="69"/>
      <c r="G5" s="69"/>
      <c r="H5" s="69"/>
      <c r="I5" s="69"/>
      <c r="J5" s="69"/>
      <c r="K5" s="69"/>
      <c r="L5" s="69"/>
    </row>
    <row r="6" spans="2:14" s="76" customFormat="1" ht="67.5" customHeight="1" thickBot="1" x14ac:dyDescent="0.35">
      <c r="B6" s="71" t="s">
        <v>275</v>
      </c>
      <c r="C6" s="72"/>
      <c r="D6" s="71" t="s">
        <v>276</v>
      </c>
      <c r="E6" s="73"/>
      <c r="F6" s="71" t="s">
        <v>277</v>
      </c>
      <c r="G6" s="72"/>
      <c r="H6" s="71" t="s">
        <v>278</v>
      </c>
      <c r="I6" s="72"/>
      <c r="J6" s="71" t="s">
        <v>279</v>
      </c>
      <c r="K6" s="74"/>
      <c r="L6" s="75"/>
    </row>
    <row r="7" spans="2:14" x14ac:dyDescent="0.2">
      <c r="B7" s="77"/>
      <c r="C7" s="78"/>
      <c r="D7" s="78"/>
      <c r="E7" s="70"/>
      <c r="F7" s="78"/>
      <c r="G7" s="78"/>
      <c r="H7" s="78"/>
      <c r="I7" s="78"/>
      <c r="J7" s="78"/>
      <c r="K7" s="79"/>
      <c r="L7" s="69"/>
    </row>
    <row r="8" spans="2:14" ht="12" customHeight="1" x14ac:dyDescent="0.2">
      <c r="B8" s="69"/>
      <c r="C8" s="69"/>
      <c r="D8" s="69"/>
      <c r="E8" s="70"/>
      <c r="F8" s="69"/>
      <c r="G8" s="69"/>
      <c r="H8" s="69"/>
      <c r="I8" s="69"/>
      <c r="J8" s="69"/>
      <c r="K8" s="69"/>
      <c r="L8" s="69"/>
    </row>
    <row r="9" spans="2:14" x14ac:dyDescent="0.2">
      <c r="B9" s="77"/>
      <c r="C9" s="69"/>
      <c r="D9" s="77"/>
      <c r="E9" s="80"/>
      <c r="F9" s="77"/>
      <c r="G9" s="69"/>
      <c r="H9" s="79"/>
      <c r="I9" s="69"/>
      <c r="J9" s="79"/>
      <c r="K9" s="69"/>
      <c r="L9" s="69"/>
    </row>
    <row r="10" spans="2:14" ht="21" thickBot="1" x14ac:dyDescent="0.25">
      <c r="B10" s="81"/>
      <c r="C10" s="81"/>
      <c r="D10" s="82"/>
      <c r="E10" s="83"/>
      <c r="F10" s="82"/>
      <c r="G10" s="82"/>
      <c r="H10" s="82"/>
      <c r="I10" s="82"/>
      <c r="J10" s="82"/>
      <c r="K10" s="69"/>
      <c r="L10" s="69"/>
    </row>
    <row r="11" spans="2:14" ht="21" thickBot="1" x14ac:dyDescent="0.25">
      <c r="B11" s="84" t="s">
        <v>280</v>
      </c>
      <c r="C11" s="82"/>
      <c r="D11" s="84" t="s">
        <v>281</v>
      </c>
      <c r="E11" s="85"/>
      <c r="F11" s="84" t="s">
        <v>282</v>
      </c>
      <c r="G11" s="82"/>
      <c r="H11" s="86" t="s">
        <v>25</v>
      </c>
      <c r="I11" s="82"/>
      <c r="J11" s="86" t="s">
        <v>24</v>
      </c>
      <c r="K11" s="69"/>
      <c r="L11" s="69"/>
    </row>
    <row r="12" spans="2:14" ht="21" thickBot="1" x14ac:dyDescent="0.25">
      <c r="B12" s="87"/>
      <c r="C12" s="82"/>
      <c r="D12" s="88"/>
      <c r="E12" s="85"/>
      <c r="F12" s="88"/>
      <c r="G12" s="82"/>
      <c r="H12" s="82"/>
      <c r="I12" s="82"/>
      <c r="J12" s="82"/>
      <c r="K12" s="69"/>
      <c r="L12" s="69"/>
    </row>
    <row r="13" spans="2:14" ht="21" thickBot="1" x14ac:dyDescent="0.25">
      <c r="B13" s="84" t="s">
        <v>283</v>
      </c>
      <c r="C13" s="89"/>
      <c r="D13" s="84" t="s">
        <v>284</v>
      </c>
      <c r="E13" s="85"/>
      <c r="F13" s="90" t="s">
        <v>285</v>
      </c>
      <c r="G13" s="82"/>
      <c r="H13" s="82"/>
      <c r="I13" s="82"/>
      <c r="J13" s="82"/>
      <c r="K13" s="69"/>
      <c r="L13" s="69"/>
    </row>
    <row r="14" spans="2:14" ht="21" thickBot="1" x14ac:dyDescent="0.25">
      <c r="B14" s="82"/>
      <c r="C14" s="89"/>
      <c r="D14" s="88"/>
      <c r="E14" s="85"/>
      <c r="F14" s="91"/>
      <c r="G14" s="82"/>
      <c r="H14" s="82"/>
      <c r="I14" s="82"/>
      <c r="J14" s="82"/>
      <c r="K14" s="69"/>
      <c r="L14" s="69"/>
    </row>
    <row r="15" spans="2:14" ht="21" thickBot="1" x14ac:dyDescent="0.25">
      <c r="B15" s="90" t="s">
        <v>286</v>
      </c>
      <c r="C15" s="89"/>
      <c r="D15" s="84" t="s">
        <v>287</v>
      </c>
      <c r="E15" s="85"/>
      <c r="F15" s="90" t="s">
        <v>288</v>
      </c>
      <c r="G15" s="82"/>
      <c r="H15" s="82"/>
      <c r="I15" s="82"/>
      <c r="J15" s="82"/>
      <c r="K15" s="69"/>
      <c r="L15" s="69"/>
    </row>
    <row r="16" spans="2:14" ht="21" thickBot="1" x14ac:dyDescent="0.25">
      <c r="B16" s="91"/>
      <c r="C16" s="89"/>
      <c r="D16" s="92"/>
      <c r="E16" s="83"/>
      <c r="F16" s="82"/>
      <c r="G16" s="82"/>
      <c r="H16" s="82"/>
      <c r="I16" s="82"/>
      <c r="J16" s="82"/>
      <c r="K16" s="69"/>
      <c r="L16" s="69"/>
    </row>
    <row r="17" spans="2:12" ht="21" thickBot="1" x14ac:dyDescent="0.25">
      <c r="B17" s="90" t="s">
        <v>289</v>
      </c>
      <c r="C17" s="89"/>
      <c r="D17" s="90" t="s">
        <v>290</v>
      </c>
      <c r="E17" s="83"/>
      <c r="F17" s="84" t="s">
        <v>291</v>
      </c>
      <c r="G17" s="82"/>
      <c r="H17" s="82"/>
      <c r="I17" s="82"/>
      <c r="J17" s="82"/>
      <c r="K17" s="69"/>
      <c r="L17" s="69"/>
    </row>
    <row r="18" spans="2:12" ht="21" thickBot="1" x14ac:dyDescent="0.25">
      <c r="B18" s="93"/>
      <c r="C18" s="89"/>
      <c r="D18" s="91"/>
      <c r="E18" s="94"/>
      <c r="F18" s="88"/>
      <c r="G18" s="82"/>
      <c r="H18" s="82"/>
      <c r="I18" s="82"/>
      <c r="J18" s="82"/>
      <c r="K18" s="69"/>
      <c r="L18" s="69"/>
    </row>
    <row r="19" spans="2:12" ht="21" thickBot="1" x14ac:dyDescent="0.25">
      <c r="B19" s="84" t="s">
        <v>292</v>
      </c>
      <c r="C19" s="89"/>
      <c r="D19" s="90" t="s">
        <v>293</v>
      </c>
      <c r="E19" s="83"/>
      <c r="F19" s="90" t="s">
        <v>294</v>
      </c>
      <c r="G19" s="82"/>
      <c r="H19" s="82"/>
      <c r="I19" s="82"/>
      <c r="J19" s="82"/>
      <c r="K19" s="69"/>
      <c r="L19" s="69"/>
    </row>
    <row r="20" spans="2:12" ht="20" x14ac:dyDescent="0.2">
      <c r="B20" s="87"/>
      <c r="C20" s="89"/>
      <c r="D20" s="91"/>
      <c r="E20" s="83"/>
      <c r="F20" s="91"/>
      <c r="G20" s="82"/>
      <c r="H20" s="82"/>
      <c r="I20" s="82"/>
      <c r="J20" s="82"/>
      <c r="K20" s="69"/>
      <c r="L20" s="69"/>
    </row>
    <row r="21" spans="2:12" ht="20" x14ac:dyDescent="0.2">
      <c r="B21" s="87"/>
      <c r="C21" s="89"/>
      <c r="D21" s="95" t="s">
        <v>295</v>
      </c>
      <c r="E21" s="85"/>
      <c r="F21" s="90" t="s">
        <v>296</v>
      </c>
      <c r="G21" s="82"/>
      <c r="H21" s="82"/>
      <c r="I21" s="82"/>
      <c r="J21" s="82"/>
      <c r="K21" s="69"/>
      <c r="L21" s="69"/>
    </row>
    <row r="22" spans="2:12" ht="21" thickBot="1" x14ac:dyDescent="0.25">
      <c r="B22" s="87"/>
      <c r="C22" s="89"/>
      <c r="D22" s="95"/>
      <c r="E22" s="85"/>
      <c r="F22" s="96"/>
      <c r="G22" s="82"/>
      <c r="H22" s="82"/>
      <c r="I22" s="82"/>
      <c r="J22" s="82"/>
      <c r="K22" s="69"/>
      <c r="L22" s="69"/>
    </row>
    <row r="23" spans="2:12" ht="21" thickBot="1" x14ac:dyDescent="0.25">
      <c r="B23" s="87"/>
      <c r="C23" s="89"/>
      <c r="D23" s="95" t="s">
        <v>297</v>
      </c>
      <c r="E23" s="85"/>
      <c r="F23" s="84" t="s">
        <v>298</v>
      </c>
      <c r="G23" s="82"/>
      <c r="H23" s="82"/>
      <c r="I23" s="82"/>
      <c r="J23" s="82"/>
      <c r="K23" s="69"/>
      <c r="L23" s="69"/>
    </row>
    <row r="24" spans="2:12" ht="21" thickBot="1" x14ac:dyDescent="0.25">
      <c r="B24" s="87"/>
      <c r="C24" s="89"/>
      <c r="D24" s="69"/>
      <c r="E24" s="85"/>
      <c r="F24" s="82"/>
      <c r="G24" s="82"/>
      <c r="H24" s="82"/>
      <c r="I24" s="82"/>
      <c r="J24" s="82"/>
      <c r="K24" s="69"/>
      <c r="L24" s="69"/>
    </row>
    <row r="25" spans="2:12" ht="21" thickBot="1" x14ac:dyDescent="0.25">
      <c r="B25" s="87"/>
      <c r="C25" s="89"/>
      <c r="D25" s="84" t="s">
        <v>299</v>
      </c>
      <c r="E25" s="83"/>
      <c r="F25" s="91"/>
      <c r="G25" s="82"/>
      <c r="H25" s="82"/>
      <c r="I25" s="82"/>
      <c r="J25" s="82"/>
      <c r="K25" s="69"/>
      <c r="L25" s="69"/>
    </row>
    <row r="26" spans="2:12" ht="20" x14ac:dyDescent="0.2">
      <c r="B26" s="87"/>
      <c r="C26" s="89"/>
      <c r="D26" s="82"/>
      <c r="E26" s="85"/>
      <c r="F26" s="82"/>
      <c r="G26" s="82"/>
      <c r="H26" s="82"/>
      <c r="I26" s="82"/>
      <c r="J26" s="82"/>
      <c r="K26" s="69"/>
      <c r="L26" s="69"/>
    </row>
    <row r="27" spans="2:12" ht="20" x14ac:dyDescent="0.2">
      <c r="B27" s="82"/>
      <c r="C27" s="82"/>
      <c r="D27" s="90" t="s">
        <v>300</v>
      </c>
      <c r="E27" s="85"/>
      <c r="F27" s="82"/>
      <c r="G27" s="82"/>
      <c r="H27" s="82"/>
      <c r="I27" s="82"/>
      <c r="J27" s="82"/>
      <c r="K27" s="69"/>
      <c r="L27" s="69"/>
    </row>
    <row r="28" spans="2:12" ht="20" x14ac:dyDescent="0.2">
      <c r="B28" s="82"/>
      <c r="C28" s="82"/>
      <c r="D28" s="82"/>
      <c r="E28" s="85"/>
      <c r="F28" s="82"/>
      <c r="G28" s="82"/>
      <c r="H28" s="82"/>
      <c r="I28" s="82"/>
      <c r="J28" s="82"/>
      <c r="K28" s="69"/>
      <c r="L28" s="69"/>
    </row>
    <row r="29" spans="2:12" ht="20" x14ac:dyDescent="0.2">
      <c r="B29" s="82"/>
      <c r="C29" s="82"/>
      <c r="D29" s="90" t="s">
        <v>301</v>
      </c>
      <c r="E29" s="85"/>
      <c r="F29" s="82"/>
      <c r="G29" s="82"/>
      <c r="H29" s="82"/>
      <c r="I29" s="82"/>
      <c r="J29" s="82"/>
      <c r="K29" s="69"/>
      <c r="L29" s="69"/>
    </row>
    <row r="30" spans="2:12" ht="20" x14ac:dyDescent="0.2">
      <c r="B30" s="69"/>
      <c r="C30" s="82"/>
      <c r="D30" s="90"/>
      <c r="E30" s="85"/>
      <c r="F30" s="82"/>
      <c r="G30" s="82"/>
      <c r="H30" s="82"/>
      <c r="I30" s="82"/>
      <c r="J30" s="82"/>
      <c r="K30" s="69"/>
      <c r="L30" s="69"/>
    </row>
    <row r="31" spans="2:12" ht="20" x14ac:dyDescent="0.2">
      <c r="B31" s="69"/>
      <c r="C31" s="82"/>
      <c r="D31" s="95" t="s">
        <v>302</v>
      </c>
      <c r="E31" s="85"/>
      <c r="F31" s="82"/>
      <c r="G31" s="82"/>
      <c r="H31" s="82"/>
      <c r="I31" s="82"/>
      <c r="J31" s="82"/>
      <c r="K31" s="69"/>
      <c r="L31" s="69"/>
    </row>
    <row r="32" spans="2:12" ht="20" x14ac:dyDescent="0.2">
      <c r="B32" s="82"/>
      <c r="C32" s="82"/>
      <c r="D32" s="95"/>
      <c r="E32" s="85"/>
      <c r="F32" s="96"/>
      <c r="G32" s="82"/>
      <c r="H32" s="82"/>
      <c r="I32" s="82"/>
      <c r="J32" s="82"/>
      <c r="K32" s="69"/>
      <c r="L32" s="69"/>
    </row>
    <row r="33" spans="2:12" ht="20" x14ac:dyDescent="0.2">
      <c r="B33" s="82"/>
      <c r="C33" s="82"/>
      <c r="D33" s="95" t="s">
        <v>303</v>
      </c>
      <c r="E33" s="85"/>
      <c r="F33" s="96"/>
      <c r="G33" s="82"/>
      <c r="H33" s="82"/>
      <c r="I33" s="82"/>
      <c r="J33" s="82"/>
      <c r="K33" s="69"/>
      <c r="L33" s="69"/>
    </row>
    <row r="34" spans="2:12" ht="21" thickBot="1" x14ac:dyDescent="0.25">
      <c r="B34" s="97"/>
      <c r="C34" s="82"/>
      <c r="D34" s="96"/>
      <c r="E34" s="85"/>
      <c r="F34" s="82"/>
      <c r="G34" s="82"/>
      <c r="H34" s="82"/>
      <c r="I34" s="82"/>
      <c r="J34" s="82"/>
      <c r="K34" s="69"/>
      <c r="L34" s="69"/>
    </row>
    <row r="35" spans="2:12" ht="21" thickBot="1" x14ac:dyDescent="0.25">
      <c r="B35" s="97"/>
      <c r="C35" s="82"/>
      <c r="D35" s="84" t="s">
        <v>304</v>
      </c>
      <c r="E35" s="83"/>
      <c r="F35" s="82"/>
      <c r="G35" s="82"/>
      <c r="H35" s="82"/>
      <c r="I35" s="82"/>
      <c r="J35" s="82"/>
      <c r="K35" s="69"/>
      <c r="L35" s="69"/>
    </row>
    <row r="36" spans="2:12" ht="21" thickBot="1" x14ac:dyDescent="0.25">
      <c r="B36" s="97"/>
      <c r="C36" s="82"/>
      <c r="D36" s="97"/>
      <c r="E36" s="85"/>
      <c r="F36" s="82"/>
      <c r="G36" s="98"/>
      <c r="H36" s="82"/>
      <c r="I36" s="82"/>
      <c r="J36" s="82"/>
      <c r="K36" s="69"/>
      <c r="L36" s="69"/>
    </row>
    <row r="37" spans="2:12" ht="21" thickBot="1" x14ac:dyDescent="0.25">
      <c r="B37" s="81"/>
      <c r="C37" s="82"/>
      <c r="D37" s="84" t="s">
        <v>305</v>
      </c>
      <c r="E37" s="83"/>
      <c r="F37" s="82"/>
      <c r="G37" s="98"/>
      <c r="H37" s="82"/>
      <c r="I37" s="82"/>
      <c r="J37" s="82"/>
      <c r="K37" s="69"/>
      <c r="L37" s="69"/>
    </row>
    <row r="38" spans="2:12" ht="24" customHeight="1" thickBot="1" x14ac:dyDescent="0.25">
      <c r="B38" s="81"/>
      <c r="C38" s="82"/>
      <c r="D38" s="88"/>
      <c r="E38" s="83"/>
      <c r="F38" s="82"/>
      <c r="G38" s="98"/>
      <c r="H38" s="82"/>
      <c r="I38" s="82"/>
      <c r="J38" s="82"/>
      <c r="K38" s="69"/>
      <c r="L38" s="69"/>
    </row>
    <row r="39" spans="2:12" ht="15" customHeight="1" thickBot="1" x14ac:dyDescent="0.25">
      <c r="B39" s="99"/>
      <c r="C39" s="82"/>
      <c r="D39" s="84" t="s">
        <v>306</v>
      </c>
      <c r="E39" s="83"/>
      <c r="F39" s="96"/>
      <c r="G39" s="98"/>
      <c r="H39" s="82"/>
      <c r="I39" s="82"/>
      <c r="J39" s="82"/>
      <c r="K39" s="69"/>
      <c r="L39" s="69"/>
    </row>
    <row r="40" spans="2:12" ht="20" x14ac:dyDescent="0.2">
      <c r="B40" s="99"/>
      <c r="C40" s="82"/>
      <c r="D40" s="100"/>
      <c r="E40" s="83"/>
      <c r="F40" s="96"/>
      <c r="G40" s="98"/>
      <c r="H40" s="82"/>
      <c r="I40" s="82"/>
      <c r="J40" s="82"/>
      <c r="K40" s="69"/>
      <c r="L40" s="69"/>
    </row>
    <row r="41" spans="2:12" ht="20" x14ac:dyDescent="0.2">
      <c r="B41" s="101"/>
      <c r="C41" s="82"/>
      <c r="D41" s="90" t="s">
        <v>307</v>
      </c>
      <c r="E41" s="83"/>
      <c r="F41" s="96"/>
      <c r="G41" s="98"/>
      <c r="H41" s="82"/>
      <c r="I41" s="82"/>
      <c r="J41" s="82"/>
      <c r="K41" s="69"/>
      <c r="L41" s="69"/>
    </row>
    <row r="42" spans="2:12" ht="20" x14ac:dyDescent="0.2">
      <c r="B42" s="101"/>
      <c r="C42" s="82"/>
      <c r="D42" s="82"/>
      <c r="E42" s="83"/>
      <c r="F42" s="96"/>
      <c r="G42" s="98"/>
      <c r="H42" s="82"/>
      <c r="I42" s="82"/>
      <c r="J42" s="82"/>
      <c r="K42" s="69"/>
      <c r="L42" s="69"/>
    </row>
    <row r="43" spans="2:12" ht="20" x14ac:dyDescent="0.2">
      <c r="B43" s="102"/>
      <c r="C43" s="82"/>
      <c r="D43" s="90" t="s">
        <v>308</v>
      </c>
      <c r="E43" s="83"/>
      <c r="F43" s="96"/>
      <c r="G43" s="98"/>
      <c r="H43" s="82"/>
      <c r="I43" s="82"/>
      <c r="J43" s="82"/>
      <c r="K43" s="69"/>
      <c r="L43" s="69"/>
    </row>
    <row r="44" spans="2:12" ht="20" x14ac:dyDescent="0.2">
      <c r="B44" s="102"/>
      <c r="C44" s="82"/>
      <c r="D44" s="90"/>
      <c r="E44" s="83"/>
      <c r="F44" s="91"/>
      <c r="G44" s="82"/>
      <c r="H44" s="82"/>
      <c r="I44" s="82"/>
      <c r="J44" s="82"/>
      <c r="K44" s="69"/>
      <c r="L44" s="69"/>
    </row>
    <row r="45" spans="2:12" ht="20" x14ac:dyDescent="0.2">
      <c r="B45" s="99"/>
      <c r="C45" s="82"/>
      <c r="D45" s="95" t="s">
        <v>309</v>
      </c>
      <c r="E45" s="83"/>
      <c r="F45" s="96"/>
      <c r="G45" s="98"/>
      <c r="H45" s="82"/>
      <c r="I45" s="82"/>
      <c r="J45" s="82"/>
      <c r="K45" s="69"/>
      <c r="L45" s="69"/>
    </row>
    <row r="46" spans="2:12" ht="20" x14ac:dyDescent="0.2">
      <c r="B46" s="99"/>
      <c r="C46" s="82"/>
      <c r="D46" s="95"/>
      <c r="E46" s="83"/>
      <c r="F46" s="96"/>
      <c r="G46" s="98"/>
      <c r="H46" s="82"/>
      <c r="I46" s="82"/>
      <c r="J46" s="82"/>
      <c r="K46" s="69"/>
      <c r="L46" s="69"/>
    </row>
    <row r="47" spans="2:12" ht="20" x14ac:dyDescent="0.2">
      <c r="B47" s="99"/>
      <c r="C47" s="82"/>
      <c r="D47" s="95" t="s">
        <v>310</v>
      </c>
      <c r="E47" s="83"/>
      <c r="F47" s="96"/>
      <c r="G47" s="98"/>
      <c r="H47" s="82"/>
      <c r="I47" s="82"/>
      <c r="J47" s="82"/>
      <c r="K47" s="69"/>
      <c r="L47" s="69"/>
    </row>
    <row r="48" spans="2:12" ht="21" thickBot="1" x14ac:dyDescent="0.25">
      <c r="B48" s="99"/>
      <c r="C48" s="82"/>
      <c r="D48" s="95"/>
      <c r="E48" s="83"/>
      <c r="F48" s="96"/>
      <c r="G48" s="98"/>
      <c r="H48" s="82"/>
      <c r="I48" s="82"/>
      <c r="J48" s="82"/>
      <c r="K48" s="69"/>
      <c r="L48" s="69"/>
    </row>
    <row r="49" spans="2:12" ht="21" thickBot="1" x14ac:dyDescent="0.25">
      <c r="B49" s="99"/>
      <c r="C49" s="82"/>
      <c r="D49" s="84" t="s">
        <v>311</v>
      </c>
      <c r="E49" s="83"/>
      <c r="F49" s="82"/>
      <c r="G49" s="98"/>
      <c r="H49" s="82"/>
      <c r="I49" s="82"/>
      <c r="J49" s="82"/>
      <c r="K49" s="69"/>
      <c r="L49" s="69"/>
    </row>
    <row r="50" spans="2:12" ht="20" x14ac:dyDescent="0.2">
      <c r="B50" s="99"/>
      <c r="C50" s="82"/>
      <c r="D50" s="100"/>
      <c r="E50" s="83"/>
      <c r="F50" s="82"/>
      <c r="G50" s="98"/>
      <c r="H50" s="82"/>
      <c r="I50" s="82"/>
      <c r="J50" s="82"/>
      <c r="K50" s="69"/>
      <c r="L50" s="69"/>
    </row>
    <row r="51" spans="2:12" ht="20" x14ac:dyDescent="0.2">
      <c r="B51" s="99"/>
      <c r="C51" s="82"/>
      <c r="D51" s="90" t="s">
        <v>312</v>
      </c>
      <c r="E51" s="83"/>
      <c r="F51" s="82"/>
      <c r="G51" s="98"/>
      <c r="H51" s="82"/>
      <c r="I51" s="82"/>
      <c r="J51" s="82"/>
      <c r="K51" s="69"/>
      <c r="L51" s="69"/>
    </row>
    <row r="52" spans="2:12" ht="20" x14ac:dyDescent="0.2">
      <c r="B52" s="99"/>
      <c r="C52" s="82"/>
      <c r="D52" s="82"/>
      <c r="E52" s="83"/>
      <c r="F52" s="82"/>
      <c r="G52" s="98"/>
      <c r="H52" s="82"/>
      <c r="I52" s="82"/>
      <c r="J52" s="82"/>
      <c r="K52" s="69"/>
      <c r="L52" s="69"/>
    </row>
    <row r="53" spans="2:12" ht="20" x14ac:dyDescent="0.2">
      <c r="B53" s="82"/>
      <c r="C53" s="82"/>
      <c r="D53" s="90" t="s">
        <v>313</v>
      </c>
      <c r="E53" s="83"/>
      <c r="F53" s="96"/>
      <c r="G53" s="98"/>
      <c r="H53" s="82"/>
      <c r="I53" s="82"/>
      <c r="J53" s="82"/>
      <c r="K53" s="69"/>
      <c r="L53" s="69"/>
    </row>
    <row r="54" spans="2:12" ht="20" x14ac:dyDescent="0.2">
      <c r="B54" s="82"/>
      <c r="C54" s="82"/>
      <c r="D54" s="90"/>
      <c r="E54" s="83"/>
      <c r="F54" s="96"/>
      <c r="G54" s="98"/>
      <c r="H54" s="82"/>
      <c r="I54" s="82"/>
      <c r="J54" s="82"/>
      <c r="K54" s="69"/>
      <c r="L54" s="69"/>
    </row>
    <row r="55" spans="2:12" ht="20" x14ac:dyDescent="0.2">
      <c r="B55" s="82"/>
      <c r="C55" s="82"/>
      <c r="D55" s="95" t="s">
        <v>314</v>
      </c>
      <c r="E55" s="83"/>
      <c r="F55" s="96"/>
      <c r="G55" s="98"/>
      <c r="H55" s="82"/>
      <c r="I55" s="82"/>
      <c r="J55" s="82"/>
      <c r="K55" s="69"/>
      <c r="L55" s="69"/>
    </row>
    <row r="56" spans="2:12" ht="20" x14ac:dyDescent="0.2">
      <c r="B56" s="82"/>
      <c r="C56" s="82"/>
      <c r="D56" s="95"/>
      <c r="E56" s="83"/>
      <c r="F56" s="96"/>
      <c r="G56" s="98"/>
      <c r="H56" s="82"/>
      <c r="I56" s="82"/>
      <c r="J56" s="82"/>
      <c r="K56" s="69"/>
      <c r="L56" s="69"/>
    </row>
    <row r="57" spans="2:12" ht="20" x14ac:dyDescent="0.2">
      <c r="B57" s="82"/>
      <c r="C57" s="82"/>
      <c r="D57" s="95" t="s">
        <v>315</v>
      </c>
      <c r="E57" s="83"/>
      <c r="F57" s="96"/>
      <c r="G57" s="98"/>
      <c r="H57" s="82"/>
      <c r="I57" s="82"/>
      <c r="J57" s="82"/>
      <c r="K57" s="69"/>
      <c r="L57" s="69"/>
    </row>
    <row r="58" spans="2:12" ht="20" x14ac:dyDescent="0.2">
      <c r="B58" s="82"/>
      <c r="C58" s="82"/>
      <c r="D58" s="91"/>
      <c r="E58" s="83"/>
      <c r="F58" s="96"/>
      <c r="G58" s="98"/>
      <c r="H58" s="82"/>
      <c r="I58" s="82"/>
      <c r="J58" s="82"/>
      <c r="K58" s="69"/>
      <c r="L58" s="69"/>
    </row>
    <row r="59" spans="2:12" ht="20" x14ac:dyDescent="0.2">
      <c r="B59" s="82"/>
      <c r="C59" s="82"/>
      <c r="D59" s="90" t="s">
        <v>316</v>
      </c>
      <c r="E59" s="83"/>
      <c r="F59" s="96"/>
      <c r="G59" s="98"/>
      <c r="H59" s="82"/>
      <c r="I59" s="82"/>
      <c r="J59" s="82"/>
      <c r="K59" s="69"/>
      <c r="L59" s="69"/>
    </row>
    <row r="60" spans="2:12" ht="21" thickBot="1" x14ac:dyDescent="0.25">
      <c r="B60" s="82"/>
      <c r="C60" s="82"/>
      <c r="D60" s="96"/>
      <c r="E60" s="83"/>
      <c r="F60" s="96"/>
      <c r="G60" s="98"/>
      <c r="H60" s="82"/>
      <c r="I60" s="82"/>
      <c r="J60" s="82"/>
      <c r="K60" s="69"/>
      <c r="L60" s="69"/>
    </row>
    <row r="61" spans="2:12" ht="21" thickBot="1" x14ac:dyDescent="0.25">
      <c r="B61" s="82"/>
      <c r="C61" s="82"/>
      <c r="D61" s="84" t="s">
        <v>317</v>
      </c>
      <c r="E61" s="83"/>
      <c r="F61" s="96"/>
      <c r="G61" s="98"/>
      <c r="H61" s="82"/>
      <c r="I61" s="82"/>
      <c r="J61" s="82"/>
      <c r="K61" s="69"/>
      <c r="L61" s="69"/>
    </row>
    <row r="62" spans="2:12" ht="20" x14ac:dyDescent="0.2">
      <c r="B62" s="82"/>
      <c r="C62" s="82"/>
      <c r="D62" s="103"/>
      <c r="E62" s="83"/>
      <c r="F62" s="96"/>
      <c r="G62" s="98"/>
      <c r="H62" s="82"/>
      <c r="I62" s="82"/>
      <c r="J62" s="82"/>
      <c r="K62" s="69"/>
      <c r="L62" s="69"/>
    </row>
    <row r="63" spans="2:12" ht="20" x14ac:dyDescent="0.2">
      <c r="B63" s="82"/>
      <c r="C63" s="82"/>
      <c r="D63" s="90" t="s">
        <v>318</v>
      </c>
      <c r="E63" s="83"/>
      <c r="F63" s="82"/>
      <c r="G63" s="98"/>
      <c r="H63" s="82"/>
      <c r="I63" s="82"/>
      <c r="J63" s="82"/>
      <c r="K63" s="69"/>
      <c r="L63" s="69"/>
    </row>
    <row r="64" spans="2:12" ht="20" x14ac:dyDescent="0.2">
      <c r="B64" s="82"/>
      <c r="C64" s="82"/>
      <c r="D64" s="91"/>
      <c r="E64" s="83"/>
      <c r="F64" s="82"/>
      <c r="G64" s="98"/>
      <c r="H64" s="82"/>
      <c r="I64" s="82"/>
      <c r="J64" s="82"/>
      <c r="K64" s="69"/>
      <c r="L64" s="69"/>
    </row>
    <row r="65" spans="2:12" ht="20" x14ac:dyDescent="0.2">
      <c r="B65" s="82"/>
      <c r="C65" s="82"/>
      <c r="D65" s="90" t="s">
        <v>319</v>
      </c>
      <c r="E65" s="85"/>
      <c r="F65" s="82"/>
      <c r="G65" s="98"/>
      <c r="H65" s="82"/>
      <c r="I65" s="82"/>
      <c r="J65" s="82"/>
      <c r="K65" s="69"/>
      <c r="L65" s="69"/>
    </row>
    <row r="66" spans="2:12" ht="20" x14ac:dyDescent="0.2">
      <c r="B66" s="82"/>
      <c r="C66" s="82"/>
      <c r="D66" s="90"/>
      <c r="E66" s="85"/>
      <c r="F66" s="82"/>
      <c r="G66" s="98"/>
      <c r="H66" s="82"/>
      <c r="I66" s="82"/>
      <c r="J66" s="82"/>
      <c r="K66" s="69"/>
      <c r="L66" s="69"/>
    </row>
    <row r="67" spans="2:12" ht="20" x14ac:dyDescent="0.2">
      <c r="B67" s="82"/>
      <c r="C67" s="82"/>
      <c r="D67" s="95" t="s">
        <v>320</v>
      </c>
      <c r="E67" s="85"/>
      <c r="F67" s="82"/>
      <c r="G67" s="98"/>
      <c r="H67" s="82"/>
      <c r="I67" s="82"/>
      <c r="J67" s="82"/>
      <c r="K67" s="69"/>
      <c r="L67" s="69"/>
    </row>
    <row r="68" spans="2:12" ht="20" x14ac:dyDescent="0.2">
      <c r="B68" s="82"/>
      <c r="C68" s="82"/>
      <c r="D68" s="95"/>
      <c r="E68" s="85"/>
      <c r="F68" s="82"/>
      <c r="G68" s="98"/>
      <c r="H68" s="82"/>
      <c r="I68" s="82"/>
      <c r="J68" s="82"/>
      <c r="K68" s="69"/>
      <c r="L68" s="69"/>
    </row>
    <row r="69" spans="2:12" ht="20" x14ac:dyDescent="0.2">
      <c r="B69" s="82"/>
      <c r="C69" s="82"/>
      <c r="D69" s="95" t="s">
        <v>321</v>
      </c>
      <c r="E69" s="85"/>
      <c r="F69" s="82"/>
      <c r="G69" s="98"/>
      <c r="H69" s="82"/>
      <c r="I69" s="82"/>
      <c r="J69" s="82"/>
      <c r="K69" s="69"/>
      <c r="L69" s="69"/>
    </row>
    <row r="70" spans="2:12" ht="21" thickBot="1" x14ac:dyDescent="0.25">
      <c r="B70" s="82"/>
      <c r="C70" s="82"/>
      <c r="D70" s="91"/>
      <c r="E70" s="85"/>
      <c r="F70" s="82"/>
      <c r="G70" s="98"/>
      <c r="H70" s="82"/>
      <c r="I70" s="82"/>
      <c r="J70" s="82"/>
      <c r="K70" s="69"/>
      <c r="L70" s="69"/>
    </row>
    <row r="71" spans="2:12" ht="21" thickBot="1" x14ac:dyDescent="0.25">
      <c r="B71" s="82"/>
      <c r="C71" s="82"/>
      <c r="D71" s="84" t="s">
        <v>322</v>
      </c>
      <c r="E71" s="83"/>
      <c r="F71" s="82"/>
      <c r="G71" s="98"/>
      <c r="H71" s="82"/>
      <c r="I71" s="82"/>
      <c r="J71" s="82"/>
      <c r="K71" s="69"/>
      <c r="L71" s="69"/>
    </row>
    <row r="72" spans="2:12" ht="20" x14ac:dyDescent="0.2">
      <c r="B72" s="82"/>
      <c r="C72" s="82"/>
      <c r="D72" s="91"/>
      <c r="E72" s="83"/>
      <c r="F72" s="82"/>
      <c r="G72" s="98"/>
      <c r="H72" s="82"/>
      <c r="I72" s="82"/>
      <c r="J72" s="82"/>
      <c r="K72" s="69"/>
      <c r="L72" s="69"/>
    </row>
    <row r="73" spans="2:12" ht="20" x14ac:dyDescent="0.2">
      <c r="B73" s="82"/>
      <c r="C73" s="82"/>
      <c r="D73" s="90" t="s">
        <v>323</v>
      </c>
      <c r="E73" s="83"/>
      <c r="F73" s="82"/>
      <c r="G73" s="98"/>
      <c r="H73" s="82"/>
      <c r="I73" s="82"/>
      <c r="J73" s="82"/>
      <c r="K73" s="69"/>
      <c r="L73" s="69"/>
    </row>
    <row r="74" spans="2:12" ht="20" x14ac:dyDescent="0.2">
      <c r="B74" s="82"/>
      <c r="C74" s="82"/>
      <c r="D74" s="91"/>
      <c r="E74" s="83"/>
      <c r="F74" s="82"/>
      <c r="G74" s="98"/>
      <c r="H74" s="82"/>
      <c r="I74" s="82"/>
      <c r="J74" s="82"/>
      <c r="K74" s="69"/>
      <c r="L74" s="69"/>
    </row>
    <row r="75" spans="2:12" ht="20" x14ac:dyDescent="0.2">
      <c r="B75" s="82"/>
      <c r="C75" s="82"/>
      <c r="D75" s="90" t="s">
        <v>324</v>
      </c>
      <c r="E75" s="83"/>
      <c r="F75" s="82"/>
      <c r="G75" s="98"/>
      <c r="H75" s="82"/>
      <c r="I75" s="82"/>
      <c r="J75" s="82"/>
      <c r="K75" s="69"/>
      <c r="L75" s="69"/>
    </row>
    <row r="76" spans="2:12" ht="20" x14ac:dyDescent="0.2">
      <c r="B76" s="82"/>
      <c r="C76" s="82"/>
      <c r="D76" s="90"/>
      <c r="E76" s="83"/>
      <c r="F76" s="82"/>
      <c r="G76" s="98"/>
      <c r="H76" s="82"/>
      <c r="I76" s="82"/>
      <c r="J76" s="82"/>
      <c r="K76" s="69"/>
      <c r="L76" s="69"/>
    </row>
    <row r="77" spans="2:12" ht="20" x14ac:dyDescent="0.2">
      <c r="B77" s="82"/>
      <c r="C77" s="82"/>
      <c r="D77" s="95" t="s">
        <v>325</v>
      </c>
      <c r="E77" s="83"/>
      <c r="F77" s="82"/>
      <c r="G77" s="98"/>
      <c r="H77" s="82"/>
      <c r="I77" s="82"/>
      <c r="J77" s="82"/>
      <c r="K77" s="69"/>
      <c r="L77" s="69"/>
    </row>
    <row r="78" spans="2:12" ht="20" x14ac:dyDescent="0.2">
      <c r="B78" s="82"/>
      <c r="C78" s="82"/>
      <c r="D78" s="95"/>
      <c r="E78" s="83"/>
      <c r="F78" s="82"/>
      <c r="G78" s="98"/>
      <c r="H78" s="82"/>
      <c r="I78" s="82"/>
      <c r="J78" s="82"/>
      <c r="K78" s="69"/>
      <c r="L78" s="69"/>
    </row>
    <row r="79" spans="2:12" ht="20" x14ac:dyDescent="0.2">
      <c r="B79" s="82"/>
      <c r="C79" s="82"/>
      <c r="D79" s="95" t="s">
        <v>326</v>
      </c>
      <c r="E79" s="83"/>
      <c r="F79" s="82"/>
      <c r="G79" s="98"/>
      <c r="H79" s="82"/>
      <c r="I79" s="82"/>
      <c r="J79" s="82"/>
      <c r="K79" s="69"/>
      <c r="L79" s="69"/>
    </row>
    <row r="80" spans="2:12" ht="21" thickBot="1" x14ac:dyDescent="0.25">
      <c r="B80" s="82"/>
      <c r="C80" s="82"/>
      <c r="D80" s="95"/>
      <c r="E80" s="83"/>
      <c r="F80" s="82"/>
      <c r="G80" s="98"/>
      <c r="H80" s="82"/>
      <c r="I80" s="82"/>
      <c r="J80" s="82"/>
      <c r="K80" s="69"/>
      <c r="L80" s="69"/>
    </row>
    <row r="81" spans="2:12" ht="21" thickBot="1" x14ac:dyDescent="0.25">
      <c r="B81" s="82"/>
      <c r="C81" s="82"/>
      <c r="D81" s="84" t="s">
        <v>327</v>
      </c>
      <c r="E81" s="83"/>
      <c r="F81" s="82"/>
      <c r="G81" s="98"/>
      <c r="H81" s="82"/>
      <c r="I81" s="82"/>
      <c r="J81" s="82"/>
      <c r="K81" s="69"/>
      <c r="L81" s="69"/>
    </row>
    <row r="82" spans="2:12" ht="20" x14ac:dyDescent="0.2">
      <c r="B82" s="82"/>
      <c r="C82" s="82"/>
      <c r="D82" s="103"/>
      <c r="E82" s="83"/>
      <c r="F82" s="82"/>
      <c r="G82" s="98"/>
      <c r="H82" s="82"/>
      <c r="I82" s="82"/>
      <c r="J82" s="82"/>
      <c r="K82" s="69"/>
      <c r="L82" s="69"/>
    </row>
    <row r="83" spans="2:12" ht="20" x14ac:dyDescent="0.2">
      <c r="B83" s="82"/>
      <c r="C83" s="82"/>
      <c r="D83" s="90" t="s">
        <v>328</v>
      </c>
      <c r="E83" s="83"/>
      <c r="F83" s="82"/>
      <c r="G83" s="98"/>
      <c r="H83" s="82"/>
      <c r="I83" s="82"/>
      <c r="J83" s="82"/>
      <c r="K83" s="69"/>
      <c r="L83" s="69"/>
    </row>
    <row r="84" spans="2:12" ht="20" x14ac:dyDescent="0.2">
      <c r="B84" s="82"/>
      <c r="C84" s="82"/>
      <c r="D84" s="104"/>
      <c r="E84" s="83"/>
      <c r="F84" s="82"/>
      <c r="G84" s="98"/>
      <c r="H84" s="82"/>
      <c r="I84" s="82"/>
      <c r="J84" s="82"/>
      <c r="K84" s="69"/>
      <c r="L84" s="69"/>
    </row>
    <row r="85" spans="2:12" ht="20" x14ac:dyDescent="0.2">
      <c r="B85" s="82"/>
      <c r="C85" s="82"/>
      <c r="D85" s="90" t="s">
        <v>329</v>
      </c>
      <c r="E85" s="83"/>
      <c r="F85" s="82"/>
      <c r="G85" s="98"/>
      <c r="H85" s="82"/>
      <c r="I85" s="82"/>
      <c r="J85" s="82"/>
      <c r="K85" s="69"/>
      <c r="L85" s="69"/>
    </row>
    <row r="86" spans="2:12" ht="21" x14ac:dyDescent="0.25">
      <c r="B86" s="105"/>
      <c r="C86" s="105"/>
      <c r="D86" s="105"/>
      <c r="E86" s="106"/>
      <c r="F86" s="105"/>
      <c r="G86" s="107"/>
      <c r="H86" s="105"/>
      <c r="I86" s="105"/>
      <c r="J86" s="105"/>
    </row>
    <row r="87" spans="2:12" x14ac:dyDescent="0.2">
      <c r="G87" s="109"/>
    </row>
    <row r="88" spans="2:12" x14ac:dyDescent="0.2">
      <c r="G88" s="109"/>
    </row>
    <row r="89" spans="2:12" x14ac:dyDescent="0.2">
      <c r="F89" s="110"/>
      <c r="G89" s="109"/>
    </row>
    <row r="90" spans="2:12" x14ac:dyDescent="0.2">
      <c r="F90" s="110"/>
      <c r="G90" s="109"/>
      <c r="H90" s="111"/>
    </row>
    <row r="91" spans="2:12" x14ac:dyDescent="0.2">
      <c r="F91" s="110"/>
      <c r="G91" s="109"/>
    </row>
    <row r="92" spans="2:12" x14ac:dyDescent="0.2">
      <c r="F92" s="110"/>
      <c r="G92" s="109"/>
    </row>
    <row r="93" spans="2:12" x14ac:dyDescent="0.2">
      <c r="F93" s="110"/>
      <c r="G93" s="109"/>
    </row>
    <row r="94" spans="2:12" x14ac:dyDescent="0.2">
      <c r="F94" s="110"/>
      <c r="G94" s="109"/>
    </row>
    <row r="95" spans="2:12" x14ac:dyDescent="0.2">
      <c r="F95" s="110"/>
      <c r="G95" s="109"/>
    </row>
    <row r="96" spans="2:12" x14ac:dyDescent="0.2">
      <c r="F96" s="110"/>
      <c r="G96" s="109"/>
    </row>
    <row r="97" spans="6:7" x14ac:dyDescent="0.2">
      <c r="F97" s="110"/>
      <c r="G97" s="109"/>
    </row>
    <row r="98" spans="6:7" x14ac:dyDescent="0.2">
      <c r="F98" s="110"/>
      <c r="G98" s="109"/>
    </row>
    <row r="99" spans="6:7" x14ac:dyDescent="0.2">
      <c r="F99" s="110"/>
      <c r="G99" s="109"/>
    </row>
    <row r="100" spans="6:7" x14ac:dyDescent="0.2">
      <c r="F100" s="110"/>
      <c r="G100" s="109"/>
    </row>
    <row r="101" spans="6:7" x14ac:dyDescent="0.2">
      <c r="F101" s="110"/>
      <c r="G101" s="109"/>
    </row>
    <row r="102" spans="6:7" x14ac:dyDescent="0.2">
      <c r="F102" s="110"/>
      <c r="G102" s="109"/>
    </row>
    <row r="103" spans="6:7" x14ac:dyDescent="0.2">
      <c r="F103" s="110"/>
      <c r="G103" s="109"/>
    </row>
    <row r="104" spans="6:7" x14ac:dyDescent="0.2">
      <c r="F104" s="110"/>
      <c r="G104" s="109"/>
    </row>
    <row r="105" spans="6:7" x14ac:dyDescent="0.2">
      <c r="F105" s="110"/>
      <c r="G105" s="109"/>
    </row>
    <row r="106" spans="6:7" x14ac:dyDescent="0.2">
      <c r="F106" s="110"/>
      <c r="G106" s="109"/>
    </row>
    <row r="107" spans="6:7" x14ac:dyDescent="0.2">
      <c r="F107" s="110"/>
      <c r="G107" s="109"/>
    </row>
    <row r="108" spans="6:7" x14ac:dyDescent="0.2">
      <c r="F108" s="110"/>
      <c r="G108" s="109"/>
    </row>
    <row r="109" spans="6:7" x14ac:dyDescent="0.2">
      <c r="F109" s="110"/>
      <c r="G109" s="109"/>
    </row>
    <row r="110" spans="6:7" x14ac:dyDescent="0.2">
      <c r="F110" s="110"/>
      <c r="G110" s="109"/>
    </row>
    <row r="111" spans="6:7" x14ac:dyDescent="0.2">
      <c r="F111" s="110"/>
      <c r="G111" s="109"/>
    </row>
    <row r="112" spans="6:7" x14ac:dyDescent="0.2">
      <c r="G112" s="109"/>
    </row>
    <row r="113" spans="5:7" x14ac:dyDescent="0.2">
      <c r="G113" s="109"/>
    </row>
    <row r="114" spans="5:7" x14ac:dyDescent="0.2">
      <c r="G114" s="109"/>
    </row>
    <row r="115" spans="5:7" x14ac:dyDescent="0.2">
      <c r="G115" s="109"/>
    </row>
    <row r="116" spans="5:7" x14ac:dyDescent="0.2">
      <c r="G116" s="109"/>
    </row>
    <row r="117" spans="5:7" x14ac:dyDescent="0.2">
      <c r="G117" s="109"/>
    </row>
    <row r="118" spans="5:7" x14ac:dyDescent="0.2">
      <c r="G118" s="109"/>
    </row>
    <row r="119" spans="5:7" x14ac:dyDescent="0.2">
      <c r="G119" s="109"/>
    </row>
    <row r="120" spans="5:7" x14ac:dyDescent="0.2">
      <c r="E120" s="112"/>
      <c r="G120" s="109"/>
    </row>
    <row r="121" spans="5:7" x14ac:dyDescent="0.2">
      <c r="E121" s="112"/>
      <c r="G121" s="109"/>
    </row>
    <row r="122" spans="5:7" x14ac:dyDescent="0.2">
      <c r="G122" s="109"/>
    </row>
    <row r="123" spans="5:7" x14ac:dyDescent="0.2">
      <c r="G123" s="109"/>
    </row>
    <row r="124" spans="5:7" x14ac:dyDescent="0.2">
      <c r="G124" s="109"/>
    </row>
    <row r="125" spans="5:7" x14ac:dyDescent="0.2">
      <c r="G125" s="109"/>
    </row>
    <row r="126" spans="5:7" x14ac:dyDescent="0.2">
      <c r="F126" s="110"/>
      <c r="G126" s="109"/>
    </row>
    <row r="127" spans="5:7" x14ac:dyDescent="0.2">
      <c r="F127" s="110"/>
      <c r="G127" s="109"/>
    </row>
    <row r="128" spans="5:7" x14ac:dyDescent="0.2">
      <c r="F128" s="110"/>
      <c r="G128" s="109"/>
    </row>
    <row r="129" spans="5:7" x14ac:dyDescent="0.2">
      <c r="F129" s="110"/>
      <c r="G129" s="109"/>
    </row>
    <row r="130" spans="5:7" x14ac:dyDescent="0.2">
      <c r="F130" s="110"/>
      <c r="G130" s="109"/>
    </row>
    <row r="131" spans="5:7" ht="12" customHeight="1" x14ac:dyDescent="0.2">
      <c r="F131" s="110"/>
      <c r="G131" s="109"/>
    </row>
    <row r="132" spans="5:7" x14ac:dyDescent="0.2">
      <c r="E132" s="112"/>
      <c r="F132" s="110"/>
      <c r="G132" s="109"/>
    </row>
    <row r="133" spans="5:7" ht="12.75" customHeight="1" x14ac:dyDescent="0.2">
      <c r="E133" s="112"/>
      <c r="F133" s="110"/>
      <c r="G133" s="109"/>
    </row>
    <row r="134" spans="5:7" x14ac:dyDescent="0.2">
      <c r="E134" s="112"/>
      <c r="F134" s="110"/>
      <c r="G134" s="109"/>
    </row>
    <row r="135" spans="5:7" x14ac:dyDescent="0.2">
      <c r="E135" s="112"/>
      <c r="F135" s="110"/>
      <c r="G135" s="109"/>
    </row>
    <row r="136" spans="5:7" x14ac:dyDescent="0.2">
      <c r="E136" s="112"/>
      <c r="F136" s="110"/>
      <c r="G136" s="109"/>
    </row>
    <row r="137" spans="5:7" x14ac:dyDescent="0.2">
      <c r="F137" s="110"/>
      <c r="G137" s="109"/>
    </row>
    <row r="138" spans="5:7" x14ac:dyDescent="0.2">
      <c r="F138" s="110"/>
      <c r="G138" s="109"/>
    </row>
    <row r="139" spans="5:7" x14ac:dyDescent="0.2">
      <c r="F139" s="110"/>
    </row>
    <row r="140" spans="5:7" x14ac:dyDescent="0.2">
      <c r="F140" s="110"/>
    </row>
    <row r="141" spans="5:7" x14ac:dyDescent="0.2">
      <c r="F141" s="110"/>
    </row>
    <row r="142" spans="5:7" x14ac:dyDescent="0.2">
      <c r="F142" s="110"/>
    </row>
    <row r="143" spans="5:7" x14ac:dyDescent="0.2">
      <c r="F143" s="110"/>
    </row>
    <row r="144" spans="5:7" x14ac:dyDescent="0.2">
      <c r="F144" s="110"/>
    </row>
    <row r="145" spans="2:7" x14ac:dyDescent="0.2">
      <c r="F145" s="110"/>
      <c r="G145" s="109"/>
    </row>
    <row r="146" spans="2:7" x14ac:dyDescent="0.2">
      <c r="F146" s="110"/>
      <c r="G146" s="109"/>
    </row>
    <row r="147" spans="2:7" x14ac:dyDescent="0.2">
      <c r="F147" s="110"/>
      <c r="G147" s="109"/>
    </row>
    <row r="148" spans="2:7" x14ac:dyDescent="0.2">
      <c r="E148" s="112"/>
      <c r="F148" s="110"/>
      <c r="G148" s="109"/>
    </row>
    <row r="149" spans="2:7" x14ac:dyDescent="0.2">
      <c r="D149" s="113"/>
      <c r="F149" s="110"/>
      <c r="G149" s="109"/>
    </row>
    <row r="150" spans="2:7" x14ac:dyDescent="0.2">
      <c r="F150" s="110"/>
      <c r="G150" s="109"/>
    </row>
    <row r="151" spans="2:7" ht="12" customHeight="1" x14ac:dyDescent="0.2">
      <c r="F151" s="110"/>
      <c r="G151" s="109"/>
    </row>
    <row r="152" spans="2:7" x14ac:dyDescent="0.2">
      <c r="B152" s="114"/>
      <c r="F152" s="110"/>
      <c r="G152" s="109"/>
    </row>
    <row r="153" spans="2:7" x14ac:dyDescent="0.2">
      <c r="B153" s="114"/>
      <c r="F153" s="110"/>
      <c r="G153" s="109"/>
    </row>
    <row r="154" spans="2:7" x14ac:dyDescent="0.2">
      <c r="B154" s="114"/>
      <c r="F154" s="110"/>
      <c r="G154" s="109"/>
    </row>
    <row r="155" spans="2:7" x14ac:dyDescent="0.2">
      <c r="B155" s="114"/>
      <c r="F155" s="110"/>
      <c r="G155" s="109"/>
    </row>
    <row r="156" spans="2:7" x14ac:dyDescent="0.2">
      <c r="B156" s="114"/>
      <c r="F156" s="110"/>
      <c r="G156" s="109"/>
    </row>
    <row r="157" spans="2:7" x14ac:dyDescent="0.2">
      <c r="B157" s="114"/>
      <c r="F157" s="110"/>
      <c r="G157" s="109"/>
    </row>
    <row r="158" spans="2:7" x14ac:dyDescent="0.2">
      <c r="B158" s="114"/>
      <c r="F158" s="110"/>
      <c r="G158" s="109"/>
    </row>
    <row r="159" spans="2:7" x14ac:dyDescent="0.2">
      <c r="B159" s="114"/>
      <c r="F159" s="110"/>
      <c r="G159" s="109"/>
    </row>
    <row r="160" spans="2:7" x14ac:dyDescent="0.2">
      <c r="B160" s="114"/>
      <c r="F160" s="110"/>
      <c r="G160" s="109"/>
    </row>
    <row r="161" spans="1:7" x14ac:dyDescent="0.2">
      <c r="B161" s="114"/>
      <c r="F161" s="110"/>
      <c r="G161" s="109"/>
    </row>
    <row r="162" spans="1:7" x14ac:dyDescent="0.2">
      <c r="B162" s="114"/>
      <c r="F162" s="110"/>
      <c r="G162" s="109"/>
    </row>
    <row r="163" spans="1:7" x14ac:dyDescent="0.2">
      <c r="B163" s="114"/>
      <c r="F163" s="110"/>
      <c r="G163" s="109"/>
    </row>
    <row r="164" spans="1:7" x14ac:dyDescent="0.2">
      <c r="B164" s="114"/>
      <c r="F164" s="110"/>
      <c r="G164" s="109"/>
    </row>
    <row r="165" spans="1:7" x14ac:dyDescent="0.2">
      <c r="B165" s="114"/>
      <c r="F165" s="110"/>
      <c r="G165" s="109"/>
    </row>
    <row r="166" spans="1:7" x14ac:dyDescent="0.2">
      <c r="B166" s="114"/>
      <c r="F166" s="110"/>
      <c r="G166" s="109"/>
    </row>
    <row r="167" spans="1:7" x14ac:dyDescent="0.2">
      <c r="F167" s="110"/>
      <c r="G167" s="109"/>
    </row>
    <row r="168" spans="1:7" x14ac:dyDescent="0.2">
      <c r="F168" s="110"/>
      <c r="G168" s="109"/>
    </row>
    <row r="169" spans="1:7" x14ac:dyDescent="0.2">
      <c r="F169" s="110"/>
      <c r="G169" s="109"/>
    </row>
    <row r="170" spans="1:7" x14ac:dyDescent="0.2">
      <c r="B170" s="114"/>
      <c r="F170" s="110"/>
      <c r="G170" s="109"/>
    </row>
    <row r="171" spans="1:7" x14ac:dyDescent="0.2">
      <c r="A171" s="114"/>
      <c r="B171" s="114"/>
      <c r="D171" s="113"/>
      <c r="F171" s="110"/>
      <c r="G171" s="109"/>
    </row>
    <row r="172" spans="1:7" x14ac:dyDescent="0.2">
      <c r="A172" s="114"/>
      <c r="B172" s="114"/>
      <c r="D172" s="113"/>
      <c r="F172" s="110"/>
      <c r="G172" s="109"/>
    </row>
    <row r="173" spans="1:7" x14ac:dyDescent="0.2">
      <c r="A173" s="114"/>
      <c r="B173" s="114"/>
      <c r="D173" s="113"/>
      <c r="F173" s="110"/>
      <c r="G173" s="109"/>
    </row>
    <row r="174" spans="1:7" x14ac:dyDescent="0.2">
      <c r="A174" s="114"/>
      <c r="B174" s="114"/>
      <c r="D174" s="113"/>
      <c r="F174" s="110"/>
      <c r="G174" s="109"/>
    </row>
    <row r="175" spans="1:7" x14ac:dyDescent="0.2">
      <c r="A175" s="114"/>
      <c r="B175" s="114"/>
      <c r="D175" s="113"/>
      <c r="F175" s="110"/>
      <c r="G175" s="109"/>
    </row>
    <row r="176" spans="1:7" x14ac:dyDescent="0.2">
      <c r="A176" s="114"/>
      <c r="B176" s="114"/>
      <c r="D176" s="113"/>
      <c r="F176" s="110"/>
      <c r="G176" s="109"/>
    </row>
    <row r="177" spans="1:7" x14ac:dyDescent="0.2">
      <c r="A177" s="114"/>
      <c r="B177" s="114"/>
      <c r="D177" s="113"/>
      <c r="F177" s="110"/>
      <c r="G177" s="109"/>
    </row>
    <row r="178" spans="1:7" x14ac:dyDescent="0.2">
      <c r="A178" s="114"/>
      <c r="B178" s="114"/>
      <c r="D178" s="113"/>
      <c r="F178" s="110"/>
      <c r="G178" s="109"/>
    </row>
    <row r="179" spans="1:7" x14ac:dyDescent="0.2">
      <c r="A179" s="114"/>
      <c r="B179" s="114"/>
      <c r="D179" s="113"/>
      <c r="F179" s="110"/>
      <c r="G179" s="109"/>
    </row>
    <row r="180" spans="1:7" x14ac:dyDescent="0.2">
      <c r="A180" s="114"/>
      <c r="B180" s="114"/>
      <c r="D180" s="113"/>
      <c r="F180" s="110"/>
      <c r="G180" s="109"/>
    </row>
    <row r="181" spans="1:7" x14ac:dyDescent="0.2">
      <c r="A181" s="114"/>
      <c r="B181" s="114"/>
      <c r="D181" s="115"/>
      <c r="F181" s="110"/>
      <c r="G181" s="109"/>
    </row>
    <row r="182" spans="1:7" x14ac:dyDescent="0.2">
      <c r="A182" s="114"/>
      <c r="B182" s="114"/>
      <c r="F182" s="110"/>
      <c r="G182" s="109"/>
    </row>
    <row r="183" spans="1:7" x14ac:dyDescent="0.2">
      <c r="A183" s="114"/>
      <c r="B183" s="114"/>
      <c r="F183" s="110"/>
      <c r="G183" s="109"/>
    </row>
    <row r="184" spans="1:7" x14ac:dyDescent="0.2">
      <c r="A184" s="114"/>
      <c r="B184" s="114"/>
      <c r="F184" s="110"/>
      <c r="G184" s="109"/>
    </row>
    <row r="185" spans="1:7" x14ac:dyDescent="0.2">
      <c r="A185" s="114"/>
      <c r="B185" s="109"/>
      <c r="F185" s="110"/>
      <c r="G185" s="109"/>
    </row>
    <row r="186" spans="1:7" x14ac:dyDescent="0.2">
      <c r="A186" s="109"/>
      <c r="B186" s="109"/>
      <c r="D186" s="110"/>
      <c r="F186" s="110"/>
      <c r="G186" s="109"/>
    </row>
    <row r="187" spans="1:7" x14ac:dyDescent="0.2">
      <c r="A187" s="109"/>
      <c r="D187" s="110"/>
      <c r="F187" s="110"/>
      <c r="G187" s="109"/>
    </row>
    <row r="188" spans="1:7" x14ac:dyDescent="0.2">
      <c r="D188" s="110"/>
      <c r="F188" s="110"/>
      <c r="G188" s="109"/>
    </row>
    <row r="189" spans="1:7" x14ac:dyDescent="0.2">
      <c r="D189" s="110"/>
      <c r="F189" s="110"/>
      <c r="G189" s="109"/>
    </row>
    <row r="190" spans="1:7" x14ac:dyDescent="0.2">
      <c r="D190" s="116"/>
      <c r="F190" s="110"/>
      <c r="G190" s="109"/>
    </row>
    <row r="191" spans="1:7" x14ac:dyDescent="0.2">
      <c r="F191" s="110"/>
      <c r="G191" s="109"/>
    </row>
    <row r="192" spans="1:7" x14ac:dyDescent="0.2">
      <c r="F192" s="110"/>
      <c r="G192" s="109"/>
    </row>
    <row r="193" spans="5:7" x14ac:dyDescent="0.2">
      <c r="F193" s="110"/>
      <c r="G193" s="109"/>
    </row>
    <row r="194" spans="5:7" x14ac:dyDescent="0.2">
      <c r="F194" s="110"/>
      <c r="G194" s="109"/>
    </row>
    <row r="195" spans="5:7" x14ac:dyDescent="0.2">
      <c r="F195" s="110"/>
      <c r="G195" s="109"/>
    </row>
    <row r="196" spans="5:7" x14ac:dyDescent="0.2">
      <c r="F196" s="110"/>
      <c r="G196" s="109"/>
    </row>
    <row r="197" spans="5:7" x14ac:dyDescent="0.2">
      <c r="F197" s="110"/>
      <c r="G197" s="109"/>
    </row>
    <row r="198" spans="5:7" x14ac:dyDescent="0.2">
      <c r="E198" s="112"/>
      <c r="F198" s="110"/>
      <c r="G198" s="109"/>
    </row>
    <row r="199" spans="5:7" x14ac:dyDescent="0.2">
      <c r="E199" s="112"/>
      <c r="F199" s="110"/>
      <c r="G199" s="109"/>
    </row>
    <row r="200" spans="5:7" x14ac:dyDescent="0.2">
      <c r="E200" s="112"/>
      <c r="F200" s="110"/>
      <c r="G200" s="109"/>
    </row>
    <row r="201" spans="5:7" x14ac:dyDescent="0.2">
      <c r="E201" s="112"/>
      <c r="F201" s="110"/>
      <c r="G201" s="109"/>
    </row>
    <row r="202" spans="5:7" x14ac:dyDescent="0.2">
      <c r="F202" s="110"/>
      <c r="G202" s="109"/>
    </row>
    <row r="203" spans="5:7" x14ac:dyDescent="0.2">
      <c r="F203" s="110"/>
      <c r="G203" s="109"/>
    </row>
    <row r="204" spans="5:7" x14ac:dyDescent="0.2">
      <c r="F204" s="110"/>
      <c r="G204" s="109"/>
    </row>
    <row r="205" spans="5:7" x14ac:dyDescent="0.2">
      <c r="F205" s="110"/>
      <c r="G205" s="109"/>
    </row>
    <row r="206" spans="5:7" x14ac:dyDescent="0.2">
      <c r="F206" s="110"/>
      <c r="G206" s="109"/>
    </row>
    <row r="207" spans="5:7" x14ac:dyDescent="0.2">
      <c r="F207" s="110"/>
      <c r="G207" s="109"/>
    </row>
    <row r="208" spans="5:7" x14ac:dyDescent="0.2">
      <c r="F208" s="110"/>
      <c r="G208" s="109"/>
    </row>
    <row r="209" spans="4:7" x14ac:dyDescent="0.2">
      <c r="G209" s="109"/>
    </row>
    <row r="210" spans="4:7" x14ac:dyDescent="0.2">
      <c r="G210" s="109"/>
    </row>
    <row r="211" spans="4:7" x14ac:dyDescent="0.2">
      <c r="G211" s="109"/>
    </row>
    <row r="212" spans="4:7" x14ac:dyDescent="0.2">
      <c r="D212" s="113"/>
      <c r="G212" s="109"/>
    </row>
    <row r="213" spans="4:7" x14ac:dyDescent="0.2">
      <c r="D213" s="113"/>
      <c r="G213" s="109"/>
    </row>
    <row r="214" spans="4:7" x14ac:dyDescent="0.2">
      <c r="D214" s="113"/>
      <c r="G214" s="109"/>
    </row>
    <row r="215" spans="4:7" x14ac:dyDescent="0.2">
      <c r="D215" s="113"/>
      <c r="F215" s="113"/>
      <c r="G215" s="109"/>
    </row>
    <row r="216" spans="4:7" x14ac:dyDescent="0.2">
      <c r="D216" s="113"/>
      <c r="F216" s="113"/>
      <c r="G216" s="109"/>
    </row>
    <row r="217" spans="4:7" x14ac:dyDescent="0.2">
      <c r="D217" s="113"/>
      <c r="F217" s="113"/>
      <c r="G217" s="109"/>
    </row>
    <row r="218" spans="4:7" x14ac:dyDescent="0.2">
      <c r="D218" s="113"/>
      <c r="F218" s="113"/>
      <c r="G218" s="109"/>
    </row>
    <row r="219" spans="4:7" x14ac:dyDescent="0.2">
      <c r="D219" s="113"/>
      <c r="F219" s="113"/>
      <c r="G219" s="109"/>
    </row>
    <row r="220" spans="4:7" x14ac:dyDescent="0.2">
      <c r="D220" s="113"/>
      <c r="F220" s="113"/>
      <c r="G220" s="109"/>
    </row>
    <row r="221" spans="4:7" x14ac:dyDescent="0.2">
      <c r="D221" s="113"/>
      <c r="F221" s="113"/>
      <c r="G221" s="109"/>
    </row>
    <row r="222" spans="4:7" x14ac:dyDescent="0.2">
      <c r="D222" s="113"/>
      <c r="F222" s="113"/>
      <c r="G222" s="109"/>
    </row>
    <row r="223" spans="4:7" x14ac:dyDescent="0.2">
      <c r="D223" s="113"/>
      <c r="F223" s="113"/>
      <c r="G223" s="109"/>
    </row>
    <row r="224" spans="4:7" x14ac:dyDescent="0.2">
      <c r="D224" s="113"/>
      <c r="F224" s="110"/>
      <c r="G224" s="109"/>
    </row>
    <row r="225" spans="4:8" x14ac:dyDescent="0.2">
      <c r="D225" s="113"/>
      <c r="G225" s="109"/>
    </row>
    <row r="226" spans="4:8" x14ac:dyDescent="0.2">
      <c r="D226" s="113"/>
      <c r="G226" s="109"/>
    </row>
    <row r="227" spans="4:8" x14ac:dyDescent="0.2">
      <c r="D227" s="113"/>
      <c r="F227" s="68" t="str">
        <f>""</f>
        <v/>
      </c>
      <c r="G227" s="109"/>
      <c r="H227" s="113"/>
    </row>
    <row r="228" spans="4:8" x14ac:dyDescent="0.2">
      <c r="D228" s="113"/>
      <c r="F228" s="110"/>
      <c r="G228" s="109"/>
      <c r="H228" s="113"/>
    </row>
    <row r="229" spans="4:8" x14ac:dyDescent="0.2">
      <c r="D229" s="113"/>
      <c r="F229" s="117"/>
      <c r="G229" s="109"/>
      <c r="H229" s="113"/>
    </row>
    <row r="230" spans="4:8" x14ac:dyDescent="0.2">
      <c r="D230" s="113"/>
      <c r="F230" s="117"/>
      <c r="G230" s="109"/>
      <c r="H230" s="113"/>
    </row>
    <row r="231" spans="4:8" x14ac:dyDescent="0.2">
      <c r="D231" s="113"/>
      <c r="F231" s="117"/>
      <c r="G231" s="109"/>
      <c r="H231" s="113"/>
    </row>
    <row r="232" spans="4:8" x14ac:dyDescent="0.2">
      <c r="D232" s="113"/>
      <c r="F232" s="117"/>
      <c r="G232" s="109"/>
      <c r="H232" s="113"/>
    </row>
    <row r="233" spans="4:8" x14ac:dyDescent="0.2">
      <c r="D233" s="113"/>
      <c r="G233" s="109"/>
    </row>
    <row r="234" spans="4:8" x14ac:dyDescent="0.2">
      <c r="D234" s="113"/>
      <c r="G234" s="109"/>
    </row>
    <row r="235" spans="4:8" x14ac:dyDescent="0.2">
      <c r="D235" s="113"/>
      <c r="G235" s="109"/>
    </row>
    <row r="236" spans="4:8" x14ac:dyDescent="0.2">
      <c r="D236" s="113"/>
      <c r="G236" s="113"/>
    </row>
    <row r="237" spans="4:8" x14ac:dyDescent="0.2">
      <c r="D237" s="113"/>
      <c r="G237" s="113"/>
    </row>
    <row r="238" spans="4:8" x14ac:dyDescent="0.2">
      <c r="D238" s="113"/>
      <c r="G238" s="113"/>
    </row>
    <row r="239" spans="4:8" x14ac:dyDescent="0.2">
      <c r="D239" s="113"/>
      <c r="G239" s="113"/>
    </row>
    <row r="240" spans="4:8" x14ac:dyDescent="0.2">
      <c r="D240" s="113"/>
      <c r="G240" s="109"/>
    </row>
    <row r="241" spans="4:7" x14ac:dyDescent="0.2">
      <c r="D241" s="113"/>
      <c r="G241" s="109"/>
    </row>
    <row r="242" spans="4:7" x14ac:dyDescent="0.2">
      <c r="D242" s="113"/>
    </row>
    <row r="243" spans="4:7" x14ac:dyDescent="0.2">
      <c r="D243" s="113"/>
      <c r="G243" s="109"/>
    </row>
    <row r="244" spans="4:7" x14ac:dyDescent="0.2">
      <c r="D244" s="113"/>
      <c r="G244" s="109"/>
    </row>
    <row r="245" spans="4:7" x14ac:dyDescent="0.2">
      <c r="D245" s="113"/>
    </row>
    <row r="246" spans="4:7" x14ac:dyDescent="0.2">
      <c r="D246" s="113"/>
      <c r="G246" s="109"/>
    </row>
    <row r="247" spans="4:7" x14ac:dyDescent="0.2">
      <c r="D247" s="113"/>
      <c r="G247" s="109"/>
    </row>
    <row r="248" spans="4:7" x14ac:dyDescent="0.2">
      <c r="D248" s="113"/>
    </row>
    <row r="249" spans="4:7" x14ac:dyDescent="0.2">
      <c r="D249" s="113"/>
      <c r="G249" s="109"/>
    </row>
    <row r="250" spans="4:7" x14ac:dyDescent="0.2">
      <c r="D250" s="113"/>
    </row>
    <row r="251" spans="4:7" x14ac:dyDescent="0.2">
      <c r="D251" s="113"/>
    </row>
    <row r="252" spans="4:7" x14ac:dyDescent="0.2">
      <c r="D252" s="113"/>
    </row>
    <row r="253" spans="4:7" x14ac:dyDescent="0.2">
      <c r="D253" s="113"/>
    </row>
    <row r="254" spans="4:7" x14ac:dyDescent="0.2">
      <c r="D254" s="113"/>
    </row>
    <row r="255" spans="4:7" x14ac:dyDescent="0.2">
      <c r="D255" s="113"/>
      <c r="G255" s="109"/>
    </row>
    <row r="256" spans="4:7" x14ac:dyDescent="0.2">
      <c r="D256" s="113"/>
      <c r="G256" s="109"/>
    </row>
    <row r="257" spans="1:14" x14ac:dyDescent="0.2">
      <c r="D257" s="113"/>
      <c r="G257" s="109"/>
    </row>
    <row r="258" spans="1:14" x14ac:dyDescent="0.2">
      <c r="D258" s="113"/>
      <c r="G258" s="109"/>
    </row>
    <row r="259" spans="1:14" x14ac:dyDescent="0.2">
      <c r="D259" s="113"/>
    </row>
    <row r="260" spans="1:14" x14ac:dyDescent="0.2">
      <c r="D260" s="113"/>
    </row>
    <row r="261" spans="1:14" x14ac:dyDescent="0.2">
      <c r="D261" s="113"/>
    </row>
    <row r="262" spans="1:14" x14ac:dyDescent="0.2">
      <c r="D262" s="113"/>
    </row>
    <row r="263" spans="1:14" x14ac:dyDescent="0.2">
      <c r="D263" s="113"/>
    </row>
    <row r="264" spans="1:14" x14ac:dyDescent="0.2">
      <c r="D264" s="113"/>
    </row>
    <row r="265" spans="1:14" s="108" customFormat="1" x14ac:dyDescent="0.2">
      <c r="A265" s="68"/>
      <c r="B265" s="68"/>
      <c r="C265" s="68"/>
      <c r="D265" s="113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s="108" customFormat="1" x14ac:dyDescent="0.2">
      <c r="A266" s="68"/>
      <c r="B266" s="68"/>
      <c r="C266" s="68"/>
      <c r="D266" s="113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s="108" customFormat="1" x14ac:dyDescent="0.2">
      <c r="A267" s="68"/>
      <c r="B267" s="68"/>
      <c r="C267" s="68"/>
      <c r="D267" s="113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s="108" customFormat="1" x14ac:dyDescent="0.2">
      <c r="A268" s="68"/>
      <c r="B268" s="68"/>
      <c r="C268" s="68"/>
      <c r="D268" s="113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s="108" customFormat="1" x14ac:dyDescent="0.2">
      <c r="A269" s="68"/>
      <c r="B269" s="68"/>
      <c r="C269" s="68"/>
      <c r="D269" s="113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s="108" customFormat="1" x14ac:dyDescent="0.2">
      <c r="A270" s="68"/>
      <c r="B270" s="68"/>
      <c r="C270" s="68"/>
      <c r="D270" s="113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s="108" customFormat="1" x14ac:dyDescent="0.2">
      <c r="A271" s="68"/>
      <c r="B271" s="68"/>
      <c r="C271" s="68"/>
      <c r="D271" s="113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s="108" customFormat="1" x14ac:dyDescent="0.2">
      <c r="A272" s="68"/>
      <c r="B272" s="68"/>
      <c r="C272" s="68"/>
      <c r="D272" s="113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s="108" customFormat="1" x14ac:dyDescent="0.2">
      <c r="A273" s="68"/>
      <c r="B273" s="68"/>
      <c r="C273" s="68"/>
      <c r="D273" s="113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s="108" customFormat="1" x14ac:dyDescent="0.2">
      <c r="A274" s="68"/>
      <c r="B274" s="68"/>
      <c r="C274" s="68"/>
      <c r="D274" s="113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s="108" customFormat="1" x14ac:dyDescent="0.2">
      <c r="A275" s="68"/>
      <c r="B275" s="68"/>
      <c r="C275" s="68"/>
      <c r="D275" s="113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s="108" customFormat="1" x14ac:dyDescent="0.2">
      <c r="A276" s="68"/>
      <c r="B276" s="68"/>
      <c r="C276" s="68"/>
      <c r="D276" s="113"/>
      <c r="F276" s="68"/>
      <c r="G276" s="68"/>
      <c r="H276" s="68"/>
      <c r="I276" s="68"/>
      <c r="J276" s="68"/>
      <c r="K276" s="68"/>
      <c r="L276" s="68"/>
      <c r="M276" s="68"/>
      <c r="N276" s="68"/>
    </row>
    <row r="285" spans="1:14" x14ac:dyDescent="0.2">
      <c r="E285" s="118"/>
    </row>
    <row r="286" spans="1:14" x14ac:dyDescent="0.2">
      <c r="E286" s="118"/>
    </row>
    <row r="287" spans="1:14" x14ac:dyDescent="0.2">
      <c r="E287" s="118"/>
    </row>
    <row r="298" spans="1:14" s="108" customFormat="1" x14ac:dyDescent="0.2">
      <c r="A298" s="68"/>
      <c r="B298" s="68"/>
      <c r="C298" s="68"/>
      <c r="D298" s="113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s="108" customFormat="1" x14ac:dyDescent="0.2">
      <c r="A299" s="68"/>
      <c r="B299" s="68"/>
      <c r="C299" s="68"/>
      <c r="D299" s="110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s="108" customFormat="1" x14ac:dyDescent="0.2">
      <c r="A300" s="68"/>
      <c r="B300" s="68"/>
      <c r="C300" s="68"/>
      <c r="D300" s="110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s="108" customFormat="1" x14ac:dyDescent="0.2">
      <c r="A301" s="68"/>
      <c r="B301" s="68"/>
      <c r="C301" s="68"/>
      <c r="D301" s="113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s="108" customFormat="1" x14ac:dyDescent="0.2">
      <c r="A302" s="68"/>
      <c r="B302" s="68"/>
      <c r="C302" s="68"/>
      <c r="D302" s="119"/>
      <c r="F302" s="68"/>
      <c r="G302" s="68"/>
      <c r="H302" s="68"/>
      <c r="I302" s="68"/>
      <c r="J302" s="68"/>
      <c r="K302" s="68"/>
      <c r="L302" s="68"/>
      <c r="M302" s="68"/>
      <c r="N302" s="68"/>
    </row>
    <row r="304" spans="1:14" s="108" customFormat="1" x14ac:dyDescent="0.2">
      <c r="A304" s="68"/>
      <c r="B304" s="68"/>
      <c r="C304" s="68"/>
      <c r="D304" s="119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s="108" customFormat="1" x14ac:dyDescent="0.2">
      <c r="A305" s="68"/>
      <c r="B305" s="68"/>
      <c r="C305" s="68"/>
      <c r="D305" s="119"/>
      <c r="F305" s="68"/>
      <c r="G305" s="68"/>
      <c r="H305" s="68"/>
      <c r="I305" s="68"/>
      <c r="J305" s="68"/>
      <c r="K305" s="68"/>
      <c r="L305" s="68"/>
      <c r="M305" s="68"/>
      <c r="N305" s="68"/>
    </row>
    <row r="307" spans="1:14" s="108" customFormat="1" x14ac:dyDescent="0.2">
      <c r="A307" s="68"/>
      <c r="B307" s="68"/>
      <c r="C307" s="68"/>
      <c r="D307" s="115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s="108" customFormat="1" x14ac:dyDescent="0.2">
      <c r="A308" s="68"/>
      <c r="B308" s="68"/>
      <c r="C308" s="68"/>
      <c r="D308" s="115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s="108" customFormat="1" x14ac:dyDescent="0.2">
      <c r="A309" s="68"/>
      <c r="B309" s="68"/>
      <c r="C309" s="68"/>
      <c r="D309" s="115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s="108" customFormat="1" x14ac:dyDescent="0.2">
      <c r="A310" s="68"/>
      <c r="B310" s="68"/>
      <c r="C310" s="68"/>
      <c r="D310" s="115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s="108" customFormat="1" x14ac:dyDescent="0.2">
      <c r="A311" s="68"/>
      <c r="B311" s="68"/>
      <c r="C311" s="68"/>
      <c r="D311" s="115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s="108" customFormat="1" x14ac:dyDescent="0.2">
      <c r="A312" s="68"/>
      <c r="B312" s="68"/>
      <c r="C312" s="68"/>
      <c r="D312" s="115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s="108" customFormat="1" x14ac:dyDescent="0.2">
      <c r="A313" s="68"/>
      <c r="B313" s="68"/>
      <c r="C313" s="68"/>
      <c r="D313" s="115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s="108" customFormat="1" x14ac:dyDescent="0.2">
      <c r="A314" s="68"/>
      <c r="B314" s="68"/>
      <c r="C314" s="68"/>
      <c r="D314" s="115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s="108" customFormat="1" x14ac:dyDescent="0.2">
      <c r="A315" s="68"/>
      <c r="B315" s="68"/>
      <c r="C315" s="68"/>
      <c r="D315" s="115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s="108" customFormat="1" x14ac:dyDescent="0.2">
      <c r="A316" s="68"/>
      <c r="B316" s="68"/>
      <c r="C316" s="68"/>
      <c r="D316" s="115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s="108" customFormat="1" x14ac:dyDescent="0.2">
      <c r="A317" s="68"/>
      <c r="B317" s="68"/>
      <c r="C317" s="68"/>
      <c r="D317" s="115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s="108" customFormat="1" x14ac:dyDescent="0.2">
      <c r="A318" s="68"/>
      <c r="B318" s="68"/>
      <c r="C318" s="68"/>
      <c r="D318" s="119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s="108" customFormat="1" x14ac:dyDescent="0.2">
      <c r="A319" s="68"/>
      <c r="B319" s="68"/>
      <c r="C319" s="68"/>
      <c r="D319" s="119"/>
      <c r="F319" s="68"/>
      <c r="G319" s="68"/>
      <c r="H319" s="68"/>
      <c r="I319" s="68"/>
      <c r="J319" s="68"/>
      <c r="K319" s="68"/>
      <c r="L319" s="68"/>
      <c r="M319" s="68"/>
      <c r="N319" s="68"/>
    </row>
    <row r="325" spans="1:14" s="108" customFormat="1" x14ac:dyDescent="0.2">
      <c r="A325" s="68"/>
      <c r="B325" s="68"/>
      <c r="C325" s="68"/>
      <c r="D325" s="113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s="108" customFormat="1" x14ac:dyDescent="0.2">
      <c r="A326" s="68"/>
      <c r="B326" s="68"/>
      <c r="C326" s="68"/>
      <c r="D326" s="113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s="108" customFormat="1" x14ac:dyDescent="0.2">
      <c r="A327" s="68"/>
      <c r="B327" s="68"/>
      <c r="C327" s="68"/>
      <c r="D327" s="113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s="108" customFormat="1" x14ac:dyDescent="0.2">
      <c r="A328" s="68"/>
      <c r="B328" s="68"/>
      <c r="C328" s="68"/>
      <c r="D328" s="113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s="108" customFormat="1" x14ac:dyDescent="0.2">
      <c r="A329" s="68"/>
      <c r="B329" s="68"/>
      <c r="C329" s="68"/>
      <c r="D329" s="113"/>
      <c r="F329" s="68"/>
      <c r="G329" s="68"/>
      <c r="H329" s="68"/>
      <c r="I329" s="68"/>
      <c r="J329" s="68"/>
      <c r="K329" s="68"/>
      <c r="L329" s="68"/>
      <c r="M329" s="68"/>
      <c r="N329" s="68"/>
    </row>
    <row r="332" spans="1:14" s="108" customFormat="1" x14ac:dyDescent="0.2">
      <c r="A332" s="68"/>
      <c r="B332" s="68"/>
      <c r="C332" s="68"/>
      <c r="D332" s="113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s="108" customFormat="1" x14ac:dyDescent="0.2">
      <c r="A333" s="68"/>
      <c r="B333" s="68"/>
      <c r="C333" s="68"/>
      <c r="D333" s="113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s="108" customFormat="1" x14ac:dyDescent="0.2">
      <c r="A334" s="68"/>
      <c r="B334" s="68"/>
      <c r="C334" s="68"/>
      <c r="D334" s="113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s="108" customFormat="1" x14ac:dyDescent="0.2">
      <c r="A335" s="68"/>
      <c r="B335" s="68"/>
      <c r="C335" s="68"/>
      <c r="D335" s="113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s="108" customFormat="1" x14ac:dyDescent="0.2">
      <c r="A336" s="68"/>
      <c r="B336" s="68"/>
      <c r="C336" s="68"/>
      <c r="D336" s="113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s="108" customFormat="1" x14ac:dyDescent="0.2">
      <c r="A337" s="68"/>
      <c r="B337" s="68"/>
      <c r="C337" s="68"/>
      <c r="D337" s="110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s="108" customFormat="1" x14ac:dyDescent="0.2">
      <c r="A338" s="68"/>
      <c r="B338" s="68"/>
      <c r="C338" s="68"/>
      <c r="D338" s="113"/>
      <c r="F338" s="68"/>
      <c r="G338" s="68"/>
      <c r="H338" s="68"/>
      <c r="I338" s="68"/>
      <c r="J338" s="68"/>
      <c r="K338" s="68"/>
      <c r="L338" s="68"/>
      <c r="M338" s="68"/>
      <c r="N338" s="68"/>
    </row>
    <row r="343" spans="1:14" s="108" customFormat="1" x14ac:dyDescent="0.2">
      <c r="A343" s="68"/>
      <c r="B343" s="68"/>
      <c r="C343" s="68"/>
      <c r="D343" s="120"/>
      <c r="F343" s="68"/>
      <c r="G343" s="68"/>
      <c r="H343" s="68"/>
      <c r="I343" s="68"/>
      <c r="J343" s="68"/>
      <c r="K343" s="68"/>
      <c r="L343" s="68"/>
      <c r="M343" s="68"/>
      <c r="N343" s="68"/>
    </row>
    <row r="352" spans="1:14" s="108" customFormat="1" x14ac:dyDescent="0.2">
      <c r="A352" s="68"/>
      <c r="B352" s="68"/>
      <c r="C352" s="68"/>
      <c r="D352" s="110"/>
      <c r="F352" s="68"/>
      <c r="G352" s="68"/>
      <c r="H352" s="68"/>
      <c r="I352" s="68"/>
      <c r="J352" s="68"/>
      <c r="K352" s="68"/>
      <c r="L352" s="68"/>
      <c r="M352" s="68"/>
      <c r="N352" s="68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ificacion xmlns="4647a3be-3f89-4924-8971-f9f2ff1185f6">Datos de cuentas nacionales</Clasificacion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DB492B116284EBC3E85EF8FE2B8D7" ma:contentTypeVersion="2" ma:contentTypeDescription="Crear nuevo documento." ma:contentTypeScope="" ma:versionID="df4cf1c5d812389ff1e7468ec280987f">
  <xsd:schema xmlns:xsd="http://www.w3.org/2001/XMLSchema" xmlns:xs="http://www.w3.org/2001/XMLSchema" xmlns:p="http://schemas.microsoft.com/office/2006/metadata/properties" xmlns:ns2="8a0a4788-06ca-437b-bfc6-ffe2f4a28eed" xmlns:ns3="4647a3be-3f89-4924-8971-f9f2ff1185f6" targetNamespace="http://schemas.microsoft.com/office/2006/metadata/properties" ma:root="true" ma:fieldsID="c3aa1758753860e784d980d22aa34b37" ns2:_="" ns3:_="">
    <xsd:import namespace="8a0a4788-06ca-437b-bfc6-ffe2f4a28eed"/>
    <xsd:import namespace="4647a3be-3f89-4924-8971-f9f2ff1185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Clasific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7a3be-3f89-4924-8971-f9f2ff1185f6" elementFormDefault="qualified">
    <xsd:import namespace="http://schemas.microsoft.com/office/2006/documentManagement/types"/>
    <xsd:import namespace="http://schemas.microsoft.com/office/infopath/2007/PartnerControls"/>
    <xsd:element name="Clasificacion" ma:index="9" nillable="true" ma:displayName="Clasificacion" ma:format="Dropdown" ma:internalName="Clasificacion">
      <xsd:simpleType>
        <xsd:restriction base="dms:Choice">
          <xsd:enumeration value="Datos de cuentas nacionales"/>
          <xsd:enumeration value="Presentación de resultados y estudi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058F8-A77A-4F42-BC54-A738EC691A89}">
  <ds:schemaRefs>
    <ds:schemaRef ds:uri="http://schemas.microsoft.com/office/2006/metadata/properties"/>
    <ds:schemaRef ds:uri="http://schemas.microsoft.com/office/infopath/2007/PartnerControls"/>
    <ds:schemaRef ds:uri="4647a3be-3f89-4924-8971-f9f2ff1185f6"/>
  </ds:schemaRefs>
</ds:datastoreItem>
</file>

<file path=customXml/itemProps2.xml><?xml version="1.0" encoding="utf-8"?>
<ds:datastoreItem xmlns:ds="http://schemas.openxmlformats.org/officeDocument/2006/customXml" ds:itemID="{AF1160EA-02BC-4A07-BE2C-7358292858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86C28-0CBE-4DE3-B937-0C7506480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0a4788-06ca-437b-bfc6-ffe2f4a28eed"/>
    <ds:schemaRef ds:uri="4647a3be-3f89-4924-8971-f9f2ff1185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CUENTAS CORRIENTES</vt:lpstr>
      <vt:lpstr>CUENTAS ACUMULACIÓN</vt:lpstr>
      <vt:lpstr>SECTORES INSTITUCIONALES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PORRAS ALLISON</dc:creator>
  <cp:lastModifiedBy>Marc</cp:lastModifiedBy>
  <dcterms:created xsi:type="dcterms:W3CDTF">2020-06-30T21:20:13Z</dcterms:created>
  <dcterms:modified xsi:type="dcterms:W3CDTF">2021-06-07T13:25:41Z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0x01010044DDB492B116284EBC3E85EF8FE2B8D7</vt:lpwstr>
  </property>
</Properties>
</file>