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Y:\CAB\Publicaciones SCN2008\Archivos para publicación en valores\CEI\"/>
    </mc:Choice>
  </mc:AlternateContent>
  <xr:revisionPtr revIDLastSave="0" documentId="13_ncr:1_{9A121724-5B32-4816-913B-C5C3AD6AFE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ENTAS CORRIENTES" sheetId="1" r:id="rId1"/>
    <sheet name="CUENTAS ACUMULACIÓN" sheetId="2" r:id="rId2"/>
    <sheet name="SECTORES INSTITUCIONALES" sheetId="5" r:id="rId3"/>
  </sheets>
  <definedNames>
    <definedName name="_xlnm._FilterDatabase" localSheetId="2" hidden="1">'SECTORES INSTITUCIONALES'!$G$1:$G$353</definedName>
    <definedName name="Z_2774DD57_73EE_47AD_B017_9DB58A2D8BC7_.wvu.FilterData" localSheetId="2" hidden="1">'SECTORES INSTITUCIONALES'!$G$1:$G$353</definedName>
    <definedName name="Z_2774DD57_73EE_47AD_B017_9DB58A2D8BC7_.wvu.PrintArea" localSheetId="2" hidden="1">'SECTORES INSTITUCIONALES'!$A$1:$O$506</definedName>
    <definedName name="Z_2774DD57_73EE_47AD_B017_9DB58A2D8BC7_.wvu.PrintTitles" localSheetId="2" hidden="1">'SECTORES INSTITUCIONALES'!$1:$6</definedName>
    <definedName name="Z_BA77D0BB_6118_42DC_9B8B_C078B967D470_.wvu.FilterData" localSheetId="2" hidden="1">'SECTORES INSTITUCIONALES'!$G$1:$G$353</definedName>
    <definedName name="Z_BA77D0BB_6118_42DC_9B8B_C078B967D470_.wvu.PrintArea" localSheetId="2" hidden="1">'SECTORES INSTITUCIONALES'!$A$1:$O$506</definedName>
    <definedName name="Z_BA77D0BB_6118_42DC_9B8B_C078B967D470_.wvu.PrintTitles" localSheetId="2" hidden="1">'SECTORES INSTITUCIONALES'!$1:$6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8" i="2" l="1"/>
  <c r="S48" i="2"/>
  <c r="R47" i="2"/>
  <c r="O47" i="2"/>
  <c r="N47" i="2" l="1"/>
  <c r="S47" i="2"/>
  <c r="F227" i="5" l="1"/>
  <c r="AP24" i="2" l="1"/>
  <c r="AF24" i="2"/>
  <c r="T24" i="2"/>
  <c r="N24" i="2"/>
  <c r="J24" i="2" l="1"/>
  <c r="F24" i="2"/>
  <c r="AT24" i="2"/>
  <c r="R24" i="2"/>
  <c r="AH24" i="2"/>
  <c r="AL24" i="2"/>
  <c r="AU13" i="2"/>
  <c r="AU12" i="2"/>
  <c r="AU82" i="1"/>
  <c r="AU38" i="1"/>
  <c r="AQ13" i="2"/>
  <c r="AQ12" i="2"/>
  <c r="AQ38" i="1"/>
  <c r="AQ37" i="1"/>
  <c r="AQ26" i="1"/>
  <c r="AO26" i="1"/>
  <c r="AO12" i="2"/>
  <c r="AO82" i="1"/>
  <c r="AO38" i="1"/>
  <c r="AO37" i="1"/>
  <c r="AM13" i="2"/>
  <c r="AM12" i="2"/>
  <c r="AM82" i="1"/>
  <c r="AM69" i="1"/>
  <c r="AM73" i="1" s="1"/>
  <c r="AM54" i="1"/>
  <c r="AM38" i="1"/>
  <c r="AM37" i="1"/>
  <c r="AM26" i="1"/>
  <c r="AK38" i="1"/>
  <c r="AI13" i="2"/>
  <c r="AI12" i="2"/>
  <c r="AI82" i="1"/>
  <c r="AI69" i="1"/>
  <c r="AI73" i="1" s="1"/>
  <c r="AI54" i="1"/>
  <c r="AI38" i="1"/>
  <c r="AI37" i="1"/>
  <c r="AI26" i="1"/>
  <c r="AG13" i="2"/>
  <c r="AG12" i="2"/>
  <c r="AG82" i="1"/>
  <c r="AG69" i="1"/>
  <c r="AG73" i="1" s="1"/>
  <c r="AG54" i="1"/>
  <c r="AG38" i="1"/>
  <c r="AG37" i="1"/>
  <c r="AG26" i="1"/>
  <c r="AE38" i="1"/>
  <c r="AC38" i="1"/>
  <c r="AA38" i="1"/>
  <c r="Y38" i="1"/>
  <c r="W38" i="1"/>
  <c r="U13" i="2"/>
  <c r="U12" i="2"/>
  <c r="U82" i="1"/>
  <c r="U69" i="1"/>
  <c r="U73" i="1" s="1"/>
  <c r="U54" i="1"/>
  <c r="U38" i="1"/>
  <c r="U37" i="1"/>
  <c r="U26" i="1"/>
  <c r="S13" i="2"/>
  <c r="S12" i="2"/>
  <c r="S82" i="1"/>
  <c r="S69" i="1"/>
  <c r="S73" i="1" s="1"/>
  <c r="S54" i="1"/>
  <c r="S38" i="1"/>
  <c r="S37" i="1"/>
  <c r="S26" i="1"/>
  <c r="Q38" i="1"/>
  <c r="O13" i="2"/>
  <c r="O12" i="2"/>
  <c r="O82" i="1"/>
  <c r="O69" i="1"/>
  <c r="O73" i="1" s="1"/>
  <c r="O54" i="1"/>
  <c r="O38" i="1"/>
  <c r="O37" i="1"/>
  <c r="O26" i="1"/>
  <c r="M38" i="1"/>
  <c r="K13" i="2"/>
  <c r="K12" i="2"/>
  <c r="K82" i="1"/>
  <c r="K69" i="1"/>
  <c r="K73" i="1" s="1"/>
  <c r="K54" i="1"/>
  <c r="K38" i="1"/>
  <c r="K37" i="1"/>
  <c r="K26" i="1"/>
  <c r="G82" i="1"/>
  <c r="I38" i="1"/>
  <c r="I37" i="1"/>
  <c r="G37" i="1"/>
  <c r="G38" i="1"/>
  <c r="E38" i="1"/>
  <c r="G26" i="1"/>
  <c r="AQ82" i="1"/>
  <c r="G12" i="2"/>
  <c r="G13" i="2"/>
  <c r="G69" i="1"/>
  <c r="G73" i="1" s="1"/>
  <c r="AO69" i="1"/>
  <c r="AO73" i="1" s="1"/>
  <c r="AQ69" i="1"/>
  <c r="AQ73" i="1" s="1"/>
  <c r="AU69" i="1"/>
  <c r="AU54" i="1"/>
  <c r="G54" i="1"/>
  <c r="AO54" i="1"/>
  <c r="AQ54" i="1"/>
  <c r="AU37" i="1"/>
  <c r="I26" i="1"/>
  <c r="AO13" i="2" l="1"/>
  <c r="AT58" i="1"/>
  <c r="AP58" i="1"/>
  <c r="AM58" i="1"/>
  <c r="S58" i="1"/>
  <c r="AG58" i="1"/>
  <c r="K58" i="1"/>
  <c r="J58" i="1"/>
  <c r="T58" i="1"/>
  <c r="U58" i="1"/>
  <c r="F58" i="1"/>
  <c r="O58" i="1"/>
  <c r="AF58" i="1"/>
  <c r="AH58" i="1"/>
  <c r="AL58" i="1"/>
  <c r="AI58" i="1"/>
  <c r="R58" i="1"/>
  <c r="N58" i="1"/>
  <c r="AU58" i="1"/>
  <c r="AQ58" i="1"/>
  <c r="G58" i="1"/>
  <c r="AN58" i="1"/>
  <c r="AK69" i="1" l="1"/>
  <c r="AK73" i="1" s="1"/>
  <c r="AE69" i="1" l="1"/>
  <c r="AE73" i="1" l="1"/>
  <c r="AO58" i="1"/>
  <c r="H24" i="2" l="1"/>
  <c r="AN24" i="2" l="1"/>
  <c r="AK54" i="1" l="1"/>
  <c r="AK26" i="1"/>
  <c r="AK82" i="1"/>
  <c r="AK12" i="2"/>
  <c r="AK13" i="2"/>
  <c r="W26" i="1"/>
  <c r="AS38" i="1" l="1"/>
  <c r="AK37" i="1"/>
  <c r="AE13" i="2"/>
  <c r="AB58" i="1"/>
  <c r="X58" i="1"/>
  <c r="Z58" i="1"/>
  <c r="V58" i="1"/>
  <c r="AA26" i="1"/>
  <c r="AC26" i="1"/>
  <c r="Y26" i="1"/>
  <c r="AE54" i="1" l="1"/>
  <c r="AE82" i="1"/>
  <c r="AE12" i="2"/>
  <c r="H58" i="1"/>
  <c r="AA58" i="1"/>
  <c r="W58" i="1"/>
  <c r="Y58" i="1"/>
  <c r="P58" i="1"/>
  <c r="AK58" i="1" l="1"/>
  <c r="AJ58" i="1"/>
  <c r="AE37" i="1"/>
  <c r="AC58" i="1"/>
  <c r="AC37" i="1"/>
  <c r="I58" i="1"/>
  <c r="Y37" i="1"/>
  <c r="Q58" i="1"/>
  <c r="AE26" i="1" l="1"/>
  <c r="AA37" i="1"/>
  <c r="Y54" i="1"/>
  <c r="Q26" i="1"/>
  <c r="I54" i="1"/>
  <c r="M58" i="1"/>
  <c r="L58" i="1"/>
  <c r="AA54" i="1"/>
  <c r="Q37" i="1"/>
  <c r="AE58" i="1" l="1"/>
  <c r="AD58" i="1"/>
  <c r="AA69" i="1"/>
  <c r="AA73" i="1" s="1"/>
  <c r="Y69" i="1"/>
  <c r="Y73" i="1" s="1"/>
  <c r="W37" i="1"/>
  <c r="M26" i="1"/>
  <c r="Q54" i="1"/>
  <c r="Y82" i="1"/>
  <c r="AA82" i="1"/>
  <c r="AJ24" i="2" l="1"/>
  <c r="W54" i="1"/>
  <c r="I69" i="1"/>
  <c r="I73" i="1" s="1"/>
  <c r="M37" i="1"/>
  <c r="I82" i="1"/>
  <c r="P47" i="2"/>
  <c r="Y12" i="2"/>
  <c r="AA12" i="2"/>
  <c r="AD24" i="2" l="1"/>
  <c r="W69" i="1"/>
  <c r="W73" i="1" s="1"/>
  <c r="Q47" i="2"/>
  <c r="Q69" i="1"/>
  <c r="Q73" i="1" s="1"/>
  <c r="M54" i="1"/>
  <c r="M47" i="2"/>
  <c r="I12" i="2"/>
  <c r="Y13" i="2"/>
  <c r="AA13" i="2"/>
  <c r="Q82" i="1"/>
  <c r="I13" i="2"/>
  <c r="AB24" i="2" l="1"/>
  <c r="W82" i="1"/>
  <c r="L47" i="2"/>
  <c r="Q12" i="2"/>
  <c r="W12" i="2" l="1"/>
  <c r="W13" i="2"/>
  <c r="M69" i="1"/>
  <c r="Z24" i="2"/>
  <c r="M82" i="1"/>
  <c r="X24" i="2"/>
  <c r="Q13" i="2"/>
  <c r="M73" i="1" l="1"/>
  <c r="M12" i="2"/>
  <c r="M13" i="2"/>
  <c r="V24" i="2" l="1"/>
  <c r="P24" i="2"/>
  <c r="L24" i="2" l="1"/>
  <c r="E26" i="1" l="1"/>
  <c r="D58" i="1" l="1"/>
  <c r="E58" i="1" l="1"/>
  <c r="AC54" i="1" l="1"/>
  <c r="AX14" i="1" l="1"/>
  <c r="AC82" i="1"/>
  <c r="AC69" i="1"/>
  <c r="E37" i="1"/>
  <c r="AC73" i="1" l="1"/>
  <c r="AS26" i="1"/>
  <c r="AR58" i="1"/>
  <c r="AS58" i="1"/>
  <c r="AC12" i="2"/>
  <c r="E54" i="1"/>
  <c r="AC13" i="2"/>
  <c r="AS37" i="1" l="1"/>
  <c r="AX16" i="1"/>
  <c r="E73" i="1"/>
  <c r="E69" i="1"/>
  <c r="AX18" i="1"/>
  <c r="E82" i="1"/>
  <c r="AS54" i="1" l="1"/>
  <c r="D24" i="2"/>
  <c r="E12" i="2"/>
  <c r="E13" i="2" l="1"/>
  <c r="AS69" i="1" l="1"/>
  <c r="AS73" i="1" l="1"/>
  <c r="AS82" i="1" l="1"/>
  <c r="AS12" i="2" l="1"/>
  <c r="AS13" i="2"/>
  <c r="AR24" i="2" l="1"/>
</calcChain>
</file>

<file path=xl/sharedStrings.xml><?xml version="1.0" encoding="utf-8"?>
<sst xmlns="http://schemas.openxmlformats.org/spreadsheetml/2006/main" count="516" uniqueCount="340">
  <si>
    <t>S2</t>
  </si>
  <si>
    <t>S1</t>
  </si>
  <si>
    <t>S15</t>
  </si>
  <si>
    <t>S14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</si>
  <si>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</si>
  <si>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</si>
  <si>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</si>
  <si>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</si>
  <si>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</si>
  <si>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</si>
  <si>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</si>
  <si>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</si>
  <si>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</si>
  <si>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</si>
  <si>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</si>
  <si>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</si>
  <si>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</si>
  <si>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</si>
  <si>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S11001</t>
  </si>
  <si>
    <t>Código</t>
  </si>
  <si>
    <t>TRANSACCIONES Y SALDOS CONTABLES</t>
  </si>
  <si>
    <t xml:space="preserve">S13 </t>
  </si>
  <si>
    <t>Resto del Mundo</t>
  </si>
  <si>
    <t>Economía Nacional</t>
  </si>
  <si>
    <t>ISFLSH</t>
  </si>
  <si>
    <t>Hogares</t>
  </si>
  <si>
    <t>Gobierno General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</si>
  <si>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</si>
  <si>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</si>
  <si>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</si>
  <si>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</si>
  <si>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</si>
  <si>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</si>
  <si>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</si>
  <si>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</si>
  <si>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</si>
  <si>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</si>
  <si>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</si>
  <si>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</si>
  <si>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</si>
  <si>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</si>
  <si>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</si>
  <si>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</si>
  <si>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</si>
  <si>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</si>
  <si>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</si>
  <si>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</si>
  <si>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</si>
  <si>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</si>
  <si>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</si>
  <si>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</si>
  <si>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</si>
  <si>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</si>
  <si>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</si>
  <si>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</si>
  <si>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</si>
  <si>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</si>
  <si>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</si>
  <si>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</si>
  <si>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</si>
  <si>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</si>
  <si>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</si>
  <si>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</si>
  <si>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</si>
  <si>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</si>
  <si>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</si>
  <si>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</si>
  <si>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</si>
  <si>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</si>
  <si>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B11</t>
  </si>
  <si>
    <t>Saldo de bienes y servicios con el exterior</t>
  </si>
  <si>
    <t>II. 1.1. CUENTA DE GENERACIÓN DEL INGRESO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</si>
  <si>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</si>
  <si>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</si>
  <si>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</si>
  <si>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</si>
  <si>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</si>
  <si>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</si>
  <si>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</si>
  <si>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</si>
  <si>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</si>
  <si>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</si>
  <si>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</si>
  <si>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</si>
  <si>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</si>
  <si>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</si>
  <si>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</si>
  <si>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</si>
  <si>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</si>
  <si>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</si>
  <si>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II. 1.2. CUENTA DE ASIGNACIÓN DEL INGRESO PRIMARIO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</si>
  <si>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</si>
  <si>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</si>
  <si>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</si>
  <si>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</si>
  <si>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</si>
  <si>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</si>
  <si>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</si>
  <si>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</si>
  <si>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</si>
  <si>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</si>
  <si>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</si>
  <si>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</si>
  <si>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</si>
  <si>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</si>
  <si>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</si>
  <si>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</si>
  <si>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</si>
  <si>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</si>
  <si>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</si>
  <si>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</si>
  <si>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</si>
  <si>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</si>
  <si>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</si>
  <si>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</si>
  <si>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</si>
  <si>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</si>
  <si>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</si>
  <si>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</si>
  <si>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</si>
  <si>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</si>
  <si>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</si>
  <si>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</si>
  <si>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</si>
  <si>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</si>
  <si>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</si>
  <si>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</si>
  <si>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</si>
  <si>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</si>
  <si>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</si>
  <si>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</si>
  <si>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</si>
  <si>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</si>
  <si>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</si>
  <si>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</si>
  <si>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</si>
  <si>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</si>
  <si>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 CUENTA DE UTILIZACIÓN DEL INGRESO DISPONIBLE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</si>
  <si>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</si>
  <si>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</si>
  <si>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</si>
  <si>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</si>
  <si>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</si>
  <si>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</si>
  <si>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</si>
  <si>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</si>
  <si>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</si>
  <si>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</si>
  <si>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</si>
  <si>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</si>
  <si>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II. 4 CUENTA DE UTILIZACIÓN DEL INGRESO DISPONIBLE AJUSTADO</t>
  </si>
  <si>
    <t>P4</t>
  </si>
  <si>
    <t>Consumo final efectivo</t>
  </si>
  <si>
    <t>P41</t>
  </si>
  <si>
    <t>Consumo individual efectivo</t>
  </si>
  <si>
    <t>P42</t>
  </si>
  <si>
    <t>Consumo colectivo efectivo</t>
  </si>
  <si>
    <t>CUADRO  2</t>
  </si>
  <si>
    <t>Millones de Colones</t>
  </si>
  <si>
    <t>III. 1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</si>
  <si>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</si>
  <si>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</si>
  <si>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</si>
  <si>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</si>
  <si>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</si>
  <si>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</si>
  <si>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</si>
  <si>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</si>
  <si>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</si>
  <si>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</si>
  <si>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</si>
  <si>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</si>
  <si>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</si>
  <si>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</si>
  <si>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</si>
  <si>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</si>
  <si>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</si>
  <si>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</si>
  <si>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</si>
  <si>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</si>
  <si>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</si>
  <si>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</si>
  <si>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</si>
  <si>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</si>
  <si>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</si>
  <si>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</si>
  <si>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</si>
  <si>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F21</t>
  </si>
  <si>
    <t>F22</t>
  </si>
  <si>
    <t>Depósitos transferibles</t>
  </si>
  <si>
    <t>F29</t>
  </si>
  <si>
    <t>Otros depósitos</t>
  </si>
  <si>
    <t>F3</t>
  </si>
  <si>
    <t>Títulos de deuda</t>
  </si>
  <si>
    <t>Moneda nacional</t>
  </si>
  <si>
    <t>Moneda extranjera</t>
  </si>
  <si>
    <t>F4</t>
  </si>
  <si>
    <t>Préstamos</t>
  </si>
  <si>
    <t>F5</t>
  </si>
  <si>
    <t>Participaciones de capital y acciones de fondos de inversión</t>
  </si>
  <si>
    <t>F51</t>
  </si>
  <si>
    <t>Participaciones de capital</t>
  </si>
  <si>
    <t>F511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</si>
  <si>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</si>
  <si>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</si>
  <si>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</si>
  <si>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</si>
  <si>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</si>
  <si>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</si>
  <si>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</si>
  <si>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</si>
  <si>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</si>
  <si>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</si>
  <si>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</si>
  <si>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</si>
  <si>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</si>
  <si>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</si>
  <si>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</si>
  <si>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</si>
  <si>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</si>
  <si>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</si>
  <si>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</si>
  <si>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</si>
  <si>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</si>
  <si>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</si>
  <si>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</si>
  <si>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</si>
  <si>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</si>
  <si>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>F81</t>
  </si>
  <si>
    <t>Créditos y anticipos comerciales</t>
  </si>
  <si>
    <t>F82</t>
  </si>
  <si>
    <t>F89</t>
  </si>
  <si>
    <t>S110021</t>
  </si>
  <si>
    <t>S110022</t>
  </si>
  <si>
    <t>Sociedades no Financieras Privadas Participación Extranjera</t>
  </si>
  <si>
    <t>CUADRO  1</t>
  </si>
  <si>
    <t>Sociedades no Financieras Privadas Control Doméstico*</t>
  </si>
  <si>
    <t>CUENTAS ECONÓMICAS INTEGRADAS: CUENTAS CORRIENTES</t>
  </si>
  <si>
    <t>CUENTAS ECONÓMICAS INTEGRADAS: CUENTAS DE ACUMULACIÓN</t>
  </si>
  <si>
    <t>Dinero legal y depósitos</t>
  </si>
  <si>
    <t xml:space="preserve">Dinero legal  </t>
  </si>
  <si>
    <t>F301</t>
  </si>
  <si>
    <t>F302</t>
  </si>
  <si>
    <t>F401</t>
  </si>
  <si>
    <t>Títulos de deuda con acuerdo de recompra</t>
  </si>
  <si>
    <t>F402</t>
  </si>
  <si>
    <t>Otros préstamos con empresas relacionadas de IED</t>
  </si>
  <si>
    <t>F409</t>
  </si>
  <si>
    <t>Otros préstamos</t>
  </si>
  <si>
    <t>Acciones cotizadas y no cotizadas</t>
  </si>
  <si>
    <t>F513</t>
  </si>
  <si>
    <t>Depósitos en fideicomisos</t>
  </si>
  <si>
    <t>F519</t>
  </si>
  <si>
    <t>Otras participaciones de capital</t>
  </si>
  <si>
    <t>F5191</t>
  </si>
  <si>
    <t>Otras participaciones de capital con empresas relacionadas de IED</t>
  </si>
  <si>
    <t>F5192</t>
  </si>
  <si>
    <t>Otras participaciones de capital ncp</t>
  </si>
  <si>
    <t>Acciones/unidades de fondos de inversión del mercado de dinero (FMD)</t>
  </si>
  <si>
    <t>Acciones/unidades de fondos de inversión, excepto FMDs</t>
  </si>
  <si>
    <t xml:space="preserve">Otras cuentas por cobrar/pagar </t>
  </si>
  <si>
    <t>F811</t>
  </si>
  <si>
    <t>Créditos y anticipos comerciales con empresas relacionadas de IED</t>
  </si>
  <si>
    <t>F812</t>
  </si>
  <si>
    <t>Otros créditos y anticipos comerciales</t>
  </si>
  <si>
    <t>Impuestos por cobrar/pagar</t>
  </si>
  <si>
    <t>Otras cuentas por cobrar/por pagar</t>
  </si>
  <si>
    <t>F891</t>
  </si>
  <si>
    <t>Otras cuentas por cobrar/ por pagar con empresas relacionadas de IED</t>
  </si>
  <si>
    <t>F892</t>
  </si>
  <si>
    <t>Otras cuentas por cobrar/ por pagar ncp</t>
  </si>
  <si>
    <t>SISTEMA DE CUENTAS NACIONALES PERIODO DE REFERENCIA 2017</t>
  </si>
  <si>
    <t>CLASIFICACION DE LOS SECTORES INSTITUCIONALES: SCN 2008</t>
  </si>
  <si>
    <t>S2 Resto del mundo</t>
  </si>
  <si>
    <t>S1   ECONOMÍA TOTAL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</si>
  <si>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</si>
  <si>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</si>
  <si>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</si>
  <si>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</si>
  <si>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</si>
  <si>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</si>
  <si>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</si>
  <si>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</si>
  <si>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S11002  Sociedades No financieras privadas</t>
  </si>
  <si>
    <t>S122   Sociedades de depósito,  excepto el Banco Central de Costa Rica</t>
  </si>
  <si>
    <t>S13111   Gobierno Central, excluida seguridad social e ISFLSG</t>
  </si>
  <si>
    <t>S110021   Sociedades no financieras privadas de control nacional</t>
  </si>
  <si>
    <t>S1221   Sociedades monetarias de depósito, excepto el Banco Central.</t>
  </si>
  <si>
    <t>S13112   Instituciones sin fines de lucro que sirven al Gobierno Central</t>
  </si>
  <si>
    <t>S110022  Sociedades no financieras privadas de participación extranjera</t>
  </si>
  <si>
    <t>S12211   Sociedades monetarias de depósito públicas.</t>
  </si>
  <si>
    <t>S1313   Gobiernos Locales</t>
  </si>
  <si>
    <t>S11003  Instituciones sin fines de lucro que sirven a las Sociedades No Financieras</t>
  </si>
  <si>
    <t>S12212   Sociedades monetarias de depósito privadas.</t>
  </si>
  <si>
    <t>S13131   Municipalidades</t>
  </si>
  <si>
    <t>S122121 Sociedades monetarias de depósito privadas nacionales</t>
  </si>
  <si>
    <t>S13132   Instituciones sin fines de lucro que sirven a los Gobiernos Locales</t>
  </si>
  <si>
    <t>S122122 Sociedades monetarias de depósito privadas de participación extranjera</t>
  </si>
  <si>
    <t>S1314   Fondos de Seguridad Social</t>
  </si>
  <si>
    <t>S1222   Otras sociedades de depósito.</t>
  </si>
  <si>
    <t>S12221   Otras sociedades de depósito públicas.</t>
  </si>
  <si>
    <t>S12222   Otras sociedades de depósito privadas.</t>
  </si>
  <si>
    <t>S122221 Otras sociedades de depósito privadas nacionales</t>
  </si>
  <si>
    <t>S122222 Otras sociedades de depósito privadas de participación extranjera</t>
  </si>
  <si>
    <t>S123   Fondos de inversión del mercado de dinero (FMD)</t>
  </si>
  <si>
    <t>S124   Fondos de inversión, excepto FMDs</t>
  </si>
  <si>
    <t>S125   Otros intermediarios financieros excepto sociedades de seguros y fondos de pensión</t>
  </si>
  <si>
    <t>S1251   Otros intermediarios financieros públicos, excepto soc de seg y fondos de pensión</t>
  </si>
  <si>
    <t>S1252   Otros intermediarios financieros  privados, excepto soc de seg y fondos de pensión</t>
  </si>
  <si>
    <t>S12521 Otros intermediarios financieros privados nacionales, excepto soc de seg y fondos de pensión</t>
  </si>
  <si>
    <t>S12522 Otros intermediarios financieros privadas de participación extranjera, excepto soc de seg y fondos de pensión</t>
  </si>
  <si>
    <t>S126   Auxiliares financieros</t>
  </si>
  <si>
    <t>S1261   Auxiliares financieros públicos</t>
  </si>
  <si>
    <t>S1262   Auxiliares financieros privados</t>
  </si>
  <si>
    <t>S12621   Auxiliares financieros privados nacionales</t>
  </si>
  <si>
    <t>S12622   Auxiliares financieros privados de participación extranjera</t>
  </si>
  <si>
    <t>S1263   Instituciones sin Fines de Lucro que sirven a las Sociedades Financieras</t>
  </si>
  <si>
    <t>S127   Instituciones financieras cautivas y prestamistas de dinero</t>
  </si>
  <si>
    <t>S1271 Instituciones financieras cautivas y prestamistas de dinero públicas</t>
  </si>
  <si>
    <t>S1272 Instituciones financieras cautivas y prestamistas de dinero privadas</t>
  </si>
  <si>
    <t>S12721 Instituciones financieras cautivas y prestamistas de dinero privadas nacionales</t>
  </si>
  <si>
    <t>S12722 Instituciones financieras cautivas y prestamistas de dinero privadas de participación extranjera</t>
  </si>
  <si>
    <t>S128   Sociedades de seguros</t>
  </si>
  <si>
    <t>S1281 Sociedades de seguros públicas</t>
  </si>
  <si>
    <t>S1282 Sociedades de seguros privadas</t>
  </si>
  <si>
    <t>S12821 Sociedades de seguros privadas nacionales</t>
  </si>
  <si>
    <t>S12822 Sociedades de seguros departicipación extranjera</t>
  </si>
  <si>
    <t>S129   Fondos de pensión</t>
  </si>
  <si>
    <t>S1291   Regímenes colectivos</t>
  </si>
  <si>
    <t>S1292   Regímenes individuales</t>
  </si>
  <si>
    <t>Discrepancia entre Préstamo neto (+) / Endeudamiento neto (-)</t>
  </si>
  <si>
    <t>PRODUCCIÓN</t>
  </si>
  <si>
    <t>GASTO</t>
  </si>
  <si>
    <t>INGRESO</t>
  </si>
  <si>
    <t>PRODUCTO INTERNO BRUTO (PIB)</t>
  </si>
  <si>
    <t>Empleo</t>
  </si>
  <si>
    <t>Recurso</t>
  </si>
  <si>
    <t>Activo</t>
  </si>
  <si>
    <t>Pasivo</t>
  </si>
  <si>
    <t>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</si>
</sst>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8" tint="-0.249977111117893"/>
      <name val="Arial"/>
      <family val="2"/>
    </font>
    <font>
      <b/>
      <sz val="18"/>
      <color theme="0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sz val="18"/>
      <name val="Arial"/>
      <family val="2"/>
    </font>
    <font>
      <b/>
      <sz val="18"/>
      <color indexed="63"/>
      <name val="Arial"/>
      <family val="2"/>
    </font>
    <font>
      <sz val="18"/>
      <name val="Calibri"/>
      <family val="2"/>
      <scheme val="minor"/>
    </font>
    <font>
      <b/>
      <sz val="11"/>
      <color indexed="63"/>
      <name val="Arial"/>
      <family val="2"/>
    </font>
    <font>
      <sz val="16"/>
      <color indexed="63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b/>
      <sz val="16"/>
      <color indexed="63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sz val="16"/>
      <color rgb="FFFF0000"/>
      <name val="Arial"/>
      <family val="2"/>
    </font>
    <font>
      <sz val="16"/>
      <name val="Calibri"/>
      <family val="2"/>
      <scheme val="minor"/>
    </font>
    <font>
      <sz val="11"/>
      <color indexed="6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theme="8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</cellStyleXfs>
  <cellXfs count="186">
    <xf numFmtId="0" fontId="0" fillId="0" borderId="0" xfId="0"/>
    <xf numFmtId="0" fontId="7" fillId="4" borderId="7" xfId="2" applyFont="1" applyFill="1" applyBorder="1" applyAlignment="1" applyProtection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0" borderId="0" xfId="0" applyFont="1"/>
    <xf numFmtId="0" fontId="7" fillId="4" borderId="8" xfId="2" applyFont="1" applyFill="1" applyBorder="1" applyAlignment="1" applyProtection="1">
      <alignment vertical="center"/>
    </xf>
    <xf numFmtId="3" fontId="3" fillId="5" borderId="1" xfId="2" applyNumberFormat="1" applyFont="1" applyFill="1" applyBorder="1" applyAlignment="1" applyProtection="1">
      <alignment horizontal="left" vertical="center"/>
    </xf>
    <xf numFmtId="3" fontId="3" fillId="5" borderId="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/>
    </xf>
    <xf numFmtId="3" fontId="1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>
      <alignment horizontal="left" vertical="center"/>
    </xf>
    <xf numFmtId="3" fontId="3" fillId="5" borderId="4" xfId="2" applyNumberFormat="1" applyFont="1" applyFill="1" applyBorder="1" applyAlignment="1">
      <alignment horizontal="left" vertical="center"/>
    </xf>
    <xf numFmtId="3" fontId="3" fillId="5" borderId="0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vertical="center"/>
    </xf>
    <xf numFmtId="3" fontId="3" fillId="5" borderId="5" xfId="2" applyNumberFormat="1" applyFont="1" applyFill="1" applyBorder="1" applyAlignment="1" applyProtection="1">
      <alignment horizontal="left" vertical="center"/>
    </xf>
    <xf numFmtId="3" fontId="3" fillId="5" borderId="6" xfId="2" applyNumberFormat="1" applyFont="1" applyFill="1" applyBorder="1" applyAlignment="1" applyProtection="1">
      <alignment horizontal="left" vertical="center"/>
    </xf>
    <xf numFmtId="3" fontId="1" fillId="5" borderId="1" xfId="2" applyNumberFormat="1" applyFont="1" applyFill="1" applyBorder="1" applyAlignment="1" applyProtection="1">
      <alignment horizontal="left" vertical="center"/>
    </xf>
    <xf numFmtId="3" fontId="1" fillId="5" borderId="0" xfId="2" applyNumberFormat="1" applyFont="1" applyFill="1" applyBorder="1" applyAlignment="1" applyProtection="1">
      <alignment horizontal="left" vertical="center"/>
    </xf>
    <xf numFmtId="3" fontId="1" fillId="5" borderId="5" xfId="2" applyNumberFormat="1" applyFont="1" applyFill="1" applyBorder="1" applyAlignment="1" applyProtection="1">
      <alignment horizontal="left" vertical="center"/>
    </xf>
    <xf numFmtId="3" fontId="1" fillId="5" borderId="6" xfId="2" applyNumberFormat="1" applyFont="1" applyFill="1" applyBorder="1" applyAlignment="1" applyProtection="1">
      <alignment horizontal="left" vertical="center"/>
    </xf>
    <xf numFmtId="3" fontId="3" fillId="5" borderId="10" xfId="2" applyNumberFormat="1" applyFont="1" applyFill="1" applyBorder="1" applyAlignment="1" applyProtection="1">
      <alignment horizontal="left" vertical="center"/>
    </xf>
    <xf numFmtId="3" fontId="1" fillId="5" borderId="10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2"/>
    </xf>
    <xf numFmtId="3" fontId="1" fillId="5" borderId="4" xfId="2" applyNumberFormat="1" applyFont="1" applyFill="1" applyBorder="1" applyAlignment="1" applyProtection="1">
      <alignment horizontal="left" vertical="center" indent="2"/>
    </xf>
    <xf numFmtId="3" fontId="1" fillId="5" borderId="5" xfId="2" applyNumberFormat="1" applyFont="1" applyFill="1" applyBorder="1" applyAlignment="1">
      <alignment horizontal="left" vertical="center"/>
    </xf>
    <xf numFmtId="3" fontId="1" fillId="5" borderId="6" xfId="2" applyNumberFormat="1" applyFont="1" applyFill="1" applyBorder="1" applyAlignment="1">
      <alignment horizontal="left" vertical="center"/>
    </xf>
    <xf numFmtId="3" fontId="3" fillId="5" borderId="1" xfId="2" applyNumberFormat="1" applyFont="1" applyFill="1" applyBorder="1" applyAlignment="1">
      <alignment horizontal="left" vertical="center"/>
    </xf>
    <xf numFmtId="3" fontId="3" fillId="5" borderId="2" xfId="2" applyNumberFormat="1" applyFont="1" applyFill="1" applyBorder="1" applyAlignment="1">
      <alignment horizontal="left" vertical="center"/>
    </xf>
    <xf numFmtId="164" fontId="6" fillId="6" borderId="3" xfId="1" applyNumberFormat="1" applyFont="1" applyFill="1" applyBorder="1"/>
    <xf numFmtId="164" fontId="6" fillId="6" borderId="0" xfId="1" applyNumberFormat="1" applyFont="1" applyFill="1" applyBorder="1"/>
    <xf numFmtId="164" fontId="5" fillId="6" borderId="3" xfId="1" applyNumberFormat="1" applyFont="1" applyFill="1" applyBorder="1"/>
    <xf numFmtId="164" fontId="5" fillId="6" borderId="0" xfId="1" applyNumberFormat="1" applyFont="1" applyFill="1" applyBorder="1"/>
    <xf numFmtId="164" fontId="6" fillId="6" borderId="14" xfId="1" applyNumberFormat="1" applyFont="1" applyFill="1" applyBorder="1"/>
    <xf numFmtId="164" fontId="5" fillId="6" borderId="14" xfId="1" applyNumberFormat="1" applyFont="1" applyFill="1" applyBorder="1"/>
    <xf numFmtId="164" fontId="6" fillId="6" borderId="17" xfId="1" applyNumberFormat="1" applyFont="1" applyFill="1" applyBorder="1"/>
    <xf numFmtId="164" fontId="5" fillId="6" borderId="17" xfId="1" applyNumberFormat="1" applyFont="1" applyFill="1" applyBorder="1"/>
    <xf numFmtId="164" fontId="5" fillId="6" borderId="1" xfId="1" applyNumberFormat="1" applyFont="1" applyFill="1" applyBorder="1"/>
    <xf numFmtId="164" fontId="5" fillId="6" borderId="16" xfId="1" applyNumberFormat="1" applyFont="1" applyFill="1" applyBorder="1"/>
    <xf numFmtId="164" fontId="5" fillId="6" borderId="13" xfId="1" applyNumberFormat="1" applyFont="1" applyFill="1" applyBorder="1"/>
    <xf numFmtId="164" fontId="5" fillId="6" borderId="12" xfId="1" applyNumberFormat="1" applyFont="1" applyFill="1" applyBorder="1"/>
    <xf numFmtId="164" fontId="6" fillId="6" borderId="2" xfId="1" applyNumberFormat="1" applyFont="1" applyFill="1" applyBorder="1"/>
    <xf numFmtId="164" fontId="5" fillId="6" borderId="4" xfId="1" applyNumberFormat="1" applyFont="1" applyFill="1" applyBorder="1"/>
    <xf numFmtId="164" fontId="6" fillId="6" borderId="4" xfId="1" applyNumberFormat="1" applyFont="1" applyFill="1" applyBorder="1"/>
    <xf numFmtId="164" fontId="5" fillId="6" borderId="5" xfId="1" applyNumberFormat="1" applyFont="1" applyFill="1" applyBorder="1"/>
    <xf numFmtId="164" fontId="5" fillId="6" borderId="18" xfId="1" applyNumberFormat="1" applyFont="1" applyFill="1" applyBorder="1"/>
    <xf numFmtId="164" fontId="5" fillId="6" borderId="15" xfId="1" applyNumberFormat="1" applyFont="1" applyFill="1" applyBorder="1"/>
    <xf numFmtId="164" fontId="5" fillId="6" borderId="10" xfId="1" applyNumberFormat="1" applyFont="1" applyFill="1" applyBorder="1"/>
    <xf numFmtId="164" fontId="5" fillId="6" borderId="6" xfId="1" applyNumberFormat="1" applyFont="1" applyFill="1" applyBorder="1"/>
    <xf numFmtId="164" fontId="6" fillId="6" borderId="1" xfId="1" applyNumberFormat="1" applyFont="1" applyFill="1" applyBorder="1"/>
    <xf numFmtId="164" fontId="6" fillId="6" borderId="16" xfId="1" applyNumberFormat="1" applyFont="1" applyFill="1" applyBorder="1"/>
    <xf numFmtId="164" fontId="6" fillId="6" borderId="13" xfId="1" applyNumberFormat="1" applyFont="1" applyFill="1" applyBorder="1"/>
    <xf numFmtId="164" fontId="6" fillId="6" borderId="12" xfId="1" applyNumberFormat="1" applyFont="1" applyFill="1" applyBorder="1"/>
    <xf numFmtId="164" fontId="6" fillId="6" borderId="5" xfId="1" applyNumberFormat="1" applyFont="1" applyFill="1" applyBorder="1"/>
    <xf numFmtId="164" fontId="6" fillId="6" borderId="18" xfId="1" applyNumberFormat="1" applyFont="1" applyFill="1" applyBorder="1"/>
    <xf numFmtId="164" fontId="6" fillId="6" borderId="15" xfId="1" applyNumberFormat="1" applyFont="1" applyFill="1" applyBorder="1"/>
    <xf numFmtId="164" fontId="6" fillId="6" borderId="10" xfId="1" applyNumberFormat="1" applyFont="1" applyFill="1" applyBorder="1"/>
    <xf numFmtId="164" fontId="6" fillId="6" borderId="6" xfId="1" applyNumberFormat="1" applyFont="1" applyFill="1" applyBorder="1"/>
    <xf numFmtId="0" fontId="0" fillId="6" borderId="0" xfId="0" applyFill="1"/>
    <xf numFmtId="0" fontId="3" fillId="6" borderId="0" xfId="0" applyFont="1" applyFill="1"/>
    <xf numFmtId="3" fontId="1" fillId="5" borderId="12" xfId="2" applyNumberFormat="1" applyFont="1" applyFill="1" applyBorder="1" applyAlignment="1" applyProtection="1">
      <alignment vertical="center"/>
    </xf>
    <xf numFmtId="3" fontId="1" fillId="5" borderId="0" xfId="2" applyNumberFormat="1" applyFont="1" applyFill="1" applyBorder="1" applyAlignment="1" applyProtection="1">
      <alignment horizontal="left" vertical="center" indent="1"/>
    </xf>
    <xf numFmtId="3" fontId="1" fillId="5" borderId="0" xfId="2" applyNumberFormat="1" applyFont="1" applyFill="1" applyBorder="1" applyAlignment="1" applyProtection="1">
      <alignment horizontal="left" vertical="center" indent="2"/>
    </xf>
    <xf numFmtId="3" fontId="1" fillId="5" borderId="0" xfId="2" applyNumberFormat="1" applyFont="1" applyFill="1" applyBorder="1" applyAlignment="1" applyProtection="1">
      <alignment horizontal="left" vertical="center" indent="3"/>
    </xf>
    <xf numFmtId="0" fontId="0" fillId="6" borderId="12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2" xfId="0" applyFill="1" applyBorder="1"/>
    <xf numFmtId="0" fontId="8" fillId="0" borderId="0" xfId="3" applyFont="1" applyAlignment="1"/>
    <xf numFmtId="0" fontId="12" fillId="0" borderId="0" xfId="3" applyFont="1" applyAlignment="1"/>
    <xf numFmtId="0" fontId="12" fillId="0" borderId="0" xfId="3" applyFont="1" applyFill="1" applyAlignment="1">
      <alignment horizontal="left"/>
    </xf>
    <xf numFmtId="0" fontId="13" fillId="2" borderId="30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Continuous"/>
    </xf>
    <xf numFmtId="0" fontId="14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14" fillId="0" borderId="0" xfId="3" applyFont="1" applyAlignment="1"/>
    <xf numFmtId="0" fontId="16" fillId="0" borderId="0" xfId="3" applyFont="1" applyAlignment="1"/>
    <xf numFmtId="0" fontId="17" fillId="0" borderId="0" xfId="3" applyFont="1" applyAlignment="1">
      <alignment horizontal="centerContinuous" vertical="center"/>
    </xf>
    <xf numFmtId="0" fontId="12" fillId="0" borderId="0" xfId="3" applyFont="1" applyAlignment="1">
      <alignment horizontal="centerContinuous"/>
    </xf>
    <xf numFmtId="0" fontId="17" fillId="0" borderId="0" xfId="3" applyFont="1" applyAlignment="1">
      <alignment horizontal="centerContinuous" vertical="center" wrapText="1"/>
    </xf>
    <xf numFmtId="0" fontId="17" fillId="0" borderId="0" xfId="3" applyFont="1" applyFill="1" applyAlignment="1">
      <alignment horizontal="left" vertical="center"/>
    </xf>
    <xf numFmtId="0" fontId="18" fillId="0" borderId="0" xfId="3" applyFont="1" applyAlignment="1"/>
    <xf numFmtId="0" fontId="19" fillId="0" borderId="0" xfId="3" applyFont="1" applyAlignment="1"/>
    <xf numFmtId="0" fontId="19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left"/>
    </xf>
    <xf numFmtId="0" fontId="18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center"/>
    </xf>
    <xf numFmtId="0" fontId="18" fillId="0" borderId="0" xfId="3" applyFont="1" applyAlignment="1">
      <alignment horizontal="left" indent="1"/>
    </xf>
    <xf numFmtId="0" fontId="21" fillId="0" borderId="0" xfId="3" applyFont="1" applyFill="1" applyAlignment="1">
      <alignment horizontal="left"/>
    </xf>
    <xf numFmtId="0" fontId="19" fillId="0" borderId="0" xfId="3" applyFont="1" applyAlignment="1">
      <alignment horizontal="left"/>
    </xf>
    <xf numFmtId="0" fontId="21" fillId="0" borderId="0" xfId="3" applyFont="1" applyAlignment="1">
      <alignment horizontal="left" indent="4"/>
    </xf>
    <xf numFmtId="0" fontId="18" fillId="0" borderId="0" xfId="3" applyFont="1" applyAlignment="1">
      <alignment horizontal="left" indent="6"/>
    </xf>
    <xf numFmtId="0" fontId="19" fillId="0" borderId="0" xfId="3" applyFont="1" applyFill="1" applyAlignment="1">
      <alignment horizontal="left" indent="2"/>
    </xf>
    <xf numFmtId="0" fontId="22" fillId="0" borderId="0" xfId="3" applyFont="1" applyAlignment="1"/>
    <xf numFmtId="0" fontId="21" fillId="0" borderId="0" xfId="3" applyFont="1" applyFill="1" applyAlignment="1">
      <alignment horizontal="left" wrapText="1"/>
    </xf>
    <xf numFmtId="0" fontId="21" fillId="0" borderId="0" xfId="3" applyFont="1" applyAlignment="1">
      <alignment horizontal="left" indent="5"/>
    </xf>
    <xf numFmtId="0" fontId="18" fillId="0" borderId="0" xfId="3" applyFont="1" applyFill="1" applyAlignment="1">
      <alignment horizontal="left" indent="6"/>
    </xf>
    <xf numFmtId="0" fontId="18" fillId="0" borderId="0" xfId="3" applyFont="1"/>
    <xf numFmtId="0" fontId="19" fillId="0" borderId="0" xfId="3" applyFont="1" applyFill="1" applyAlignment="1"/>
    <xf numFmtId="1" fontId="19" fillId="0" borderId="0" xfId="3" applyNumberFormat="1" applyFont="1"/>
    <xf numFmtId="0" fontId="21" fillId="0" borderId="0" xfId="3" applyFont="1" applyFill="1" applyAlignment="1" applyProtection="1">
      <alignment horizontal="left"/>
      <protection locked="0"/>
    </xf>
    <xf numFmtId="0" fontId="23" fillId="0" borderId="0" xfId="4" applyFont="1" applyFill="1" applyBorder="1" applyAlignment="1" applyProtection="1">
      <alignment horizontal="left" indent="2"/>
    </xf>
    <xf numFmtId="0" fontId="23" fillId="0" borderId="0" xfId="4" applyFont="1" applyFill="1" applyBorder="1" applyAlignment="1" applyProtection="1">
      <alignment horizontal="left" indent="3"/>
    </xf>
    <xf numFmtId="0" fontId="18" fillId="0" borderId="0" xfId="3" applyFont="1" applyFill="1"/>
    <xf numFmtId="0" fontId="24" fillId="0" borderId="0" xfId="3" applyFont="1" applyFill="1" applyAlignment="1">
      <alignment horizontal="left" indent="6"/>
    </xf>
    <xf numFmtId="0" fontId="25" fillId="0" borderId="0" xfId="3" applyFont="1" applyAlignment="1"/>
    <xf numFmtId="0" fontId="25" fillId="0" borderId="0" xfId="3" applyFont="1" applyFill="1" applyAlignment="1">
      <alignment horizontal="left"/>
    </xf>
    <xf numFmtId="0" fontId="25" fillId="0" borderId="0" xfId="3" applyFont="1" applyFill="1" applyAlignment="1"/>
    <xf numFmtId="0" fontId="8" fillId="0" borderId="0" xfId="3" applyFont="1" applyFill="1" applyAlignment="1">
      <alignment horizontal="left"/>
    </xf>
    <xf numFmtId="0" fontId="8" fillId="0" borderId="0" xfId="3" applyFont="1" applyFill="1" applyAlignment="1"/>
    <xf numFmtId="0" fontId="26" fillId="0" borderId="0" xfId="3" applyFont="1" applyFill="1" applyAlignment="1">
      <alignment horizontal="left" indent="6"/>
    </xf>
    <xf numFmtId="0" fontId="7" fillId="0" borderId="0" xfId="3" applyFont="1" applyAlignment="1"/>
    <xf numFmtId="0" fontId="26" fillId="0" borderId="0" xfId="3" applyFont="1" applyFill="1" applyAlignment="1">
      <alignment horizontal="left" indent="4"/>
    </xf>
    <xf numFmtId="0" fontId="26" fillId="0" borderId="0" xfId="3" applyFont="1" applyAlignment="1">
      <alignment horizontal="left" indent="6"/>
    </xf>
    <xf numFmtId="1" fontId="12" fillId="0" borderId="0" xfId="3" applyNumberFormat="1" applyFont="1" applyFill="1"/>
    <xf numFmtId="0" fontId="26" fillId="0" borderId="0" xfId="3" applyFont="1" applyAlignment="1">
      <alignment horizontal="left" indent="4"/>
    </xf>
    <xf numFmtId="0" fontId="7" fillId="0" borderId="0" xfId="3" applyFont="1" applyFill="1" applyAlignment="1">
      <alignment horizontal="left" indent="2"/>
    </xf>
    <xf numFmtId="0" fontId="8" fillId="0" borderId="0" xfId="3" applyFont="1" applyFill="1" applyAlignment="1">
      <alignment horizontal="left" indent="6"/>
    </xf>
    <xf numFmtId="0" fontId="8" fillId="0" borderId="0" xfId="3" applyFont="1" applyAlignment="1">
      <alignment horizontal="left"/>
    </xf>
    <xf numFmtId="0" fontId="26" fillId="0" borderId="0" xfId="3" applyFont="1" applyFill="1"/>
    <xf numFmtId="0" fontId="9" fillId="0" borderId="0" xfId="3" applyFont="1" applyFill="1" applyAlignment="1">
      <alignment horizontal="left" indent="6"/>
    </xf>
    <xf numFmtId="164" fontId="5" fillId="6" borderId="31" xfId="1" applyNumberFormat="1" applyFont="1" applyFill="1" applyBorder="1"/>
    <xf numFmtId="164" fontId="5" fillId="6" borderId="32" xfId="1" applyNumberFormat="1" applyFont="1" applyFill="1" applyBorder="1"/>
    <xf numFmtId="164" fontId="5" fillId="6" borderId="33" xfId="1" applyNumberFormat="1" applyFont="1" applyFill="1" applyBorder="1"/>
    <xf numFmtId="164" fontId="5" fillId="6" borderId="34" xfId="1" applyNumberFormat="1" applyFont="1" applyFill="1" applyBorder="1"/>
    <xf numFmtId="164" fontId="5" fillId="6" borderId="35" xfId="1" applyNumberFormat="1" applyFont="1" applyFill="1" applyBorder="1"/>
    <xf numFmtId="164" fontId="0" fillId="6" borderId="0" xfId="0" applyNumberFormat="1" applyFill="1"/>
    <xf numFmtId="0" fontId="8" fillId="4" borderId="7" xfId="2" applyFont="1" applyFill="1" applyBorder="1" applyAlignment="1">
      <alignment horizontal="center" vertical="center" textRotation="90" wrapText="1"/>
    </xf>
    <xf numFmtId="0" fontId="2" fillId="6" borderId="0" xfId="0" applyFont="1" applyFill="1"/>
    <xf numFmtId="0" fontId="2" fillId="7" borderId="0" xfId="0" applyFont="1" applyFill="1"/>
    <xf numFmtId="164" fontId="2" fillId="7" borderId="0" xfId="0" applyNumberFormat="1" applyFont="1" applyFill="1"/>
    <xf numFmtId="164" fontId="2" fillId="6" borderId="0" xfId="0" applyNumberFormat="1" applyFont="1" applyFill="1"/>
    <xf numFmtId="164" fontId="5" fillId="6" borderId="2" xfId="1" applyNumberFormat="1" applyFont="1" applyFill="1" applyBorder="1"/>
    <xf numFmtId="3" fontId="1" fillId="5" borderId="1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1"/>
    </xf>
    <xf numFmtId="3" fontId="1" fillId="5" borderId="3" xfId="2" applyNumberFormat="1" applyFont="1" applyFill="1" applyBorder="1" applyAlignment="1" applyProtection="1">
      <alignment horizontal="left" vertical="center" indent="3"/>
    </xf>
    <xf numFmtId="0" fontId="2" fillId="2" borderId="11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43" fontId="0" fillId="6" borderId="0" xfId="1" applyFont="1" applyFill="1"/>
    <xf numFmtId="0" fontId="2" fillId="7" borderId="1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2" borderId="11" xfId="2" applyFont="1" applyFill="1" applyBorder="1" applyAlignment="1" applyProtection="1">
      <alignment horizontal="center" vertical="center"/>
    </xf>
    <xf numFmtId="0" fontId="2" fillId="7" borderId="11" xfId="2" applyFont="1" applyFill="1" applyBorder="1" applyAlignment="1" applyProtection="1">
      <alignment horizontal="center" vertical="center"/>
    </xf>
    <xf numFmtId="0" fontId="2" fillId="3" borderId="11" xfId="2" applyFont="1" applyFill="1" applyBorder="1" applyAlignment="1" applyProtection="1">
      <alignment horizontal="center" vertical="center"/>
    </xf>
    <xf numFmtId="0" fontId="7" fillId="4" borderId="7" xfId="2" applyFont="1" applyFill="1" applyBorder="1" applyAlignment="1" applyProtection="1">
      <alignment horizontal="center" vertical="center" textRotation="90" wrapText="1"/>
    </xf>
    <xf numFmtId="0" fontId="7" fillId="4" borderId="8" xfId="2" applyFont="1" applyFill="1" applyBorder="1" applyAlignment="1" applyProtection="1">
      <alignment horizontal="center" vertical="center" textRotation="90" wrapText="1"/>
    </xf>
    <xf numFmtId="0" fontId="7" fillId="4" borderId="9" xfId="2" applyFont="1" applyFill="1" applyBorder="1" applyAlignment="1" applyProtection="1">
      <alignment horizontal="center" vertical="center" textRotation="90" wrapText="1"/>
    </xf>
    <xf numFmtId="0" fontId="8" fillId="4" borderId="8" xfId="2" applyFont="1" applyFill="1" applyBorder="1" applyAlignment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2" fillId="7" borderId="1" xfId="2" applyFont="1" applyFill="1" applyBorder="1" applyAlignment="1">
      <alignment horizontal="center" vertical="center" wrapText="1"/>
    </xf>
    <xf numFmtId="0" fontId="2" fillId="7" borderId="2" xfId="2" applyFont="1" applyFill="1" applyBorder="1" applyAlignment="1">
      <alignment horizontal="center" vertical="center" wrapText="1"/>
    </xf>
    <xf numFmtId="0" fontId="2" fillId="7" borderId="3" xfId="2" applyFont="1" applyFill="1" applyBorder="1" applyAlignment="1">
      <alignment horizontal="center" vertical="center" wrapText="1"/>
    </xf>
    <xf numFmtId="0" fontId="2" fillId="7" borderId="4" xfId="2" applyFont="1" applyFill="1" applyBorder="1" applyAlignment="1">
      <alignment horizontal="center" vertical="center" wrapText="1"/>
    </xf>
    <xf numFmtId="0" fontId="2" fillId="7" borderId="5" xfId="2" applyFont="1" applyFill="1" applyBorder="1" applyAlignment="1">
      <alignment horizontal="center" vertical="center" wrapText="1"/>
    </xf>
    <xf numFmtId="0" fontId="2" fillId="7" borderId="6" xfId="2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 applyProtection="1">
      <alignment horizontal="center" vertical="center" textRotation="90" wrapText="1"/>
    </xf>
    <xf numFmtId="0" fontId="8" fillId="4" borderId="11" xfId="2" applyFont="1" applyFill="1" applyBorder="1" applyAlignment="1">
      <alignment horizontal="center" vertical="center" textRotation="90" wrapText="1"/>
    </xf>
    <xf numFmtId="0" fontId="10" fillId="8" borderId="19" xfId="3" applyFont="1" applyFill="1" applyBorder="1" applyAlignment="1">
      <alignment horizontal="center"/>
    </xf>
    <xf numFmtId="0" fontId="10" fillId="8" borderId="20" xfId="3" applyFont="1" applyFill="1" applyBorder="1" applyAlignment="1">
      <alignment horizontal="center"/>
    </xf>
    <xf numFmtId="0" fontId="10" fillId="8" borderId="21" xfId="3" applyFont="1" applyFill="1" applyBorder="1" applyAlignment="1">
      <alignment horizontal="center"/>
    </xf>
    <xf numFmtId="0" fontId="10" fillId="8" borderId="22" xfId="3" applyFont="1" applyFill="1" applyBorder="1" applyAlignment="1">
      <alignment horizontal="center"/>
    </xf>
    <xf numFmtId="0" fontId="10" fillId="8" borderId="0" xfId="3" applyFont="1" applyFill="1" applyBorder="1" applyAlignment="1">
      <alignment horizontal="center"/>
    </xf>
    <xf numFmtId="0" fontId="10" fillId="8" borderId="23" xfId="3" applyFont="1" applyFill="1" applyBorder="1" applyAlignment="1">
      <alignment horizontal="center"/>
    </xf>
    <xf numFmtId="0" fontId="11" fillId="2" borderId="24" xfId="3" applyFont="1" applyFill="1" applyBorder="1" applyAlignment="1">
      <alignment horizontal="center" vertical="center" wrapText="1"/>
    </xf>
    <xf numFmtId="0" fontId="11" fillId="2" borderId="25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0" fillId="8" borderId="26" xfId="3" applyFont="1" applyFill="1" applyBorder="1" applyAlignment="1">
      <alignment horizontal="center"/>
    </xf>
    <xf numFmtId="0" fontId="10" fillId="8" borderId="27" xfId="3" applyFont="1" applyFill="1" applyBorder="1" applyAlignment="1">
      <alignment horizontal="center"/>
    </xf>
    <xf numFmtId="0" fontId="10" fillId="8" borderId="28" xfId="3" applyFont="1" applyFill="1" applyBorder="1" applyAlignment="1">
      <alignment horizontal="center"/>
    </xf>
  </cellXfs>
  <cellStyles count="6">
    <cellStyle name="Millares" xfId="1" builtinId="3"/>
    <cellStyle name="Normal" xfId="0" builtinId="0"/>
    <cellStyle name="Normal 11" xfId="5" xr:uid="{00000000-0005-0000-0000-000002000000}"/>
    <cellStyle name="Normal 14" xfId="4" xr:uid="{00000000-0005-0000-0000-000003000000}"/>
    <cellStyle name="Normal 2" xfId="2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16716" y="1995486"/>
          <a:ext cx="27220334" cy="703265"/>
          <a:chOff x="1165700" y="1752599"/>
          <a:chExt cx="10954706" cy="714359"/>
        </a:xfrm>
      </xdr:grpSpPr>
      <xdr:grpSp>
        <xdr:nvGrpSpPr>
          <xdr:cNvPr id="3" name="13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0017017" y="1072243"/>
          <a:ext cx="796358" cy="2080"/>
        </a:xfrm>
        <a:prstGeom prst="straightConnector1">
          <a:avLst/>
        </a:prstGeom>
        <a:noFill/>
        <a:ln w="381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 editAs="oneCell">
    <xdr:from>
      <xdr:col>1</xdr:col>
      <xdr:colOff>904875</xdr:colOff>
      <xdr:row>0</xdr:row>
      <xdr:rowOff>238125</xdr:rowOff>
    </xdr:from>
    <xdr:to>
      <xdr:col>1</xdr:col>
      <xdr:colOff>5191125</xdr:colOff>
      <xdr:row>3</xdr:row>
      <xdr:rowOff>425885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150" y="238125"/>
          <a:ext cx="4286250" cy="167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4"/>
  <sheetViews>
    <sheetView tabSelected="1" zoomScale="64" zoomScaleNormal="64" workbookViewId="0">
      <pane xSplit="3" ySplit="10" topLeftCell="D20" activePane="bottomRight" state="frozen"/>
      <selection pane="topRight" activeCell="D1" sqref="D1"/>
      <selection pane="bottomLeft" activeCell="A10" sqref="A10"/>
      <selection pane="bottomRight" activeCell="AV29" sqref="AV29"/>
    </sheetView>
  </sheetViews>
  <sheetFormatPr baseColWidth="10" defaultColWidth="11.44140625" defaultRowHeight="14.4" zeroHeight="1" outlineLevelCol="1" x14ac:dyDescent="0.3"/>
  <cols>
    <col min="1" max="1" width="17.109375" customWidth="1"/>
    <col min="2" max="2" width="11.44140625" customWidth="1"/>
    <col min="3" max="3" width="50.33203125" bestFit="1" customWidth="1"/>
    <col min="4" max="5" width="14.6640625" customWidth="1"/>
    <col min="6" max="7" width="14.6640625" hidden="1" customWidth="1" outlineLevel="1"/>
    <col min="8" max="11" width="15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6.88671875" customWidth="1" collapsed="1"/>
    <col min="41" max="41" width="16.109375" customWidth="1"/>
    <col min="42" max="43" width="14.6640625" customWidth="1"/>
    <col min="44" max="44" width="17.44140625" bestFit="1" customWidth="1"/>
    <col min="45" max="45" width="16.6640625" customWidth="1"/>
    <col min="46" max="46" width="15.88671875" bestFit="1" customWidth="1"/>
    <col min="47" max="47" width="16.33203125" bestFit="1" customWidth="1"/>
    <col min="48" max="48" width="12.6640625" style="58" customWidth="1"/>
    <col min="49" max="49" width="17" style="58" bestFit="1" customWidth="1"/>
    <col min="50" max="50" width="15.88671875" style="58" bestFit="1" customWidth="1"/>
    <col min="51" max="51" width="2.88671875" style="58" customWidth="1"/>
    <col min="54" max="54" width="17.109375" bestFit="1" customWidth="1"/>
    <col min="55" max="55" width="5.5546875" customWidth="1"/>
    <col min="58" max="58" width="5.88671875" customWidth="1"/>
  </cols>
  <sheetData>
    <row r="1" spans="1:50" s="58" customFormat="1" x14ac:dyDescent="0.3">
      <c r="C1" s="149" t="s">
        <v>235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</row>
    <row r="2" spans="1:50" s="58" customFormat="1" x14ac:dyDescent="0.3">
      <c r="C2" s="149" t="s">
        <v>237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</row>
    <row r="3" spans="1:50" s="58" customFormat="1" x14ac:dyDescent="0.3">
      <c r="C3" s="149" t="s">
        <v>339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</row>
    <row r="4" spans="1:50" s="58" customFormat="1" x14ac:dyDescent="0.3">
      <c r="C4" s="150" t="s">
        <v>158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</row>
    <row r="5" spans="1:50" ht="15" customHeight="1" x14ac:dyDescent="0.3">
      <c r="A5" s="58"/>
      <c r="B5" s="151" t="s">
        <v>19</v>
      </c>
      <c r="C5" s="151" t="s">
        <v>20</v>
      </c>
      <c r="D5" s="151" t="s">
        <v>17</v>
      </c>
      <c r="E5" s="151"/>
      <c r="F5" s="153" t="s">
        <v>18</v>
      </c>
      <c r="G5" s="153"/>
      <c r="H5" s="153" t="s">
        <v>232</v>
      </c>
      <c r="I5" s="153"/>
      <c r="J5" s="153" t="s">
        <v>233</v>
      </c>
      <c r="K5" s="153"/>
      <c r="L5" s="151" t="s">
        <v>8</v>
      </c>
      <c r="M5" s="151"/>
      <c r="N5" s="153" t="s">
        <v>9</v>
      </c>
      <c r="O5" s="153"/>
      <c r="P5" s="153" t="s">
        <v>10</v>
      </c>
      <c r="Q5" s="153"/>
      <c r="R5" s="153" t="s">
        <v>11</v>
      </c>
      <c r="S5" s="153"/>
      <c r="T5" s="153" t="s">
        <v>12</v>
      </c>
      <c r="U5" s="153"/>
      <c r="V5" s="153" t="s">
        <v>13</v>
      </c>
      <c r="W5" s="153"/>
      <c r="X5" s="153" t="s">
        <v>14</v>
      </c>
      <c r="Y5" s="153"/>
      <c r="Z5" s="153" t="s">
        <v>15</v>
      </c>
      <c r="AA5" s="153"/>
      <c r="AB5" s="153" t="s">
        <v>16</v>
      </c>
      <c r="AC5" s="153"/>
      <c r="AD5" s="151" t="s">
        <v>21</v>
      </c>
      <c r="AE5" s="151"/>
      <c r="AF5" s="153" t="s">
        <v>4</v>
      </c>
      <c r="AG5" s="153"/>
      <c r="AH5" s="153" t="s">
        <v>5</v>
      </c>
      <c r="AI5" s="153"/>
      <c r="AJ5" s="153" t="s">
        <v>6</v>
      </c>
      <c r="AK5" s="153"/>
      <c r="AL5" s="153" t="s">
        <v>7</v>
      </c>
      <c r="AM5" s="153"/>
      <c r="AN5" s="151" t="s">
        <v>3</v>
      </c>
      <c r="AO5" s="151"/>
      <c r="AP5" s="151" t="s">
        <v>2</v>
      </c>
      <c r="AQ5" s="151"/>
      <c r="AR5" s="151" t="s">
        <v>1</v>
      </c>
      <c r="AS5" s="151"/>
      <c r="AT5" s="152" t="s">
        <v>0</v>
      </c>
      <c r="AU5" s="152"/>
    </row>
    <row r="6" spans="1:50" ht="15" customHeight="1" x14ac:dyDescent="0.3">
      <c r="A6" s="58"/>
      <c r="B6" s="151"/>
      <c r="C6" s="151"/>
      <c r="D6" s="142" t="s">
        <v>40</v>
      </c>
      <c r="E6" s="143"/>
      <c r="F6" s="148" t="s">
        <v>41</v>
      </c>
      <c r="G6" s="148"/>
      <c r="H6" s="148" t="s">
        <v>236</v>
      </c>
      <c r="I6" s="148"/>
      <c r="J6" s="148" t="s">
        <v>234</v>
      </c>
      <c r="K6" s="148"/>
      <c r="L6" s="142" t="s">
        <v>31</v>
      </c>
      <c r="M6" s="143"/>
      <c r="N6" s="148" t="s">
        <v>32</v>
      </c>
      <c r="O6" s="148"/>
      <c r="P6" s="148" t="s">
        <v>33</v>
      </c>
      <c r="Q6" s="148"/>
      <c r="R6" s="148" t="s">
        <v>34</v>
      </c>
      <c r="S6" s="148"/>
      <c r="T6" s="148" t="s">
        <v>35</v>
      </c>
      <c r="U6" s="148"/>
      <c r="V6" s="148" t="s">
        <v>36</v>
      </c>
      <c r="W6" s="148"/>
      <c r="X6" s="148" t="s">
        <v>37</v>
      </c>
      <c r="Y6" s="148"/>
      <c r="Z6" s="148" t="s">
        <v>38</v>
      </c>
      <c r="AA6" s="148"/>
      <c r="AB6" s="148" t="s">
        <v>39</v>
      </c>
      <c r="AC6" s="148"/>
      <c r="AD6" s="142" t="s">
        <v>26</v>
      </c>
      <c r="AE6" s="143"/>
      <c r="AF6" s="148" t="s">
        <v>27</v>
      </c>
      <c r="AG6" s="148"/>
      <c r="AH6" s="148" t="s">
        <v>28</v>
      </c>
      <c r="AI6" s="148"/>
      <c r="AJ6" s="148" t="s">
        <v>29</v>
      </c>
      <c r="AK6" s="148"/>
      <c r="AL6" s="148" t="s">
        <v>30</v>
      </c>
      <c r="AM6" s="148"/>
      <c r="AN6" s="142" t="s">
        <v>25</v>
      </c>
      <c r="AO6" s="143"/>
      <c r="AP6" s="142" t="s">
        <v>24</v>
      </c>
      <c r="AQ6" s="143"/>
      <c r="AR6" s="142" t="s">
        <v>23</v>
      </c>
      <c r="AS6" s="143"/>
      <c r="AT6" s="159" t="s">
        <v>22</v>
      </c>
      <c r="AU6" s="160"/>
    </row>
    <row r="7" spans="1:50" x14ac:dyDescent="0.3">
      <c r="A7" s="58"/>
      <c r="B7" s="151"/>
      <c r="C7" s="151"/>
      <c r="D7" s="144"/>
      <c r="E7" s="145"/>
      <c r="F7" s="148"/>
      <c r="G7" s="148"/>
      <c r="H7" s="148"/>
      <c r="I7" s="148"/>
      <c r="J7" s="148"/>
      <c r="K7" s="148"/>
      <c r="L7" s="144"/>
      <c r="M7" s="145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4"/>
      <c r="AE7" s="145"/>
      <c r="AF7" s="148"/>
      <c r="AG7" s="148"/>
      <c r="AH7" s="148"/>
      <c r="AI7" s="148"/>
      <c r="AJ7" s="148"/>
      <c r="AK7" s="148"/>
      <c r="AL7" s="148"/>
      <c r="AM7" s="148"/>
      <c r="AN7" s="144"/>
      <c r="AO7" s="145"/>
      <c r="AP7" s="144"/>
      <c r="AQ7" s="145"/>
      <c r="AR7" s="144"/>
      <c r="AS7" s="145"/>
      <c r="AT7" s="161"/>
      <c r="AU7" s="162"/>
    </row>
    <row r="8" spans="1:50" x14ac:dyDescent="0.3">
      <c r="A8" s="58"/>
      <c r="B8" s="151"/>
      <c r="C8" s="151"/>
      <c r="D8" s="144"/>
      <c r="E8" s="145"/>
      <c r="F8" s="148"/>
      <c r="G8" s="148"/>
      <c r="H8" s="148"/>
      <c r="I8" s="148"/>
      <c r="J8" s="148"/>
      <c r="K8" s="148"/>
      <c r="L8" s="144"/>
      <c r="M8" s="145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4"/>
      <c r="AE8" s="145"/>
      <c r="AF8" s="148"/>
      <c r="AG8" s="148"/>
      <c r="AH8" s="148"/>
      <c r="AI8" s="148"/>
      <c r="AJ8" s="148"/>
      <c r="AK8" s="148"/>
      <c r="AL8" s="148"/>
      <c r="AM8" s="148"/>
      <c r="AN8" s="144"/>
      <c r="AO8" s="145"/>
      <c r="AP8" s="144"/>
      <c r="AQ8" s="145"/>
      <c r="AR8" s="144"/>
      <c r="AS8" s="145"/>
      <c r="AT8" s="161"/>
      <c r="AU8" s="162"/>
    </row>
    <row r="9" spans="1:50" x14ac:dyDescent="0.3">
      <c r="A9" s="58"/>
      <c r="B9" s="151"/>
      <c r="C9" s="151"/>
      <c r="D9" s="146"/>
      <c r="E9" s="147"/>
      <c r="F9" s="148"/>
      <c r="G9" s="148"/>
      <c r="H9" s="148"/>
      <c r="I9" s="148"/>
      <c r="J9" s="148"/>
      <c r="K9" s="148"/>
      <c r="L9" s="146"/>
      <c r="M9" s="147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6"/>
      <c r="AE9" s="147"/>
      <c r="AF9" s="148"/>
      <c r="AG9" s="148"/>
      <c r="AH9" s="148"/>
      <c r="AI9" s="148"/>
      <c r="AJ9" s="148"/>
      <c r="AK9" s="148"/>
      <c r="AL9" s="148"/>
      <c r="AM9" s="148"/>
      <c r="AN9" s="146"/>
      <c r="AO9" s="147"/>
      <c r="AP9" s="146"/>
      <c r="AQ9" s="147"/>
      <c r="AR9" s="146"/>
      <c r="AS9" s="147"/>
      <c r="AT9" s="163"/>
      <c r="AU9" s="164"/>
    </row>
    <row r="10" spans="1:50" x14ac:dyDescent="0.3">
      <c r="A10" s="58"/>
      <c r="B10" s="151"/>
      <c r="C10" s="151"/>
      <c r="D10" s="136" t="s">
        <v>335</v>
      </c>
      <c r="E10" s="136" t="s">
        <v>336</v>
      </c>
      <c r="F10" s="137" t="s">
        <v>335</v>
      </c>
      <c r="G10" s="137" t="s">
        <v>336</v>
      </c>
      <c r="H10" s="137" t="s">
        <v>335</v>
      </c>
      <c r="I10" s="137" t="s">
        <v>336</v>
      </c>
      <c r="J10" s="137" t="s">
        <v>335</v>
      </c>
      <c r="K10" s="137" t="s">
        <v>336</v>
      </c>
      <c r="L10" s="136" t="s">
        <v>335</v>
      </c>
      <c r="M10" s="136" t="s">
        <v>336</v>
      </c>
      <c r="N10" s="137" t="s">
        <v>335</v>
      </c>
      <c r="O10" s="137" t="s">
        <v>336</v>
      </c>
      <c r="P10" s="137" t="s">
        <v>335</v>
      </c>
      <c r="Q10" s="137" t="s">
        <v>336</v>
      </c>
      <c r="R10" s="137" t="s">
        <v>335</v>
      </c>
      <c r="S10" s="137" t="s">
        <v>336</v>
      </c>
      <c r="T10" s="137" t="s">
        <v>335</v>
      </c>
      <c r="U10" s="137" t="s">
        <v>336</v>
      </c>
      <c r="V10" s="137" t="s">
        <v>335</v>
      </c>
      <c r="W10" s="137" t="s">
        <v>336</v>
      </c>
      <c r="X10" s="137" t="s">
        <v>335</v>
      </c>
      <c r="Y10" s="137" t="s">
        <v>336</v>
      </c>
      <c r="Z10" s="137" t="s">
        <v>335</v>
      </c>
      <c r="AA10" s="137" t="s">
        <v>336</v>
      </c>
      <c r="AB10" s="137" t="s">
        <v>335</v>
      </c>
      <c r="AC10" s="137" t="s">
        <v>336</v>
      </c>
      <c r="AD10" s="136" t="s">
        <v>335</v>
      </c>
      <c r="AE10" s="136" t="s">
        <v>336</v>
      </c>
      <c r="AF10" s="137" t="s">
        <v>335</v>
      </c>
      <c r="AG10" s="137" t="s">
        <v>336</v>
      </c>
      <c r="AH10" s="137" t="s">
        <v>335</v>
      </c>
      <c r="AI10" s="137" t="s">
        <v>336</v>
      </c>
      <c r="AJ10" s="137" t="s">
        <v>335</v>
      </c>
      <c r="AK10" s="137" t="s">
        <v>336</v>
      </c>
      <c r="AL10" s="137" t="s">
        <v>335</v>
      </c>
      <c r="AM10" s="137" t="s">
        <v>336</v>
      </c>
      <c r="AN10" s="136" t="s">
        <v>335</v>
      </c>
      <c r="AO10" s="136" t="s">
        <v>336</v>
      </c>
      <c r="AP10" s="136" t="s">
        <v>335</v>
      </c>
      <c r="AQ10" s="136" t="s">
        <v>336</v>
      </c>
      <c r="AR10" s="136" t="s">
        <v>335</v>
      </c>
      <c r="AS10" s="136" t="s">
        <v>336</v>
      </c>
      <c r="AT10" s="141" t="s">
        <v>335</v>
      </c>
      <c r="AU10" s="141" t="s">
        <v>336</v>
      </c>
    </row>
    <row r="11" spans="1:50" x14ac:dyDescent="0.3">
      <c r="A11" s="154" t="s">
        <v>42</v>
      </c>
      <c r="B11" s="5" t="s">
        <v>43</v>
      </c>
      <c r="C11" s="6" t="s">
        <v>44</v>
      </c>
      <c r="D11" s="37"/>
      <c r="E11" s="38"/>
      <c r="F11" s="40"/>
      <c r="G11" s="38"/>
      <c r="H11" s="39"/>
      <c r="I11" s="38"/>
      <c r="J11" s="39"/>
      <c r="K11" s="38"/>
      <c r="L11" s="40"/>
      <c r="M11" s="38"/>
      <c r="N11" s="40"/>
      <c r="O11" s="38"/>
      <c r="P11" s="40"/>
      <c r="Q11" s="40"/>
      <c r="R11" s="39"/>
      <c r="S11" s="38"/>
      <c r="T11" s="40"/>
      <c r="U11" s="40"/>
      <c r="V11" s="39"/>
      <c r="W11" s="38"/>
      <c r="X11" s="40"/>
      <c r="Y11" s="40"/>
      <c r="Z11" s="39"/>
      <c r="AA11" s="38"/>
      <c r="AB11" s="40"/>
      <c r="AC11" s="40"/>
      <c r="AD11" s="39"/>
      <c r="AE11" s="38"/>
      <c r="AF11" s="40"/>
      <c r="AG11" s="40"/>
      <c r="AH11" s="39"/>
      <c r="AI11" s="38"/>
      <c r="AJ11" s="40"/>
      <c r="AK11" s="40"/>
      <c r="AL11" s="39"/>
      <c r="AM11" s="38"/>
      <c r="AN11" s="40"/>
      <c r="AO11" s="38"/>
      <c r="AP11" s="39"/>
      <c r="AQ11" s="38"/>
      <c r="AR11" s="40"/>
      <c r="AS11" s="38"/>
      <c r="AT11" s="40"/>
      <c r="AU11" s="41">
        <v>11959346.863078574</v>
      </c>
    </row>
    <row r="12" spans="1:50" x14ac:dyDescent="0.3">
      <c r="A12" s="155"/>
      <c r="B12" s="23" t="s">
        <v>45</v>
      </c>
      <c r="C12" s="24" t="s">
        <v>46</v>
      </c>
      <c r="D12" s="31"/>
      <c r="E12" s="36"/>
      <c r="F12" s="32"/>
      <c r="G12" s="36"/>
      <c r="H12" s="34"/>
      <c r="I12" s="36"/>
      <c r="J12" s="34"/>
      <c r="K12" s="36"/>
      <c r="L12" s="32"/>
      <c r="M12" s="36"/>
      <c r="N12" s="32"/>
      <c r="O12" s="36"/>
      <c r="P12" s="32"/>
      <c r="Q12" s="32"/>
      <c r="R12" s="34"/>
      <c r="S12" s="36"/>
      <c r="T12" s="32"/>
      <c r="U12" s="32"/>
      <c r="V12" s="34"/>
      <c r="W12" s="36"/>
      <c r="X12" s="32"/>
      <c r="Y12" s="32"/>
      <c r="Z12" s="34"/>
      <c r="AA12" s="36"/>
      <c r="AB12" s="32"/>
      <c r="AC12" s="32"/>
      <c r="AD12" s="34"/>
      <c r="AE12" s="36"/>
      <c r="AF12" s="32"/>
      <c r="AG12" s="32"/>
      <c r="AH12" s="34"/>
      <c r="AI12" s="36"/>
      <c r="AJ12" s="32"/>
      <c r="AK12" s="32"/>
      <c r="AL12" s="34"/>
      <c r="AM12" s="36"/>
      <c r="AN12" s="32"/>
      <c r="AO12" s="36"/>
      <c r="AP12" s="34"/>
      <c r="AQ12" s="36"/>
      <c r="AR12" s="32"/>
      <c r="AS12" s="36"/>
      <c r="AT12" s="32"/>
      <c r="AU12" s="42">
        <v>9499265.0492019448</v>
      </c>
      <c r="AW12" s="165" t="s">
        <v>334</v>
      </c>
      <c r="AX12" s="165"/>
    </row>
    <row r="13" spans="1:50" x14ac:dyDescent="0.3">
      <c r="A13" s="155"/>
      <c r="B13" s="23" t="s">
        <v>47</v>
      </c>
      <c r="C13" s="24" t="s">
        <v>48</v>
      </c>
      <c r="D13" s="31"/>
      <c r="E13" s="36"/>
      <c r="F13" s="32"/>
      <c r="G13" s="36"/>
      <c r="H13" s="34"/>
      <c r="I13" s="36"/>
      <c r="J13" s="34"/>
      <c r="K13" s="36"/>
      <c r="L13" s="32"/>
      <c r="M13" s="36"/>
      <c r="N13" s="32"/>
      <c r="O13" s="36"/>
      <c r="P13" s="32"/>
      <c r="Q13" s="32"/>
      <c r="R13" s="34"/>
      <c r="S13" s="36"/>
      <c r="T13" s="32"/>
      <c r="U13" s="32"/>
      <c r="V13" s="34"/>
      <c r="W13" s="36"/>
      <c r="X13" s="32"/>
      <c r="Y13" s="32"/>
      <c r="Z13" s="34"/>
      <c r="AA13" s="36"/>
      <c r="AB13" s="32"/>
      <c r="AC13" s="32"/>
      <c r="AD13" s="34"/>
      <c r="AE13" s="36"/>
      <c r="AF13" s="32"/>
      <c r="AG13" s="32"/>
      <c r="AH13" s="34"/>
      <c r="AI13" s="36"/>
      <c r="AJ13" s="32"/>
      <c r="AK13" s="32"/>
      <c r="AL13" s="34"/>
      <c r="AM13" s="36"/>
      <c r="AN13" s="32"/>
      <c r="AO13" s="36"/>
      <c r="AP13" s="34"/>
      <c r="AQ13" s="36"/>
      <c r="AR13" s="32"/>
      <c r="AS13" s="36"/>
      <c r="AT13" s="32"/>
      <c r="AU13" s="42">
        <v>2460081.8138766284</v>
      </c>
    </row>
    <row r="14" spans="1:50" x14ac:dyDescent="0.3">
      <c r="A14" s="155"/>
      <c r="B14" s="9" t="s">
        <v>49</v>
      </c>
      <c r="C14" s="10" t="s">
        <v>50</v>
      </c>
      <c r="D14" s="31"/>
      <c r="E14" s="36"/>
      <c r="F14" s="32"/>
      <c r="G14" s="36"/>
      <c r="H14" s="34"/>
      <c r="I14" s="36"/>
      <c r="J14" s="34"/>
      <c r="K14" s="36"/>
      <c r="L14" s="32"/>
      <c r="M14" s="36"/>
      <c r="N14" s="32"/>
      <c r="O14" s="36"/>
      <c r="P14" s="32"/>
      <c r="Q14" s="32"/>
      <c r="R14" s="34"/>
      <c r="S14" s="36"/>
      <c r="T14" s="32"/>
      <c r="U14" s="32"/>
      <c r="V14" s="34"/>
      <c r="W14" s="36"/>
      <c r="X14" s="32"/>
      <c r="Y14" s="32"/>
      <c r="Z14" s="34"/>
      <c r="AA14" s="36"/>
      <c r="AB14" s="32"/>
      <c r="AC14" s="32"/>
      <c r="AD14" s="34"/>
      <c r="AE14" s="36"/>
      <c r="AF14" s="32"/>
      <c r="AG14" s="32"/>
      <c r="AH14" s="34"/>
      <c r="AI14" s="36"/>
      <c r="AJ14" s="32"/>
      <c r="AK14" s="32"/>
      <c r="AL14" s="34"/>
      <c r="AM14" s="36"/>
      <c r="AN14" s="32"/>
      <c r="AO14" s="36"/>
      <c r="AP14" s="34"/>
      <c r="AQ14" s="36"/>
      <c r="AR14" s="32"/>
      <c r="AS14" s="36"/>
      <c r="AT14" s="30">
        <v>12150829.752311554</v>
      </c>
      <c r="AU14" s="42"/>
      <c r="AW14" s="129" t="s">
        <v>331</v>
      </c>
      <c r="AX14" s="130">
        <f>+AS17-AR21+AR22</f>
        <v>36014718.708744861</v>
      </c>
    </row>
    <row r="15" spans="1:50" x14ac:dyDescent="0.3">
      <c r="A15" s="155"/>
      <c r="B15" s="23" t="s">
        <v>51</v>
      </c>
      <c r="C15" s="24" t="s">
        <v>52</v>
      </c>
      <c r="D15" s="31"/>
      <c r="E15" s="36"/>
      <c r="F15" s="32"/>
      <c r="G15" s="36"/>
      <c r="H15" s="34"/>
      <c r="I15" s="36"/>
      <c r="J15" s="34"/>
      <c r="K15" s="36"/>
      <c r="L15" s="32"/>
      <c r="M15" s="36"/>
      <c r="N15" s="32"/>
      <c r="O15" s="36"/>
      <c r="P15" s="32"/>
      <c r="Q15" s="32"/>
      <c r="R15" s="34"/>
      <c r="S15" s="36"/>
      <c r="T15" s="32"/>
      <c r="U15" s="32"/>
      <c r="V15" s="34"/>
      <c r="W15" s="36"/>
      <c r="X15" s="32"/>
      <c r="Y15" s="32"/>
      <c r="Z15" s="34"/>
      <c r="AA15" s="36"/>
      <c r="AB15" s="32"/>
      <c r="AC15" s="32"/>
      <c r="AD15" s="34"/>
      <c r="AE15" s="36"/>
      <c r="AF15" s="32"/>
      <c r="AG15" s="32"/>
      <c r="AH15" s="34"/>
      <c r="AI15" s="36"/>
      <c r="AJ15" s="32"/>
      <c r="AK15" s="32"/>
      <c r="AL15" s="34"/>
      <c r="AM15" s="36"/>
      <c r="AN15" s="32"/>
      <c r="AO15" s="36"/>
      <c r="AP15" s="34"/>
      <c r="AQ15" s="36"/>
      <c r="AR15" s="32"/>
      <c r="AS15" s="36"/>
      <c r="AT15" s="32">
        <v>6879016.1331466641</v>
      </c>
      <c r="AU15" s="42"/>
      <c r="AW15" s="128"/>
      <c r="AX15" s="131"/>
    </row>
    <row r="16" spans="1:50" x14ac:dyDescent="0.3">
      <c r="A16" s="155"/>
      <c r="B16" s="23" t="s">
        <v>53</v>
      </c>
      <c r="C16" s="24" t="s">
        <v>54</v>
      </c>
      <c r="D16" s="121"/>
      <c r="E16" s="122"/>
      <c r="F16" s="123"/>
      <c r="G16" s="122"/>
      <c r="H16" s="124"/>
      <c r="I16" s="122"/>
      <c r="J16" s="124"/>
      <c r="K16" s="122"/>
      <c r="L16" s="123"/>
      <c r="M16" s="122"/>
      <c r="N16" s="123"/>
      <c r="O16" s="122"/>
      <c r="P16" s="123"/>
      <c r="Q16" s="123"/>
      <c r="R16" s="124"/>
      <c r="S16" s="122"/>
      <c r="T16" s="123"/>
      <c r="U16" s="123"/>
      <c r="V16" s="124"/>
      <c r="W16" s="122"/>
      <c r="X16" s="123"/>
      <c r="Y16" s="123"/>
      <c r="Z16" s="124"/>
      <c r="AA16" s="122"/>
      <c r="AB16" s="123"/>
      <c r="AC16" s="123"/>
      <c r="AD16" s="124"/>
      <c r="AE16" s="122"/>
      <c r="AF16" s="123"/>
      <c r="AG16" s="123"/>
      <c r="AH16" s="124"/>
      <c r="AI16" s="122"/>
      <c r="AJ16" s="123"/>
      <c r="AK16" s="123"/>
      <c r="AL16" s="124"/>
      <c r="AM16" s="122"/>
      <c r="AN16" s="123"/>
      <c r="AO16" s="122"/>
      <c r="AP16" s="124"/>
      <c r="AQ16" s="122"/>
      <c r="AR16" s="123"/>
      <c r="AS16" s="122"/>
      <c r="AT16" s="123">
        <v>5271813.6191648887</v>
      </c>
      <c r="AU16" s="125"/>
      <c r="AW16" s="129" t="s">
        <v>332</v>
      </c>
      <c r="AX16" s="130">
        <f>+AT14-AU11+AR74+'CUENTAS ACUMULACIÓN'!AR14+'CUENTAS ACUMULACIÓN'!AR15+'CUENTAS ACUMULACIÓN'!AR16</f>
        <v>36014718.708003975</v>
      </c>
    </row>
    <row r="17" spans="1:63" x14ac:dyDescent="0.3">
      <c r="A17" s="155"/>
      <c r="B17" s="9" t="s">
        <v>55</v>
      </c>
      <c r="C17" s="10" t="s">
        <v>56</v>
      </c>
      <c r="D17" s="29"/>
      <c r="E17" s="35">
        <v>37903151.070631102</v>
      </c>
      <c r="F17" s="30"/>
      <c r="G17" s="35">
        <v>2032763.219273644</v>
      </c>
      <c r="H17" s="33"/>
      <c r="I17" s="35">
        <v>22330858.466373354</v>
      </c>
      <c r="J17" s="33"/>
      <c r="K17" s="35">
        <v>13539529.384984104</v>
      </c>
      <c r="L17" s="30"/>
      <c r="M17" s="35">
        <v>3442476.6265342236</v>
      </c>
      <c r="N17" s="30"/>
      <c r="O17" s="35">
        <v>98401.909015022335</v>
      </c>
      <c r="P17" s="30"/>
      <c r="Q17" s="30">
        <v>2028097.3796624299</v>
      </c>
      <c r="R17" s="33"/>
      <c r="S17" s="35">
        <v>31539.49860314306</v>
      </c>
      <c r="T17" s="30"/>
      <c r="U17" s="30">
        <v>138536.26855371872</v>
      </c>
      <c r="V17" s="33"/>
      <c r="W17" s="35">
        <v>271670.88894702145</v>
      </c>
      <c r="X17" s="30"/>
      <c r="Y17" s="30">
        <v>223874.09481193018</v>
      </c>
      <c r="Z17" s="33"/>
      <c r="AA17" s="35">
        <v>132770.78234724011</v>
      </c>
      <c r="AB17" s="30"/>
      <c r="AC17" s="30">
        <v>517585.8045937178</v>
      </c>
      <c r="AD17" s="33"/>
      <c r="AE17" s="35">
        <v>6068850.3711925177</v>
      </c>
      <c r="AF17" s="30"/>
      <c r="AG17" s="30">
        <v>2789681.9612611025</v>
      </c>
      <c r="AH17" s="33"/>
      <c r="AI17" s="35">
        <v>1171235.1573119275</v>
      </c>
      <c r="AJ17" s="30"/>
      <c r="AK17" s="30">
        <v>371482.57505758549</v>
      </c>
      <c r="AL17" s="33"/>
      <c r="AM17" s="35">
        <v>1736450.6775619024</v>
      </c>
      <c r="AN17" s="30"/>
      <c r="AO17" s="35">
        <v>10106840.063733382</v>
      </c>
      <c r="AP17" s="33"/>
      <c r="AQ17" s="35">
        <v>519230.25642627536</v>
      </c>
      <c r="AR17" s="30"/>
      <c r="AS17" s="35">
        <v>58040548.388517499</v>
      </c>
      <c r="AT17" s="30"/>
      <c r="AU17" s="43"/>
      <c r="AW17" s="128"/>
      <c r="AX17" s="131"/>
      <c r="BA17" s="138"/>
      <c r="BB17" s="138"/>
      <c r="BD17" s="138"/>
      <c r="BE17" s="138"/>
      <c r="BG17" s="138"/>
      <c r="BH17" s="138"/>
      <c r="BJ17" s="138"/>
      <c r="BK17" s="138"/>
    </row>
    <row r="18" spans="1:63" x14ac:dyDescent="0.3">
      <c r="A18" s="155"/>
      <c r="B18" s="23" t="s">
        <v>57</v>
      </c>
      <c r="C18" s="24" t="s">
        <v>58</v>
      </c>
      <c r="D18" s="31"/>
      <c r="E18" s="36">
        <v>37569992.461615838</v>
      </c>
      <c r="F18" s="32"/>
      <c r="G18" s="36">
        <v>1824688.2370086075</v>
      </c>
      <c r="H18" s="34"/>
      <c r="I18" s="36">
        <v>22205774.839623123</v>
      </c>
      <c r="J18" s="34"/>
      <c r="K18" s="36">
        <v>13539529.384984104</v>
      </c>
      <c r="L18" s="32"/>
      <c r="M18" s="36">
        <v>3392154.7159253811</v>
      </c>
      <c r="N18" s="32"/>
      <c r="O18" s="36">
        <v>48079.998406179999</v>
      </c>
      <c r="P18" s="32"/>
      <c r="Q18" s="32">
        <v>2028097.3796624299</v>
      </c>
      <c r="R18" s="34"/>
      <c r="S18" s="36">
        <v>31539.49860314306</v>
      </c>
      <c r="T18" s="32"/>
      <c r="U18" s="32">
        <v>138536.26855371872</v>
      </c>
      <c r="V18" s="34"/>
      <c r="W18" s="36">
        <v>271670.88894702145</v>
      </c>
      <c r="X18" s="32"/>
      <c r="Y18" s="32">
        <v>223874.09481193018</v>
      </c>
      <c r="Z18" s="34"/>
      <c r="AA18" s="36">
        <v>132770.78234724011</v>
      </c>
      <c r="AB18" s="32"/>
      <c r="AC18" s="32">
        <v>517585.8045937178</v>
      </c>
      <c r="AD18" s="34"/>
      <c r="AE18" s="36">
        <v>270142.03880148969</v>
      </c>
      <c r="AF18" s="32"/>
      <c r="AG18" s="32">
        <v>7086.7978436139019</v>
      </c>
      <c r="AH18" s="34"/>
      <c r="AI18" s="36">
        <v>80324.313115652883</v>
      </c>
      <c r="AJ18" s="32"/>
      <c r="AK18" s="32">
        <v>123158.7148182229</v>
      </c>
      <c r="AL18" s="34"/>
      <c r="AM18" s="36">
        <v>59572.213024000004</v>
      </c>
      <c r="AN18" s="32"/>
      <c r="AO18" s="36">
        <v>7500192.6583599532</v>
      </c>
      <c r="AP18" s="34"/>
      <c r="AQ18" s="36">
        <v>66433.246835539627</v>
      </c>
      <c r="AR18" s="32"/>
      <c r="AS18" s="36">
        <v>48798915.121538199</v>
      </c>
      <c r="AT18" s="32"/>
      <c r="AU18" s="42"/>
      <c r="AW18" s="129" t="s">
        <v>333</v>
      </c>
      <c r="AX18" s="130">
        <f>+AR27+AR30+AR33+AR34+AR35</f>
        <v>36014718.708744861</v>
      </c>
      <c r="BA18" s="138"/>
      <c r="BB18" s="138"/>
      <c r="BD18" s="138"/>
      <c r="BE18" s="138"/>
      <c r="BG18" s="138"/>
      <c r="BH18" s="138"/>
      <c r="BJ18" s="138"/>
      <c r="BK18" s="138"/>
    </row>
    <row r="19" spans="1:63" x14ac:dyDescent="0.3">
      <c r="A19" s="155"/>
      <c r="B19" s="23" t="s">
        <v>59</v>
      </c>
      <c r="C19" s="24" t="s">
        <v>60</v>
      </c>
      <c r="D19" s="31"/>
      <c r="E19" s="36">
        <v>333158.6090152656</v>
      </c>
      <c r="F19" s="32"/>
      <c r="G19" s="36">
        <v>208074.98226503644</v>
      </c>
      <c r="H19" s="34"/>
      <c r="I19" s="36">
        <v>125083.62675022917</v>
      </c>
      <c r="J19" s="34"/>
      <c r="K19" s="36">
        <v>0</v>
      </c>
      <c r="L19" s="32"/>
      <c r="M19" s="36">
        <v>4073.291774450659</v>
      </c>
      <c r="N19" s="32"/>
      <c r="O19" s="36">
        <v>4073.291774450659</v>
      </c>
      <c r="P19" s="32"/>
      <c r="Q19" s="32">
        <v>0</v>
      </c>
      <c r="R19" s="34"/>
      <c r="S19" s="36">
        <v>0</v>
      </c>
      <c r="T19" s="32"/>
      <c r="U19" s="32">
        <v>0</v>
      </c>
      <c r="V19" s="34"/>
      <c r="W19" s="36">
        <v>0</v>
      </c>
      <c r="X19" s="32"/>
      <c r="Y19" s="32">
        <v>0</v>
      </c>
      <c r="Z19" s="34"/>
      <c r="AA19" s="36">
        <v>0</v>
      </c>
      <c r="AB19" s="32"/>
      <c r="AC19" s="32">
        <v>0</v>
      </c>
      <c r="AD19" s="34"/>
      <c r="AE19" s="36">
        <v>145237.93163426535</v>
      </c>
      <c r="AF19" s="32"/>
      <c r="AG19" s="32">
        <v>17638.177530366549</v>
      </c>
      <c r="AH19" s="34"/>
      <c r="AI19" s="36">
        <v>46797.537146084578</v>
      </c>
      <c r="AJ19" s="32"/>
      <c r="AK19" s="32">
        <v>80802.216957814206</v>
      </c>
      <c r="AL19" s="34"/>
      <c r="AM19" s="36">
        <v>0</v>
      </c>
      <c r="AN19" s="32"/>
      <c r="AO19" s="36">
        <v>2606566.7720287694</v>
      </c>
      <c r="AP19" s="34"/>
      <c r="AQ19" s="36">
        <v>40822.737765652033</v>
      </c>
      <c r="AR19" s="32"/>
      <c r="AS19" s="36">
        <v>3129859.3422184032</v>
      </c>
      <c r="AT19" s="32"/>
      <c r="AU19" s="42"/>
      <c r="BA19" s="138"/>
      <c r="BB19" s="138"/>
      <c r="BD19" s="138"/>
      <c r="BE19" s="138"/>
      <c r="BG19" s="138"/>
      <c r="BH19" s="138"/>
      <c r="BJ19" s="138"/>
      <c r="BK19" s="138"/>
    </row>
    <row r="20" spans="1:63" x14ac:dyDescent="0.3">
      <c r="A20" s="155"/>
      <c r="B20" s="23" t="s">
        <v>61</v>
      </c>
      <c r="C20" s="24" t="s">
        <v>62</v>
      </c>
      <c r="D20" s="31"/>
      <c r="E20" s="36">
        <v>0</v>
      </c>
      <c r="F20" s="32"/>
      <c r="G20" s="36">
        <v>0</v>
      </c>
      <c r="H20" s="34"/>
      <c r="I20" s="36">
        <v>0</v>
      </c>
      <c r="J20" s="34"/>
      <c r="K20" s="36">
        <v>0</v>
      </c>
      <c r="L20" s="32"/>
      <c r="M20" s="36">
        <v>46248.61883439168</v>
      </c>
      <c r="N20" s="32"/>
      <c r="O20" s="36">
        <v>46248.61883439168</v>
      </c>
      <c r="P20" s="32"/>
      <c r="Q20" s="32">
        <v>0</v>
      </c>
      <c r="R20" s="34"/>
      <c r="S20" s="36">
        <v>0</v>
      </c>
      <c r="T20" s="32"/>
      <c r="U20" s="32">
        <v>0</v>
      </c>
      <c r="V20" s="34"/>
      <c r="W20" s="36">
        <v>0</v>
      </c>
      <c r="X20" s="32"/>
      <c r="Y20" s="32">
        <v>0</v>
      </c>
      <c r="Z20" s="34"/>
      <c r="AA20" s="36">
        <v>0</v>
      </c>
      <c r="AB20" s="32"/>
      <c r="AC20" s="32">
        <v>0</v>
      </c>
      <c r="AD20" s="34"/>
      <c r="AE20" s="36">
        <v>5653470.4007567624</v>
      </c>
      <c r="AF20" s="32"/>
      <c r="AG20" s="32">
        <v>2764956.9858871219</v>
      </c>
      <c r="AH20" s="34"/>
      <c r="AI20" s="36">
        <v>1044113.3070501901</v>
      </c>
      <c r="AJ20" s="32"/>
      <c r="AK20" s="32">
        <v>167521.6432815484</v>
      </c>
      <c r="AL20" s="34"/>
      <c r="AM20" s="36">
        <v>1676878.4645379025</v>
      </c>
      <c r="AN20" s="32"/>
      <c r="AO20" s="36">
        <v>80.633344658798094</v>
      </c>
      <c r="AP20" s="34"/>
      <c r="AQ20" s="36">
        <v>411974.27182508371</v>
      </c>
      <c r="AR20" s="32"/>
      <c r="AS20" s="36">
        <v>6111773.9247608967</v>
      </c>
      <c r="AT20" s="32"/>
      <c r="AU20" s="42"/>
      <c r="BA20" s="138"/>
      <c r="BB20" s="138"/>
      <c r="BD20" s="138"/>
      <c r="BE20" s="138"/>
      <c r="BG20" s="138"/>
      <c r="BH20" s="138"/>
      <c r="BJ20" s="138"/>
      <c r="BK20" s="138"/>
    </row>
    <row r="21" spans="1:63" x14ac:dyDescent="0.3">
      <c r="A21" s="155"/>
      <c r="B21" s="9" t="s">
        <v>63</v>
      </c>
      <c r="C21" s="10" t="s">
        <v>64</v>
      </c>
      <c r="D21" s="29">
        <v>18852332.057758514</v>
      </c>
      <c r="E21" s="35"/>
      <c r="F21" s="30">
        <v>708732.8891124872</v>
      </c>
      <c r="G21" s="35"/>
      <c r="H21" s="33">
        <v>11270676.693115307</v>
      </c>
      <c r="I21" s="35"/>
      <c r="J21" s="33">
        <v>6872922.4755307157</v>
      </c>
      <c r="K21" s="35"/>
      <c r="L21" s="30">
        <v>1359727.7996021383</v>
      </c>
      <c r="M21" s="35"/>
      <c r="N21" s="30">
        <v>17308.211128479015</v>
      </c>
      <c r="O21" s="35"/>
      <c r="P21" s="30">
        <v>648775.51429268951</v>
      </c>
      <c r="Q21" s="30"/>
      <c r="R21" s="33">
        <v>31537.359049643062</v>
      </c>
      <c r="S21" s="35"/>
      <c r="T21" s="30">
        <v>33832.399643597462</v>
      </c>
      <c r="U21" s="30"/>
      <c r="V21" s="33">
        <v>169229.52999612648</v>
      </c>
      <c r="W21" s="35"/>
      <c r="X21" s="30">
        <v>108763.35718789841</v>
      </c>
      <c r="Y21" s="30"/>
      <c r="Z21" s="33">
        <v>69635.300561496115</v>
      </c>
      <c r="AA21" s="35"/>
      <c r="AB21" s="30">
        <v>280646.12774220866</v>
      </c>
      <c r="AC21" s="30"/>
      <c r="AD21" s="33">
        <v>1186663.6323356521</v>
      </c>
      <c r="AE21" s="35"/>
      <c r="AF21" s="30">
        <v>383757.24186654307</v>
      </c>
      <c r="AG21" s="30"/>
      <c r="AH21" s="33">
        <v>335098.46038376831</v>
      </c>
      <c r="AI21" s="35"/>
      <c r="AJ21" s="30">
        <v>149658.76192818838</v>
      </c>
      <c r="AK21" s="30"/>
      <c r="AL21" s="33">
        <v>318149.16815715248</v>
      </c>
      <c r="AM21" s="35"/>
      <c r="AN21" s="30">
        <v>2967084.2838234329</v>
      </c>
      <c r="AO21" s="35"/>
      <c r="AP21" s="33">
        <v>284564.90721073787</v>
      </c>
      <c r="AQ21" s="35"/>
      <c r="AR21" s="30">
        <v>24650372.680730477</v>
      </c>
      <c r="AS21" s="35"/>
      <c r="AT21" s="30"/>
      <c r="AU21" s="43"/>
      <c r="BA21" s="138"/>
      <c r="BB21" s="138"/>
      <c r="BD21" s="138"/>
      <c r="BE21" s="138"/>
      <c r="BG21" s="138"/>
      <c r="BH21" s="138"/>
      <c r="BJ21" s="138"/>
      <c r="BK21" s="138"/>
    </row>
    <row r="22" spans="1:63" x14ac:dyDescent="0.3">
      <c r="A22" s="155"/>
      <c r="B22" s="7" t="s">
        <v>65</v>
      </c>
      <c r="C22" s="8" t="s">
        <v>66</v>
      </c>
      <c r="D22" s="31"/>
      <c r="E22" s="36"/>
      <c r="F22" s="32"/>
      <c r="G22" s="36"/>
      <c r="H22" s="34"/>
      <c r="I22" s="36"/>
      <c r="J22" s="34"/>
      <c r="K22" s="36"/>
      <c r="L22" s="32"/>
      <c r="M22" s="36"/>
      <c r="N22" s="32"/>
      <c r="O22" s="36"/>
      <c r="P22" s="32"/>
      <c r="Q22" s="32"/>
      <c r="R22" s="34"/>
      <c r="S22" s="36"/>
      <c r="T22" s="32"/>
      <c r="U22" s="32"/>
      <c r="V22" s="34"/>
      <c r="W22" s="36"/>
      <c r="X22" s="32"/>
      <c r="Y22" s="32"/>
      <c r="Z22" s="34"/>
      <c r="AA22" s="36"/>
      <c r="AB22" s="32"/>
      <c r="AC22" s="32"/>
      <c r="AD22" s="34"/>
      <c r="AE22" s="36"/>
      <c r="AF22" s="32"/>
      <c r="AG22" s="32"/>
      <c r="AH22" s="34"/>
      <c r="AI22" s="36"/>
      <c r="AJ22" s="32"/>
      <c r="AK22" s="32"/>
      <c r="AL22" s="34"/>
      <c r="AM22" s="36"/>
      <c r="AN22" s="32"/>
      <c r="AO22" s="36"/>
      <c r="AP22" s="34"/>
      <c r="AQ22" s="36"/>
      <c r="AR22" s="32">
        <v>2624543.0009578425</v>
      </c>
      <c r="AS22" s="36"/>
      <c r="AT22" s="32"/>
      <c r="AU22" s="42"/>
      <c r="BA22" s="138"/>
      <c r="BB22" s="138"/>
      <c r="BD22" s="138"/>
      <c r="BE22" s="138"/>
      <c r="BG22" s="138"/>
      <c r="BH22" s="138"/>
      <c r="BJ22" s="138"/>
      <c r="BK22" s="138"/>
    </row>
    <row r="23" spans="1:63" x14ac:dyDescent="0.3">
      <c r="A23" s="155"/>
      <c r="B23" s="9" t="s">
        <v>67</v>
      </c>
      <c r="C23" s="10" t="s">
        <v>68</v>
      </c>
      <c r="D23" s="29">
        <v>19050819.012872592</v>
      </c>
      <c r="E23" s="35"/>
      <c r="F23" s="30">
        <v>1324030.3301611568</v>
      </c>
      <c r="G23" s="35"/>
      <c r="H23" s="33">
        <v>11060181.773258047</v>
      </c>
      <c r="I23" s="35"/>
      <c r="J23" s="33">
        <v>6666606.9094533883</v>
      </c>
      <c r="K23" s="35"/>
      <c r="L23" s="30">
        <v>2082748.8269320852</v>
      </c>
      <c r="M23" s="35"/>
      <c r="N23" s="30">
        <v>81093.697886543319</v>
      </c>
      <c r="O23" s="35"/>
      <c r="P23" s="30">
        <v>1379321.8653697404</v>
      </c>
      <c r="Q23" s="30"/>
      <c r="R23" s="33">
        <v>2.1395534999992378</v>
      </c>
      <c r="S23" s="35"/>
      <c r="T23" s="30">
        <v>104703.86891012127</v>
      </c>
      <c r="U23" s="30"/>
      <c r="V23" s="33">
        <v>102441.35895089497</v>
      </c>
      <c r="W23" s="35"/>
      <c r="X23" s="30">
        <v>115110.73762403177</v>
      </c>
      <c r="Y23" s="30"/>
      <c r="Z23" s="33">
        <v>63135.481785743992</v>
      </c>
      <c r="AA23" s="35"/>
      <c r="AB23" s="30">
        <v>236939.67685150914</v>
      </c>
      <c r="AC23" s="30"/>
      <c r="AD23" s="33">
        <v>4882186.7388568651</v>
      </c>
      <c r="AE23" s="35"/>
      <c r="AF23" s="30">
        <v>2405924.7193945595</v>
      </c>
      <c r="AG23" s="30"/>
      <c r="AH23" s="33">
        <v>836136.69692815933</v>
      </c>
      <c r="AI23" s="35"/>
      <c r="AJ23" s="30">
        <v>221823.81312939711</v>
      </c>
      <c r="AK23" s="30"/>
      <c r="AL23" s="33">
        <v>1418301.5094047498</v>
      </c>
      <c r="AM23" s="35"/>
      <c r="AN23" s="30">
        <v>7139755.7799099497</v>
      </c>
      <c r="AO23" s="35"/>
      <c r="AP23" s="33">
        <v>234665.34921553748</v>
      </c>
      <c r="AQ23" s="35"/>
      <c r="AR23" s="30">
        <v>36014718.708744861</v>
      </c>
      <c r="AS23" s="35"/>
      <c r="AT23" s="32"/>
      <c r="AU23" s="42"/>
      <c r="BA23" s="138"/>
      <c r="BB23" s="138"/>
      <c r="BD23" s="138"/>
      <c r="BE23" s="138"/>
      <c r="BG23" s="138"/>
      <c r="BH23" s="138"/>
      <c r="BJ23" s="138"/>
      <c r="BK23" s="138"/>
    </row>
    <row r="24" spans="1:63" x14ac:dyDescent="0.3">
      <c r="A24" s="155"/>
      <c r="B24" s="9" t="s">
        <v>69</v>
      </c>
      <c r="C24" s="10" t="s">
        <v>70</v>
      </c>
      <c r="D24" s="31"/>
      <c r="E24" s="36"/>
      <c r="F24" s="32"/>
      <c r="G24" s="36"/>
      <c r="H24" s="34"/>
      <c r="I24" s="36"/>
      <c r="J24" s="34"/>
      <c r="K24" s="36"/>
      <c r="L24" s="32"/>
      <c r="M24" s="36"/>
      <c r="N24" s="32"/>
      <c r="O24" s="36"/>
      <c r="P24" s="32"/>
      <c r="Q24" s="32"/>
      <c r="R24" s="34"/>
      <c r="S24" s="36"/>
      <c r="T24" s="32"/>
      <c r="U24" s="32"/>
      <c r="V24" s="34"/>
      <c r="W24" s="36"/>
      <c r="X24" s="32"/>
      <c r="Y24" s="32"/>
      <c r="Z24" s="34"/>
      <c r="AA24" s="36"/>
      <c r="AB24" s="32"/>
      <c r="AC24" s="32"/>
      <c r="AD24" s="34"/>
      <c r="AE24" s="36"/>
      <c r="AF24" s="32"/>
      <c r="AG24" s="32"/>
      <c r="AH24" s="34"/>
      <c r="AI24" s="36"/>
      <c r="AJ24" s="32"/>
      <c r="AK24" s="32"/>
      <c r="AL24" s="34"/>
      <c r="AM24" s="36"/>
      <c r="AN24" s="32"/>
      <c r="AO24" s="36"/>
      <c r="AP24" s="34"/>
      <c r="AQ24" s="36"/>
      <c r="AR24" s="32"/>
      <c r="AS24" s="36"/>
      <c r="AT24" s="32">
        <v>0</v>
      </c>
      <c r="AU24" s="42"/>
      <c r="BA24" s="138"/>
      <c r="BB24" s="138"/>
      <c r="BD24" s="138"/>
      <c r="BE24" s="138"/>
      <c r="BG24" s="138"/>
      <c r="BH24" s="138"/>
      <c r="BJ24" s="138"/>
      <c r="BK24" s="138"/>
    </row>
    <row r="25" spans="1:63" x14ac:dyDescent="0.3">
      <c r="A25" s="156"/>
      <c r="B25" s="19"/>
      <c r="C25" s="20"/>
      <c r="D25" s="44"/>
      <c r="E25" s="45"/>
      <c r="F25" s="47"/>
      <c r="G25" s="45"/>
      <c r="H25" s="46"/>
      <c r="I25" s="45"/>
      <c r="J25" s="46"/>
      <c r="K25" s="45"/>
      <c r="L25" s="47"/>
      <c r="M25" s="45"/>
      <c r="N25" s="47"/>
      <c r="O25" s="45"/>
      <c r="P25" s="47"/>
      <c r="Q25" s="47"/>
      <c r="R25" s="46"/>
      <c r="S25" s="45"/>
      <c r="T25" s="47"/>
      <c r="U25" s="47"/>
      <c r="V25" s="46"/>
      <c r="W25" s="45"/>
      <c r="X25" s="47"/>
      <c r="Y25" s="47"/>
      <c r="Z25" s="46"/>
      <c r="AA25" s="45"/>
      <c r="AB25" s="47"/>
      <c r="AC25" s="47"/>
      <c r="AD25" s="46"/>
      <c r="AE25" s="45"/>
      <c r="AF25" s="47"/>
      <c r="AG25" s="47"/>
      <c r="AH25" s="46"/>
      <c r="AI25" s="45"/>
      <c r="AJ25" s="47"/>
      <c r="AK25" s="47"/>
      <c r="AL25" s="46"/>
      <c r="AM25" s="45"/>
      <c r="AN25" s="47"/>
      <c r="AO25" s="45"/>
      <c r="AP25" s="46"/>
      <c r="AQ25" s="45"/>
      <c r="AR25" s="47"/>
      <c r="AS25" s="45"/>
      <c r="AT25" s="47"/>
      <c r="AU25" s="48"/>
      <c r="BA25" s="138"/>
      <c r="BB25" s="138"/>
      <c r="BD25" s="138"/>
      <c r="BE25" s="138"/>
      <c r="BG25" s="138"/>
      <c r="BH25" s="138"/>
      <c r="BJ25" s="138"/>
      <c r="BK25" s="138"/>
    </row>
    <row r="26" spans="1:63" x14ac:dyDescent="0.3">
      <c r="A26" s="154" t="s">
        <v>71</v>
      </c>
      <c r="B26" s="5" t="s">
        <v>67</v>
      </c>
      <c r="C26" s="6" t="s">
        <v>68</v>
      </c>
      <c r="D26" s="49"/>
      <c r="E26" s="50">
        <f>+D23</f>
        <v>19050819.012872592</v>
      </c>
      <c r="F26" s="51"/>
      <c r="G26" s="50">
        <f t="shared" ref="G26" si="0">+F23</f>
        <v>1324030.3301611568</v>
      </c>
      <c r="H26" s="51"/>
      <c r="I26" s="50">
        <f t="shared" ref="I26" si="1">+H23</f>
        <v>11060181.773258047</v>
      </c>
      <c r="J26" s="51"/>
      <c r="K26" s="50">
        <f t="shared" ref="K26" si="2">+J23</f>
        <v>6666606.9094533883</v>
      </c>
      <c r="L26" s="51"/>
      <c r="M26" s="50">
        <f t="shared" ref="M26:O26" si="3">+L23</f>
        <v>2082748.8269320852</v>
      </c>
      <c r="N26" s="51"/>
      <c r="O26" s="50">
        <f t="shared" si="3"/>
        <v>81093.697886543319</v>
      </c>
      <c r="P26" s="51"/>
      <c r="Q26" s="50">
        <f t="shared" ref="Q26" si="4">+P23</f>
        <v>1379321.8653697404</v>
      </c>
      <c r="R26" s="51"/>
      <c r="S26" s="50">
        <f t="shared" ref="S26" si="5">+R23</f>
        <v>2.1395534999992378</v>
      </c>
      <c r="T26" s="51"/>
      <c r="U26" s="50">
        <f t="shared" ref="U26" si="6">+T23</f>
        <v>104703.86891012127</v>
      </c>
      <c r="V26" s="51"/>
      <c r="W26" s="50">
        <f t="shared" ref="W26" si="7">+V23</f>
        <v>102441.35895089497</v>
      </c>
      <c r="X26" s="51"/>
      <c r="Y26" s="50">
        <f t="shared" ref="Y26" si="8">+X23</f>
        <v>115110.73762403177</v>
      </c>
      <c r="Z26" s="51"/>
      <c r="AA26" s="50">
        <f t="shared" ref="AA26" si="9">+Z23</f>
        <v>63135.481785743992</v>
      </c>
      <c r="AB26" s="51"/>
      <c r="AC26" s="50">
        <f t="shared" ref="AC26" si="10">+AB23</f>
        <v>236939.67685150914</v>
      </c>
      <c r="AD26" s="51"/>
      <c r="AE26" s="50">
        <f t="shared" ref="AE26:AG26" si="11">+AD23</f>
        <v>4882186.7388568651</v>
      </c>
      <c r="AF26" s="51"/>
      <c r="AG26" s="50">
        <f t="shared" si="11"/>
        <v>2405924.7193945595</v>
      </c>
      <c r="AH26" s="51"/>
      <c r="AI26" s="50">
        <f t="shared" ref="AI26" si="12">+AH23</f>
        <v>836136.69692815933</v>
      </c>
      <c r="AJ26" s="51"/>
      <c r="AK26" s="50">
        <f t="shared" ref="AK26" si="13">+AJ23</f>
        <v>221823.81312939711</v>
      </c>
      <c r="AL26" s="51"/>
      <c r="AM26" s="50">
        <f t="shared" ref="AM26" si="14">+AL23</f>
        <v>1418301.5094047498</v>
      </c>
      <c r="AN26" s="51"/>
      <c r="AO26" s="50">
        <f t="shared" ref="AO26" si="15">+AN23</f>
        <v>7139755.7799099497</v>
      </c>
      <c r="AP26" s="51"/>
      <c r="AQ26" s="50">
        <f t="shared" ref="AQ26" si="16">+AP23</f>
        <v>234665.34921553748</v>
      </c>
      <c r="AR26" s="52"/>
      <c r="AS26" s="50">
        <f t="shared" ref="AS26" si="17">+AR23</f>
        <v>36014718.708744861</v>
      </c>
      <c r="AT26" s="52"/>
      <c r="AU26" s="41"/>
      <c r="BA26" s="138"/>
      <c r="BB26" s="138"/>
      <c r="BD26" s="138"/>
      <c r="BE26" s="138"/>
      <c r="BG26" s="138"/>
      <c r="BH26" s="138"/>
      <c r="BJ26" s="138"/>
      <c r="BK26" s="138"/>
    </row>
    <row r="27" spans="1:63" x14ac:dyDescent="0.3">
      <c r="A27" s="157"/>
      <c r="B27" s="9" t="s">
        <v>72</v>
      </c>
      <c r="C27" s="10" t="s">
        <v>73</v>
      </c>
      <c r="D27" s="29">
        <v>8896213.2010336705</v>
      </c>
      <c r="E27" s="35"/>
      <c r="F27" s="33">
        <v>627041.23332692403</v>
      </c>
      <c r="G27" s="35"/>
      <c r="H27" s="33">
        <v>5091445.8550128993</v>
      </c>
      <c r="I27" s="35"/>
      <c r="J27" s="33">
        <v>3177726.1126938472</v>
      </c>
      <c r="K27" s="35"/>
      <c r="L27" s="33">
        <v>936529.15328427078</v>
      </c>
      <c r="M27" s="35"/>
      <c r="N27" s="33">
        <v>35391.837358009994</v>
      </c>
      <c r="O27" s="35"/>
      <c r="P27" s="33">
        <v>608164.00999774167</v>
      </c>
      <c r="Q27" s="35"/>
      <c r="R27" s="33">
        <v>0</v>
      </c>
      <c r="S27" s="35"/>
      <c r="T27" s="33">
        <v>0</v>
      </c>
      <c r="U27" s="35"/>
      <c r="V27" s="33">
        <v>83444.119148170284</v>
      </c>
      <c r="W27" s="35"/>
      <c r="X27" s="33">
        <v>70344.248077435419</v>
      </c>
      <c r="Y27" s="35"/>
      <c r="Z27" s="33">
        <v>22798.825907651448</v>
      </c>
      <c r="AA27" s="35"/>
      <c r="AB27" s="33">
        <v>116386.11279526193</v>
      </c>
      <c r="AC27" s="35"/>
      <c r="AD27" s="33">
        <v>4715586.8524937667</v>
      </c>
      <c r="AE27" s="35"/>
      <c r="AF27" s="33">
        <v>2350288.3222638993</v>
      </c>
      <c r="AG27" s="35"/>
      <c r="AH27" s="33">
        <v>789100.30527420668</v>
      </c>
      <c r="AI27" s="35"/>
      <c r="AJ27" s="33">
        <v>220771.52044241678</v>
      </c>
      <c r="AK27" s="35"/>
      <c r="AL27" s="33">
        <v>1355426.7045132443</v>
      </c>
      <c r="AM27" s="35"/>
      <c r="AN27" s="33">
        <v>1504406.2920215484</v>
      </c>
      <c r="AO27" s="35"/>
      <c r="AP27" s="33">
        <v>151102.23919831359</v>
      </c>
      <c r="AQ27" s="35"/>
      <c r="AR27" s="30">
        <v>16203837.738031574</v>
      </c>
      <c r="AS27" s="35"/>
      <c r="AT27" s="30">
        <v>0</v>
      </c>
      <c r="AU27" s="43"/>
      <c r="BA27" s="138"/>
      <c r="BB27" s="138"/>
      <c r="BD27" s="138"/>
      <c r="BE27" s="138"/>
      <c r="BG27" s="138"/>
      <c r="BH27" s="138"/>
      <c r="BJ27" s="138"/>
      <c r="BK27" s="138"/>
    </row>
    <row r="28" spans="1:63" x14ac:dyDescent="0.3">
      <c r="A28" s="157"/>
      <c r="B28" s="23" t="s">
        <v>74</v>
      </c>
      <c r="C28" s="24" t="s">
        <v>75</v>
      </c>
      <c r="D28" s="31">
        <v>7365156.2208153186</v>
      </c>
      <c r="E28" s="36"/>
      <c r="F28" s="34">
        <v>481145.48625599057</v>
      </c>
      <c r="G28" s="36"/>
      <c r="H28" s="34">
        <v>4236939.9879874643</v>
      </c>
      <c r="I28" s="36"/>
      <c r="J28" s="34">
        <v>2647070.746571864</v>
      </c>
      <c r="K28" s="36"/>
      <c r="L28" s="34">
        <v>739262.51862344064</v>
      </c>
      <c r="M28" s="36"/>
      <c r="N28" s="34">
        <v>29897.275062079996</v>
      </c>
      <c r="O28" s="36"/>
      <c r="P28" s="34">
        <v>492251.15961117804</v>
      </c>
      <c r="Q28" s="36"/>
      <c r="R28" s="34">
        <v>0</v>
      </c>
      <c r="S28" s="36"/>
      <c r="T28" s="34">
        <v>0</v>
      </c>
      <c r="U28" s="36"/>
      <c r="V28" s="34">
        <v>67427.806811871065</v>
      </c>
      <c r="W28" s="36"/>
      <c r="X28" s="34">
        <v>59261.002039087776</v>
      </c>
      <c r="Y28" s="36"/>
      <c r="Z28" s="34">
        <v>18753.048798164291</v>
      </c>
      <c r="AA28" s="36"/>
      <c r="AB28" s="34">
        <v>71672.226301059462</v>
      </c>
      <c r="AC28" s="36"/>
      <c r="AD28" s="34">
        <v>3921888.386378814</v>
      </c>
      <c r="AE28" s="36"/>
      <c r="AF28" s="34">
        <v>1939819.2187640935</v>
      </c>
      <c r="AG28" s="36"/>
      <c r="AH28" s="34">
        <v>655669.73176138778</v>
      </c>
      <c r="AI28" s="36"/>
      <c r="AJ28" s="34">
        <v>177701.05558292777</v>
      </c>
      <c r="AK28" s="36"/>
      <c r="AL28" s="34">
        <v>1148698.3802704052</v>
      </c>
      <c r="AM28" s="36"/>
      <c r="AN28" s="34">
        <v>1435379.4088382546</v>
      </c>
      <c r="AO28" s="36"/>
      <c r="AP28" s="34">
        <v>123315.05068731391</v>
      </c>
      <c r="AQ28" s="36"/>
      <c r="AR28" s="32">
        <v>13585001.585343145</v>
      </c>
      <c r="AS28" s="36"/>
      <c r="AT28" s="32">
        <v>0</v>
      </c>
      <c r="AU28" s="42"/>
      <c r="BA28" s="138"/>
      <c r="BB28" s="138"/>
      <c r="BD28" s="138"/>
      <c r="BE28" s="138"/>
      <c r="BG28" s="138"/>
      <c r="BH28" s="138"/>
      <c r="BJ28" s="138"/>
      <c r="BK28" s="138"/>
    </row>
    <row r="29" spans="1:63" x14ac:dyDescent="0.3">
      <c r="A29" s="157"/>
      <c r="B29" s="23" t="s">
        <v>76</v>
      </c>
      <c r="C29" s="24" t="s">
        <v>77</v>
      </c>
      <c r="D29" s="31">
        <v>1531056.9802183516</v>
      </c>
      <c r="E29" s="36"/>
      <c r="F29" s="34">
        <v>145895.7470709334</v>
      </c>
      <c r="G29" s="36"/>
      <c r="H29" s="34">
        <v>854505.86702543474</v>
      </c>
      <c r="I29" s="36"/>
      <c r="J29" s="34">
        <v>530655.36612198327</v>
      </c>
      <c r="K29" s="36"/>
      <c r="L29" s="34">
        <v>197266.63466083011</v>
      </c>
      <c r="M29" s="36"/>
      <c r="N29" s="34">
        <v>5494.5622959299999</v>
      </c>
      <c r="O29" s="36"/>
      <c r="P29" s="34">
        <v>115912.85038656362</v>
      </c>
      <c r="Q29" s="36"/>
      <c r="R29" s="34">
        <v>0</v>
      </c>
      <c r="S29" s="36"/>
      <c r="T29" s="34">
        <v>0</v>
      </c>
      <c r="U29" s="36"/>
      <c r="V29" s="34">
        <v>16016.312336299216</v>
      </c>
      <c r="W29" s="36"/>
      <c r="X29" s="34">
        <v>11083.246038347643</v>
      </c>
      <c r="Y29" s="36"/>
      <c r="Z29" s="34">
        <v>4045.7771094871564</v>
      </c>
      <c r="AA29" s="36"/>
      <c r="AB29" s="34">
        <v>44713.886494202467</v>
      </c>
      <c r="AC29" s="36"/>
      <c r="AD29" s="34">
        <v>793698.46611495281</v>
      </c>
      <c r="AE29" s="36"/>
      <c r="AF29" s="34">
        <v>410469.10349980579</v>
      </c>
      <c r="AG29" s="36"/>
      <c r="AH29" s="34">
        <v>133430.57351281896</v>
      </c>
      <c r="AI29" s="36"/>
      <c r="AJ29" s="34">
        <v>43070.464859488988</v>
      </c>
      <c r="AK29" s="36"/>
      <c r="AL29" s="34">
        <v>206728.32424283904</v>
      </c>
      <c r="AM29" s="36"/>
      <c r="AN29" s="34">
        <v>69026.883183293729</v>
      </c>
      <c r="AO29" s="36"/>
      <c r="AP29" s="34">
        <v>27787.188510999684</v>
      </c>
      <c r="AQ29" s="36"/>
      <c r="AR29" s="32">
        <v>2618836.1526884278</v>
      </c>
      <c r="AS29" s="36"/>
      <c r="AT29" s="32">
        <v>0</v>
      </c>
      <c r="AU29" s="42"/>
      <c r="BA29" s="138"/>
      <c r="BB29" s="138"/>
      <c r="BD29" s="138"/>
      <c r="BE29" s="138"/>
      <c r="BG29" s="138"/>
      <c r="BH29" s="138"/>
      <c r="BJ29" s="138"/>
      <c r="BK29" s="138"/>
    </row>
    <row r="30" spans="1:63" x14ac:dyDescent="0.3">
      <c r="A30" s="157"/>
      <c r="B30" s="9" t="s">
        <v>78</v>
      </c>
      <c r="C30" s="10" t="s">
        <v>79</v>
      </c>
      <c r="D30" s="29">
        <v>746094.90505587391</v>
      </c>
      <c r="E30" s="35"/>
      <c r="F30" s="33">
        <v>64036.751384601084</v>
      </c>
      <c r="G30" s="35"/>
      <c r="H30" s="33">
        <v>444948.78716371401</v>
      </c>
      <c r="I30" s="35"/>
      <c r="J30" s="33">
        <v>237109.36650755879</v>
      </c>
      <c r="K30" s="35"/>
      <c r="L30" s="33">
        <v>63260.440159688806</v>
      </c>
      <c r="M30" s="35"/>
      <c r="N30" s="33">
        <v>1938.2683984799994</v>
      </c>
      <c r="O30" s="35"/>
      <c r="P30" s="33">
        <v>41596.981385002378</v>
      </c>
      <c r="Q30" s="35"/>
      <c r="R30" s="33">
        <v>0</v>
      </c>
      <c r="S30" s="35"/>
      <c r="T30" s="33">
        <v>0</v>
      </c>
      <c r="U30" s="35"/>
      <c r="V30" s="33">
        <v>5604.8958236403796</v>
      </c>
      <c r="W30" s="35"/>
      <c r="X30" s="33">
        <v>4940.5334836840429</v>
      </c>
      <c r="Y30" s="35"/>
      <c r="Z30" s="33">
        <v>1720.0851124472531</v>
      </c>
      <c r="AA30" s="35"/>
      <c r="AB30" s="33">
        <v>7459.6759564347476</v>
      </c>
      <c r="AC30" s="35"/>
      <c r="AD30" s="33">
        <v>36121.107458178623</v>
      </c>
      <c r="AE30" s="35"/>
      <c r="AF30" s="33">
        <v>5312.9141737500413</v>
      </c>
      <c r="AG30" s="35"/>
      <c r="AH30" s="33">
        <v>8803.0556985926232</v>
      </c>
      <c r="AI30" s="35"/>
      <c r="AJ30" s="33">
        <v>1052.2926869803648</v>
      </c>
      <c r="AK30" s="35"/>
      <c r="AL30" s="33">
        <v>20952.844898855597</v>
      </c>
      <c r="AM30" s="35"/>
      <c r="AN30" s="33">
        <v>163867.433523949</v>
      </c>
      <c r="AO30" s="35"/>
      <c r="AP30" s="33">
        <v>10983.648432030215</v>
      </c>
      <c r="AQ30" s="35"/>
      <c r="AR30" s="30">
        <v>3644870.5355875632</v>
      </c>
      <c r="AS30" s="35"/>
      <c r="AT30" s="30">
        <v>0</v>
      </c>
      <c r="AU30" s="43"/>
      <c r="BA30" s="138"/>
      <c r="BB30" s="138"/>
      <c r="BD30" s="138"/>
      <c r="BE30" s="138"/>
      <c r="BG30" s="138"/>
      <c r="BH30" s="138"/>
      <c r="BJ30" s="138"/>
      <c r="BK30" s="138"/>
    </row>
    <row r="31" spans="1:63" x14ac:dyDescent="0.3">
      <c r="A31" s="157"/>
      <c r="B31" s="23" t="s">
        <v>80</v>
      </c>
      <c r="C31" s="24" t="s">
        <v>81</v>
      </c>
      <c r="D31" s="31">
        <v>0</v>
      </c>
      <c r="E31" s="36"/>
      <c r="F31" s="34">
        <v>0</v>
      </c>
      <c r="G31" s="36"/>
      <c r="H31" s="34">
        <v>0</v>
      </c>
      <c r="I31" s="36"/>
      <c r="J31" s="34">
        <v>0</v>
      </c>
      <c r="K31" s="36"/>
      <c r="L31" s="34">
        <v>0</v>
      </c>
      <c r="M31" s="36"/>
      <c r="N31" s="34">
        <v>0</v>
      </c>
      <c r="O31" s="36"/>
      <c r="P31" s="34">
        <v>0</v>
      </c>
      <c r="Q31" s="36"/>
      <c r="R31" s="34">
        <v>0</v>
      </c>
      <c r="S31" s="36"/>
      <c r="T31" s="34">
        <v>0</v>
      </c>
      <c r="U31" s="36"/>
      <c r="V31" s="34">
        <v>0</v>
      </c>
      <c r="W31" s="36"/>
      <c r="X31" s="34">
        <v>0</v>
      </c>
      <c r="Y31" s="36"/>
      <c r="Z31" s="34">
        <v>0</v>
      </c>
      <c r="AA31" s="36"/>
      <c r="AB31" s="34">
        <v>0</v>
      </c>
      <c r="AC31" s="36"/>
      <c r="AD31" s="34">
        <v>0</v>
      </c>
      <c r="AE31" s="36"/>
      <c r="AF31" s="34">
        <v>0</v>
      </c>
      <c r="AG31" s="36"/>
      <c r="AH31" s="34">
        <v>0</v>
      </c>
      <c r="AI31" s="36"/>
      <c r="AJ31" s="34">
        <v>0</v>
      </c>
      <c r="AK31" s="36"/>
      <c r="AL31" s="34">
        <v>0</v>
      </c>
      <c r="AM31" s="36"/>
      <c r="AN31" s="34">
        <v>0</v>
      </c>
      <c r="AO31" s="36"/>
      <c r="AP31" s="34">
        <v>0</v>
      </c>
      <c r="AQ31" s="36"/>
      <c r="AR31" s="32">
        <v>2624543.0009578425</v>
      </c>
      <c r="AS31" s="36"/>
      <c r="AT31" s="32">
        <v>0</v>
      </c>
      <c r="AU31" s="42"/>
      <c r="BA31" s="138"/>
      <c r="BB31" s="138"/>
      <c r="BD31" s="138"/>
      <c r="BE31" s="138"/>
      <c r="BG31" s="138"/>
      <c r="BH31" s="138"/>
      <c r="BJ31" s="138"/>
      <c r="BK31" s="138"/>
    </row>
    <row r="32" spans="1:63" x14ac:dyDescent="0.3">
      <c r="A32" s="157"/>
      <c r="B32" s="23" t="s">
        <v>82</v>
      </c>
      <c r="C32" s="24" t="s">
        <v>83</v>
      </c>
      <c r="D32" s="31">
        <v>746094.90505587391</v>
      </c>
      <c r="E32" s="36"/>
      <c r="F32" s="34">
        <v>64036.751384601084</v>
      </c>
      <c r="G32" s="36"/>
      <c r="H32" s="34">
        <v>444948.78716371401</v>
      </c>
      <c r="I32" s="36"/>
      <c r="J32" s="34">
        <v>237109.36650755879</v>
      </c>
      <c r="K32" s="36"/>
      <c r="L32" s="34">
        <v>63260.440159688806</v>
      </c>
      <c r="M32" s="36"/>
      <c r="N32" s="34">
        <v>1938.2683984799994</v>
      </c>
      <c r="O32" s="36"/>
      <c r="P32" s="34">
        <v>41596.981385002378</v>
      </c>
      <c r="Q32" s="36"/>
      <c r="R32" s="34">
        <v>0</v>
      </c>
      <c r="S32" s="36"/>
      <c r="T32" s="34">
        <v>0</v>
      </c>
      <c r="U32" s="36"/>
      <c r="V32" s="34">
        <v>5604.8958236403796</v>
      </c>
      <c r="W32" s="36"/>
      <c r="X32" s="34">
        <v>4940.5334836840429</v>
      </c>
      <c r="Y32" s="36"/>
      <c r="Z32" s="34">
        <v>1720.0851124472531</v>
      </c>
      <c r="AA32" s="36"/>
      <c r="AB32" s="34">
        <v>7459.6759564347476</v>
      </c>
      <c r="AC32" s="36"/>
      <c r="AD32" s="34">
        <v>36121.107458178623</v>
      </c>
      <c r="AE32" s="36"/>
      <c r="AF32" s="34">
        <v>5312.9141737500413</v>
      </c>
      <c r="AG32" s="36"/>
      <c r="AH32" s="34">
        <v>8803.0556985926232</v>
      </c>
      <c r="AI32" s="36"/>
      <c r="AJ32" s="34">
        <v>1052.2926869803648</v>
      </c>
      <c r="AK32" s="36"/>
      <c r="AL32" s="34">
        <v>20952.844898855597</v>
      </c>
      <c r="AM32" s="36"/>
      <c r="AN32" s="34">
        <v>163867.433523949</v>
      </c>
      <c r="AO32" s="36"/>
      <c r="AP32" s="34">
        <v>10983.648432030215</v>
      </c>
      <c r="AQ32" s="36"/>
      <c r="AR32" s="32">
        <v>1020327.5346297206</v>
      </c>
      <c r="AS32" s="36"/>
      <c r="AT32" s="32">
        <v>0</v>
      </c>
      <c r="AU32" s="42"/>
      <c r="BA32" s="138"/>
      <c r="BB32" s="138"/>
      <c r="BD32" s="138"/>
      <c r="BE32" s="138"/>
      <c r="BG32" s="138"/>
      <c r="BH32" s="138"/>
      <c r="BJ32" s="138"/>
      <c r="BK32" s="138"/>
    </row>
    <row r="33" spans="1:63" x14ac:dyDescent="0.3">
      <c r="A33" s="157"/>
      <c r="B33" s="9" t="s">
        <v>84</v>
      </c>
      <c r="C33" s="10" t="s">
        <v>85</v>
      </c>
      <c r="D33" s="29">
        <v>0</v>
      </c>
      <c r="E33" s="35"/>
      <c r="F33" s="33">
        <v>0</v>
      </c>
      <c r="G33" s="35"/>
      <c r="H33" s="33">
        <v>0</v>
      </c>
      <c r="I33" s="35"/>
      <c r="J33" s="33">
        <v>0</v>
      </c>
      <c r="K33" s="35"/>
      <c r="L33" s="33">
        <v>0</v>
      </c>
      <c r="M33" s="35"/>
      <c r="N33" s="33">
        <v>0</v>
      </c>
      <c r="O33" s="35"/>
      <c r="P33" s="33">
        <v>0</v>
      </c>
      <c r="Q33" s="35"/>
      <c r="R33" s="33">
        <v>0</v>
      </c>
      <c r="S33" s="35"/>
      <c r="T33" s="33">
        <v>0</v>
      </c>
      <c r="U33" s="35"/>
      <c r="V33" s="33">
        <v>0</v>
      </c>
      <c r="W33" s="35"/>
      <c r="X33" s="33">
        <v>0</v>
      </c>
      <c r="Y33" s="35"/>
      <c r="Z33" s="33">
        <v>0</v>
      </c>
      <c r="AA33" s="35"/>
      <c r="AB33" s="33">
        <v>0</v>
      </c>
      <c r="AC33" s="35"/>
      <c r="AD33" s="33">
        <v>0</v>
      </c>
      <c r="AE33" s="35"/>
      <c r="AF33" s="33">
        <v>0</v>
      </c>
      <c r="AG33" s="35"/>
      <c r="AH33" s="33">
        <v>0</v>
      </c>
      <c r="AI33" s="35"/>
      <c r="AJ33" s="33">
        <v>0</v>
      </c>
      <c r="AK33" s="35"/>
      <c r="AL33" s="33">
        <v>0</v>
      </c>
      <c r="AM33" s="35"/>
      <c r="AN33" s="33">
        <v>0</v>
      </c>
      <c r="AO33" s="35"/>
      <c r="AP33" s="33">
        <v>0</v>
      </c>
      <c r="AQ33" s="35"/>
      <c r="AR33" s="30">
        <v>0</v>
      </c>
      <c r="AS33" s="35"/>
      <c r="AT33" s="30">
        <v>0</v>
      </c>
      <c r="AU33" s="43"/>
      <c r="BA33" s="138"/>
      <c r="BB33" s="138"/>
      <c r="BD33" s="138"/>
      <c r="BE33" s="138"/>
      <c r="BG33" s="138"/>
      <c r="BH33" s="138"/>
      <c r="BJ33" s="138"/>
      <c r="BK33" s="138"/>
    </row>
    <row r="34" spans="1:63" x14ac:dyDescent="0.3">
      <c r="A34" s="157"/>
      <c r="B34" s="9" t="s">
        <v>86</v>
      </c>
      <c r="C34" s="10" t="s">
        <v>87</v>
      </c>
      <c r="D34" s="29">
        <v>9408510.9067830481</v>
      </c>
      <c r="E34" s="35"/>
      <c r="F34" s="33">
        <v>632952.34544963168</v>
      </c>
      <c r="G34" s="35"/>
      <c r="H34" s="33">
        <v>5523787.131081434</v>
      </c>
      <c r="I34" s="35"/>
      <c r="J34" s="33">
        <v>3251771.4302519825</v>
      </c>
      <c r="K34" s="35"/>
      <c r="L34" s="33">
        <v>1082959.2334881257</v>
      </c>
      <c r="M34" s="35"/>
      <c r="N34" s="33">
        <v>43763.592130053323</v>
      </c>
      <c r="O34" s="35"/>
      <c r="P34" s="33">
        <v>729560.87398699636</v>
      </c>
      <c r="Q34" s="35"/>
      <c r="R34" s="33">
        <v>2.1395534999992378</v>
      </c>
      <c r="S34" s="35"/>
      <c r="T34" s="33">
        <v>104703.86891012127</v>
      </c>
      <c r="U34" s="35"/>
      <c r="V34" s="33">
        <v>13392.343979084302</v>
      </c>
      <c r="W34" s="35"/>
      <c r="X34" s="33">
        <v>39825.956062912308</v>
      </c>
      <c r="Y34" s="35"/>
      <c r="Z34" s="33">
        <v>38616.570765645287</v>
      </c>
      <c r="AA34" s="35"/>
      <c r="AB34" s="33">
        <v>113093.88809981245</v>
      </c>
      <c r="AC34" s="35"/>
      <c r="AD34" s="33">
        <v>130478.77890491998</v>
      </c>
      <c r="AE34" s="35"/>
      <c r="AF34" s="33">
        <v>50323.482956909982</v>
      </c>
      <c r="AG34" s="35"/>
      <c r="AH34" s="33">
        <v>38233.335955359995</v>
      </c>
      <c r="AI34" s="35"/>
      <c r="AJ34" s="33">
        <v>0</v>
      </c>
      <c r="AK34" s="35"/>
      <c r="AL34" s="33">
        <v>41921.959992649994</v>
      </c>
      <c r="AM34" s="35"/>
      <c r="AN34" s="33">
        <v>2303373.6548902756</v>
      </c>
      <c r="AO34" s="35"/>
      <c r="AP34" s="33">
        <v>72579.461585193683</v>
      </c>
      <c r="AQ34" s="35"/>
      <c r="AR34" s="30">
        <v>12997902.035651546</v>
      </c>
      <c r="AS34" s="35"/>
      <c r="AT34" s="30">
        <v>0</v>
      </c>
      <c r="AU34" s="43"/>
      <c r="BA34" s="138"/>
      <c r="BB34" s="138"/>
      <c r="BD34" s="138"/>
      <c r="BE34" s="138"/>
      <c r="BG34" s="138"/>
      <c r="BH34" s="138"/>
      <c r="BJ34" s="138"/>
      <c r="BK34" s="138"/>
    </row>
    <row r="35" spans="1:63" x14ac:dyDescent="0.3">
      <c r="A35" s="157"/>
      <c r="B35" s="11" t="s">
        <v>88</v>
      </c>
      <c r="C35" s="12" t="s">
        <v>89</v>
      </c>
      <c r="D35" s="29">
        <v>0</v>
      </c>
      <c r="E35" s="35"/>
      <c r="F35" s="33">
        <v>0</v>
      </c>
      <c r="G35" s="35"/>
      <c r="H35" s="33">
        <v>0</v>
      </c>
      <c r="I35" s="35"/>
      <c r="J35" s="33">
        <v>0</v>
      </c>
      <c r="K35" s="35"/>
      <c r="L35" s="33">
        <v>0</v>
      </c>
      <c r="M35" s="35"/>
      <c r="N35" s="33">
        <v>0</v>
      </c>
      <c r="O35" s="35"/>
      <c r="P35" s="33">
        <v>0</v>
      </c>
      <c r="Q35" s="35"/>
      <c r="R35" s="33">
        <v>0</v>
      </c>
      <c r="S35" s="35"/>
      <c r="T35" s="33">
        <v>0</v>
      </c>
      <c r="U35" s="35"/>
      <c r="V35" s="33">
        <v>0</v>
      </c>
      <c r="W35" s="35"/>
      <c r="X35" s="33">
        <v>0</v>
      </c>
      <c r="Y35" s="35"/>
      <c r="Z35" s="33">
        <v>0</v>
      </c>
      <c r="AA35" s="35"/>
      <c r="AB35" s="33">
        <v>0</v>
      </c>
      <c r="AC35" s="35"/>
      <c r="AD35" s="33">
        <v>0</v>
      </c>
      <c r="AE35" s="35"/>
      <c r="AF35" s="33">
        <v>0</v>
      </c>
      <c r="AG35" s="35"/>
      <c r="AH35" s="33">
        <v>0</v>
      </c>
      <c r="AI35" s="35"/>
      <c r="AJ35" s="33">
        <v>0</v>
      </c>
      <c r="AK35" s="35"/>
      <c r="AL35" s="33">
        <v>0</v>
      </c>
      <c r="AM35" s="35"/>
      <c r="AN35" s="33">
        <v>3168108.3994741766</v>
      </c>
      <c r="AO35" s="35"/>
      <c r="AP35" s="33">
        <v>0</v>
      </c>
      <c r="AQ35" s="35"/>
      <c r="AR35" s="30">
        <v>3168108.3994741766</v>
      </c>
      <c r="AS35" s="35"/>
      <c r="AT35" s="30">
        <v>0</v>
      </c>
      <c r="AU35" s="43"/>
      <c r="BA35" s="138"/>
      <c r="BB35" s="138"/>
      <c r="BD35" s="138"/>
      <c r="BE35" s="138"/>
      <c r="BG35" s="138"/>
      <c r="BH35" s="138"/>
      <c r="BJ35" s="138"/>
      <c r="BK35" s="138"/>
    </row>
    <row r="36" spans="1:63" x14ac:dyDescent="0.3">
      <c r="A36" s="158"/>
      <c r="B36" s="25"/>
      <c r="C36" s="26"/>
      <c r="D36" s="44"/>
      <c r="E36" s="45"/>
      <c r="F36" s="46"/>
      <c r="G36" s="45"/>
      <c r="H36" s="46"/>
      <c r="I36" s="45"/>
      <c r="J36" s="46"/>
      <c r="K36" s="45"/>
      <c r="L36" s="46"/>
      <c r="M36" s="45"/>
      <c r="N36" s="46"/>
      <c r="O36" s="45"/>
      <c r="P36" s="46"/>
      <c r="Q36" s="45"/>
      <c r="R36" s="46"/>
      <c r="S36" s="45"/>
      <c r="T36" s="46"/>
      <c r="U36" s="45"/>
      <c r="V36" s="46"/>
      <c r="W36" s="45"/>
      <c r="X36" s="46"/>
      <c r="Y36" s="45"/>
      <c r="Z36" s="46"/>
      <c r="AA36" s="45"/>
      <c r="AB36" s="46"/>
      <c r="AC36" s="45"/>
      <c r="AD36" s="46"/>
      <c r="AE36" s="45"/>
      <c r="AF36" s="46"/>
      <c r="AG36" s="45"/>
      <c r="AH36" s="46"/>
      <c r="AI36" s="45"/>
      <c r="AJ36" s="46"/>
      <c r="AK36" s="45"/>
      <c r="AL36" s="46"/>
      <c r="AM36" s="45"/>
      <c r="AN36" s="46"/>
      <c r="AO36" s="45"/>
      <c r="AP36" s="46"/>
      <c r="AQ36" s="45"/>
      <c r="AR36" s="47"/>
      <c r="AS36" s="45"/>
      <c r="AT36" s="47"/>
      <c r="AU36" s="48"/>
      <c r="BA36" s="138"/>
      <c r="BB36" s="138"/>
      <c r="BD36" s="138"/>
      <c r="BE36" s="138"/>
      <c r="BG36" s="138"/>
      <c r="BH36" s="138"/>
      <c r="BJ36" s="138"/>
      <c r="BK36" s="138"/>
    </row>
    <row r="37" spans="1:63" x14ac:dyDescent="0.3">
      <c r="A37" s="154" t="s">
        <v>90</v>
      </c>
      <c r="B37" s="27" t="s">
        <v>86</v>
      </c>
      <c r="C37" s="28" t="s">
        <v>87</v>
      </c>
      <c r="D37" s="49"/>
      <c r="E37" s="50">
        <f>+D34</f>
        <v>9408510.9067830481</v>
      </c>
      <c r="F37" s="51"/>
      <c r="G37" s="50">
        <f t="shared" ref="G37" si="18">+F34</f>
        <v>632952.34544963168</v>
      </c>
      <c r="H37" s="51"/>
      <c r="I37" s="50">
        <f t="shared" ref="I37" si="19">+H34</f>
        <v>5523787.131081434</v>
      </c>
      <c r="J37" s="51"/>
      <c r="K37" s="50">
        <f t="shared" ref="K37" si="20">+J34</f>
        <v>3251771.4302519825</v>
      </c>
      <c r="L37" s="51"/>
      <c r="M37" s="50">
        <f t="shared" ref="M37:O37" si="21">+L34</f>
        <v>1082959.2334881257</v>
      </c>
      <c r="N37" s="51"/>
      <c r="O37" s="50">
        <f t="shared" si="21"/>
        <v>43763.592130053323</v>
      </c>
      <c r="P37" s="51"/>
      <c r="Q37" s="50">
        <f t="shared" ref="Q37" si="22">+P34</f>
        <v>729560.87398699636</v>
      </c>
      <c r="R37" s="51"/>
      <c r="S37" s="50">
        <f t="shared" ref="S37" si="23">+R34</f>
        <v>2.1395534999992378</v>
      </c>
      <c r="T37" s="51"/>
      <c r="U37" s="50">
        <f t="shared" ref="U37" si="24">+T34</f>
        <v>104703.86891012127</v>
      </c>
      <c r="V37" s="51"/>
      <c r="W37" s="50">
        <f t="shared" ref="W37" si="25">+V34</f>
        <v>13392.343979084302</v>
      </c>
      <c r="X37" s="51"/>
      <c r="Y37" s="50">
        <f t="shared" ref="Y37" si="26">+X34</f>
        <v>39825.956062912308</v>
      </c>
      <c r="Z37" s="51"/>
      <c r="AA37" s="50">
        <f t="shared" ref="AA37" si="27">+Z34</f>
        <v>38616.570765645287</v>
      </c>
      <c r="AB37" s="51"/>
      <c r="AC37" s="50">
        <f t="shared" ref="AC37" si="28">+AB34</f>
        <v>113093.88809981245</v>
      </c>
      <c r="AD37" s="51"/>
      <c r="AE37" s="50">
        <f t="shared" ref="AE37:AG37" si="29">+AD34</f>
        <v>130478.77890491998</v>
      </c>
      <c r="AF37" s="51"/>
      <c r="AG37" s="50">
        <f t="shared" si="29"/>
        <v>50323.482956909982</v>
      </c>
      <c r="AH37" s="51"/>
      <c r="AI37" s="50">
        <f t="shared" ref="AI37" si="30">+AH34</f>
        <v>38233.335955359995</v>
      </c>
      <c r="AJ37" s="51"/>
      <c r="AK37" s="50">
        <f t="shared" ref="AK37" si="31">+AJ34</f>
        <v>0</v>
      </c>
      <c r="AL37" s="51"/>
      <c r="AM37" s="50">
        <f t="shared" ref="AM37" si="32">+AL34</f>
        <v>41921.959992649994</v>
      </c>
      <c r="AN37" s="52"/>
      <c r="AO37" s="50">
        <f t="shared" ref="AO37" si="33">+AN34</f>
        <v>2303373.6548902756</v>
      </c>
      <c r="AP37" s="51"/>
      <c r="AQ37" s="50">
        <f t="shared" ref="AQ37" si="34">+AP34</f>
        <v>72579.461585193683</v>
      </c>
      <c r="AR37" s="52"/>
      <c r="AS37" s="50">
        <f t="shared" ref="AS37" si="35">+AR34</f>
        <v>12997902.035651546</v>
      </c>
      <c r="AT37" s="52"/>
      <c r="AU37" s="41">
        <f t="shared" ref="AU37:AU38" si="36">+AT34</f>
        <v>0</v>
      </c>
      <c r="BA37" s="138"/>
      <c r="BB37" s="138"/>
      <c r="BD37" s="138"/>
      <c r="BE37" s="138"/>
      <c r="BG37" s="138"/>
      <c r="BH37" s="138"/>
      <c r="BJ37" s="138"/>
      <c r="BK37" s="138"/>
    </row>
    <row r="38" spans="1:63" x14ac:dyDescent="0.3">
      <c r="A38" s="155"/>
      <c r="B38" s="11" t="s">
        <v>88</v>
      </c>
      <c r="C38" s="12" t="s">
        <v>89</v>
      </c>
      <c r="D38" s="29"/>
      <c r="E38" s="35">
        <f>+D35</f>
        <v>0</v>
      </c>
      <c r="F38" s="33"/>
      <c r="G38" s="35">
        <f t="shared" ref="G38" si="37">+F35</f>
        <v>0</v>
      </c>
      <c r="H38" s="33"/>
      <c r="I38" s="35">
        <f t="shared" ref="I38" si="38">+H35</f>
        <v>0</v>
      </c>
      <c r="J38" s="33"/>
      <c r="K38" s="35">
        <f t="shared" ref="K38" si="39">+J35</f>
        <v>0</v>
      </c>
      <c r="L38" s="33"/>
      <c r="M38" s="35">
        <f t="shared" ref="M38:O38" si="40">+L35</f>
        <v>0</v>
      </c>
      <c r="N38" s="33"/>
      <c r="O38" s="35">
        <f t="shared" si="40"/>
        <v>0</v>
      </c>
      <c r="P38" s="33"/>
      <c r="Q38" s="35">
        <f t="shared" ref="Q38" si="41">+P35</f>
        <v>0</v>
      </c>
      <c r="R38" s="33"/>
      <c r="S38" s="35">
        <f t="shared" ref="S38" si="42">+R35</f>
        <v>0</v>
      </c>
      <c r="T38" s="33"/>
      <c r="U38" s="35">
        <f t="shared" ref="U38" si="43">+T35</f>
        <v>0</v>
      </c>
      <c r="V38" s="33"/>
      <c r="W38" s="35">
        <f t="shared" ref="W38" si="44">+V35</f>
        <v>0</v>
      </c>
      <c r="X38" s="33"/>
      <c r="Y38" s="35">
        <f t="shared" ref="Y38" si="45">+X35</f>
        <v>0</v>
      </c>
      <c r="Z38" s="33"/>
      <c r="AA38" s="35">
        <f t="shared" ref="AA38" si="46">+Z35</f>
        <v>0</v>
      </c>
      <c r="AB38" s="33"/>
      <c r="AC38" s="35">
        <f t="shared" ref="AC38" si="47">+AB35</f>
        <v>0</v>
      </c>
      <c r="AD38" s="33"/>
      <c r="AE38" s="35">
        <f t="shared" ref="AE38:AG38" si="48">+AD35</f>
        <v>0</v>
      </c>
      <c r="AF38" s="33"/>
      <c r="AG38" s="35">
        <f t="shared" si="48"/>
        <v>0</v>
      </c>
      <c r="AH38" s="33"/>
      <c r="AI38" s="35">
        <f t="shared" ref="AI38" si="49">+AH35</f>
        <v>0</v>
      </c>
      <c r="AJ38" s="33"/>
      <c r="AK38" s="35">
        <f t="shared" ref="AK38" si="50">+AJ35</f>
        <v>0</v>
      </c>
      <c r="AL38" s="33"/>
      <c r="AM38" s="35">
        <f t="shared" ref="AM38" si="51">+AL35</f>
        <v>0</v>
      </c>
      <c r="AN38" s="30"/>
      <c r="AO38" s="35">
        <f t="shared" ref="AO38" si="52">+AN35</f>
        <v>3168108.3994741766</v>
      </c>
      <c r="AP38" s="33"/>
      <c r="AQ38" s="35">
        <f t="shared" ref="AQ38" si="53">+AP35</f>
        <v>0</v>
      </c>
      <c r="AR38" s="30"/>
      <c r="AS38" s="35">
        <f t="shared" ref="AS38" si="54">+AR35</f>
        <v>3168108.3994741766</v>
      </c>
      <c r="AT38" s="30"/>
      <c r="AU38" s="43">
        <f t="shared" si="36"/>
        <v>0</v>
      </c>
      <c r="BA38" s="138"/>
      <c r="BB38" s="138"/>
      <c r="BD38" s="138"/>
      <c r="BE38" s="138"/>
      <c r="BG38" s="138"/>
      <c r="BH38" s="138"/>
      <c r="BJ38" s="138"/>
      <c r="BK38" s="138"/>
    </row>
    <row r="39" spans="1:63" x14ac:dyDescent="0.3">
      <c r="A39" s="155"/>
      <c r="B39" s="9" t="s">
        <v>72</v>
      </c>
      <c r="C39" s="10" t="s">
        <v>73</v>
      </c>
      <c r="D39" s="29"/>
      <c r="E39" s="35">
        <v>0</v>
      </c>
      <c r="F39" s="33"/>
      <c r="G39" s="35">
        <v>0</v>
      </c>
      <c r="H39" s="33"/>
      <c r="I39" s="35">
        <v>0</v>
      </c>
      <c r="J39" s="33"/>
      <c r="K39" s="35">
        <v>0</v>
      </c>
      <c r="L39" s="33"/>
      <c r="M39" s="35">
        <v>0</v>
      </c>
      <c r="N39" s="33"/>
      <c r="O39" s="35">
        <v>0</v>
      </c>
      <c r="P39" s="33"/>
      <c r="Q39" s="35">
        <v>0</v>
      </c>
      <c r="R39" s="33"/>
      <c r="S39" s="35">
        <v>0</v>
      </c>
      <c r="T39" s="33"/>
      <c r="U39" s="35">
        <v>0</v>
      </c>
      <c r="V39" s="33"/>
      <c r="W39" s="35">
        <v>0</v>
      </c>
      <c r="X39" s="33"/>
      <c r="Y39" s="35">
        <v>0</v>
      </c>
      <c r="Z39" s="33"/>
      <c r="AA39" s="35">
        <v>0</v>
      </c>
      <c r="AB39" s="33"/>
      <c r="AC39" s="35">
        <v>0</v>
      </c>
      <c r="AD39" s="33"/>
      <c r="AE39" s="35">
        <v>0</v>
      </c>
      <c r="AF39" s="33"/>
      <c r="AG39" s="35">
        <v>0</v>
      </c>
      <c r="AH39" s="33"/>
      <c r="AI39" s="35">
        <v>0</v>
      </c>
      <c r="AJ39" s="33"/>
      <c r="AK39" s="35">
        <v>0</v>
      </c>
      <c r="AL39" s="33"/>
      <c r="AM39" s="35">
        <v>0</v>
      </c>
      <c r="AN39" s="30"/>
      <c r="AO39" s="35">
        <v>16140559.15840777</v>
      </c>
      <c r="AP39" s="33"/>
      <c r="AQ39" s="35">
        <v>0</v>
      </c>
      <c r="AR39" s="30"/>
      <c r="AS39" s="35">
        <v>16140559.15840777</v>
      </c>
      <c r="AT39" s="30">
        <v>19824.383426630648</v>
      </c>
      <c r="AU39" s="43">
        <v>83102.963050432067</v>
      </c>
      <c r="BA39" s="138"/>
      <c r="BB39" s="138"/>
      <c r="BD39" s="138"/>
      <c r="BE39" s="138"/>
      <c r="BG39" s="138"/>
      <c r="BH39" s="138"/>
      <c r="BJ39" s="138"/>
      <c r="BK39" s="138"/>
    </row>
    <row r="40" spans="1:63" x14ac:dyDescent="0.3">
      <c r="A40" s="155"/>
      <c r="B40" s="23" t="s">
        <v>74</v>
      </c>
      <c r="C40" s="24" t="s">
        <v>75</v>
      </c>
      <c r="D40" s="31"/>
      <c r="E40" s="36">
        <v>0</v>
      </c>
      <c r="F40" s="34"/>
      <c r="G40" s="36">
        <v>0</v>
      </c>
      <c r="H40" s="34"/>
      <c r="I40" s="36">
        <v>0</v>
      </c>
      <c r="J40" s="34"/>
      <c r="K40" s="36">
        <v>0</v>
      </c>
      <c r="L40" s="34"/>
      <c r="M40" s="36">
        <v>0</v>
      </c>
      <c r="N40" s="34"/>
      <c r="O40" s="36">
        <v>0</v>
      </c>
      <c r="P40" s="34"/>
      <c r="Q40" s="36">
        <v>0</v>
      </c>
      <c r="R40" s="34"/>
      <c r="S40" s="36">
        <v>0</v>
      </c>
      <c r="T40" s="34"/>
      <c r="U40" s="36">
        <v>0</v>
      </c>
      <c r="V40" s="34"/>
      <c r="W40" s="36">
        <v>0</v>
      </c>
      <c r="X40" s="34"/>
      <c r="Y40" s="36">
        <v>0</v>
      </c>
      <c r="Z40" s="34"/>
      <c r="AA40" s="36">
        <v>0</v>
      </c>
      <c r="AB40" s="34"/>
      <c r="AC40" s="36">
        <v>0</v>
      </c>
      <c r="AD40" s="34"/>
      <c r="AE40" s="36">
        <v>0</v>
      </c>
      <c r="AF40" s="34"/>
      <c r="AG40" s="36">
        <v>0</v>
      </c>
      <c r="AH40" s="34"/>
      <c r="AI40" s="36">
        <v>0</v>
      </c>
      <c r="AJ40" s="34"/>
      <c r="AK40" s="36">
        <v>0</v>
      </c>
      <c r="AL40" s="34"/>
      <c r="AM40" s="36">
        <v>0</v>
      </c>
      <c r="AN40" s="32"/>
      <c r="AO40" s="36">
        <v>13526084.251670174</v>
      </c>
      <c r="AP40" s="34"/>
      <c r="AQ40" s="36">
        <v>0</v>
      </c>
      <c r="AR40" s="32"/>
      <c r="AS40" s="36">
        <v>13526084.251670174</v>
      </c>
      <c r="AT40" s="32">
        <v>19824.383426630648</v>
      </c>
      <c r="AU40" s="42">
        <v>78741.717099599817</v>
      </c>
      <c r="AV40" s="126"/>
      <c r="BA40" s="138"/>
      <c r="BB40" s="138"/>
      <c r="BD40" s="138"/>
      <c r="BE40" s="138"/>
      <c r="BG40" s="138"/>
      <c r="BH40" s="138"/>
      <c r="BJ40" s="138"/>
      <c r="BK40" s="138"/>
    </row>
    <row r="41" spans="1:63" x14ac:dyDescent="0.3">
      <c r="A41" s="155"/>
      <c r="B41" s="23" t="s">
        <v>76</v>
      </c>
      <c r="C41" s="24" t="s">
        <v>77</v>
      </c>
      <c r="D41" s="31"/>
      <c r="E41" s="36">
        <v>0</v>
      </c>
      <c r="F41" s="34"/>
      <c r="G41" s="36">
        <v>0</v>
      </c>
      <c r="H41" s="34"/>
      <c r="I41" s="36">
        <v>0</v>
      </c>
      <c r="J41" s="34"/>
      <c r="K41" s="36">
        <v>0</v>
      </c>
      <c r="L41" s="34"/>
      <c r="M41" s="36">
        <v>0</v>
      </c>
      <c r="N41" s="34"/>
      <c r="O41" s="36">
        <v>0</v>
      </c>
      <c r="P41" s="34"/>
      <c r="Q41" s="36">
        <v>0</v>
      </c>
      <c r="R41" s="34"/>
      <c r="S41" s="36">
        <v>0</v>
      </c>
      <c r="T41" s="34"/>
      <c r="U41" s="36">
        <v>0</v>
      </c>
      <c r="V41" s="34"/>
      <c r="W41" s="36">
        <v>0</v>
      </c>
      <c r="X41" s="34"/>
      <c r="Y41" s="36">
        <v>0</v>
      </c>
      <c r="Z41" s="34"/>
      <c r="AA41" s="36">
        <v>0</v>
      </c>
      <c r="AB41" s="34"/>
      <c r="AC41" s="36">
        <v>0</v>
      </c>
      <c r="AD41" s="34"/>
      <c r="AE41" s="36">
        <v>0</v>
      </c>
      <c r="AF41" s="34"/>
      <c r="AG41" s="36">
        <v>0</v>
      </c>
      <c r="AH41" s="34"/>
      <c r="AI41" s="36">
        <v>0</v>
      </c>
      <c r="AJ41" s="34"/>
      <c r="AK41" s="36">
        <v>0</v>
      </c>
      <c r="AL41" s="34"/>
      <c r="AM41" s="36">
        <v>0</v>
      </c>
      <c r="AN41" s="32"/>
      <c r="AO41" s="36">
        <v>2614474.9067375958</v>
      </c>
      <c r="AP41" s="34"/>
      <c r="AQ41" s="36">
        <v>0</v>
      </c>
      <c r="AR41" s="32"/>
      <c r="AS41" s="36">
        <v>2614474.9067375958</v>
      </c>
      <c r="AT41" s="32">
        <v>0</v>
      </c>
      <c r="AU41" s="42">
        <v>4361.2459508322499</v>
      </c>
      <c r="AV41" s="126"/>
      <c r="BA41" s="138"/>
      <c r="BB41" s="138"/>
      <c r="BD41" s="138"/>
      <c r="BE41" s="138"/>
      <c r="BG41" s="138"/>
      <c r="BH41" s="138"/>
      <c r="BJ41" s="138"/>
      <c r="BK41" s="138"/>
    </row>
    <row r="42" spans="1:63" x14ac:dyDescent="0.3">
      <c r="A42" s="155"/>
      <c r="B42" s="9" t="s">
        <v>78</v>
      </c>
      <c r="C42" s="10" t="s">
        <v>79</v>
      </c>
      <c r="D42" s="31"/>
      <c r="E42" s="36">
        <v>0</v>
      </c>
      <c r="F42" s="34"/>
      <c r="G42" s="36">
        <v>0</v>
      </c>
      <c r="H42" s="34"/>
      <c r="I42" s="36">
        <v>0</v>
      </c>
      <c r="J42" s="34"/>
      <c r="K42" s="36">
        <v>0</v>
      </c>
      <c r="L42" s="34"/>
      <c r="M42" s="36">
        <v>0</v>
      </c>
      <c r="N42" s="34"/>
      <c r="O42" s="36">
        <v>0</v>
      </c>
      <c r="P42" s="34"/>
      <c r="Q42" s="36">
        <v>0</v>
      </c>
      <c r="R42" s="34"/>
      <c r="S42" s="36">
        <v>0</v>
      </c>
      <c r="T42" s="34"/>
      <c r="U42" s="36">
        <v>0</v>
      </c>
      <c r="V42" s="34"/>
      <c r="W42" s="36">
        <v>0</v>
      </c>
      <c r="X42" s="34"/>
      <c r="Y42" s="36">
        <v>0</v>
      </c>
      <c r="Z42" s="34"/>
      <c r="AA42" s="36">
        <v>0</v>
      </c>
      <c r="AB42" s="34"/>
      <c r="AC42" s="36">
        <v>0</v>
      </c>
      <c r="AD42" s="34"/>
      <c r="AE42" s="36">
        <v>3644870.5517538865</v>
      </c>
      <c r="AF42" s="34"/>
      <c r="AG42" s="36">
        <v>3405685.7561014066</v>
      </c>
      <c r="AH42" s="34"/>
      <c r="AI42" s="36">
        <v>0</v>
      </c>
      <c r="AJ42" s="34"/>
      <c r="AK42" s="36">
        <v>239184.79565247992</v>
      </c>
      <c r="AL42" s="34"/>
      <c r="AM42" s="36">
        <v>0</v>
      </c>
      <c r="AN42" s="32"/>
      <c r="AO42" s="36">
        <v>0</v>
      </c>
      <c r="AP42" s="34"/>
      <c r="AQ42" s="36">
        <v>0</v>
      </c>
      <c r="AR42" s="32"/>
      <c r="AS42" s="36">
        <v>3644870.5517538865</v>
      </c>
      <c r="AT42" s="32"/>
      <c r="AU42" s="42">
        <v>0</v>
      </c>
      <c r="BA42" s="138"/>
      <c r="BB42" s="138"/>
      <c r="BD42" s="138"/>
      <c r="BE42" s="138"/>
      <c r="BG42" s="138"/>
      <c r="BH42" s="138"/>
      <c r="BJ42" s="138"/>
      <c r="BK42" s="138"/>
    </row>
    <row r="43" spans="1:63" x14ac:dyDescent="0.3">
      <c r="A43" s="155"/>
      <c r="B43" s="23" t="s">
        <v>80</v>
      </c>
      <c r="C43" s="24" t="s">
        <v>81</v>
      </c>
      <c r="D43" s="31"/>
      <c r="E43" s="36">
        <v>0</v>
      </c>
      <c r="F43" s="34"/>
      <c r="G43" s="36">
        <v>0</v>
      </c>
      <c r="H43" s="34"/>
      <c r="I43" s="36">
        <v>0</v>
      </c>
      <c r="J43" s="34"/>
      <c r="K43" s="36">
        <v>0</v>
      </c>
      <c r="L43" s="34"/>
      <c r="M43" s="36">
        <v>0</v>
      </c>
      <c r="N43" s="34"/>
      <c r="O43" s="36">
        <v>0</v>
      </c>
      <c r="P43" s="34"/>
      <c r="Q43" s="36">
        <v>0</v>
      </c>
      <c r="R43" s="34"/>
      <c r="S43" s="36">
        <v>0</v>
      </c>
      <c r="T43" s="34"/>
      <c r="U43" s="36">
        <v>0</v>
      </c>
      <c r="V43" s="34"/>
      <c r="W43" s="36">
        <v>0</v>
      </c>
      <c r="X43" s="34"/>
      <c r="Y43" s="36">
        <v>0</v>
      </c>
      <c r="Z43" s="34"/>
      <c r="AA43" s="36">
        <v>0</v>
      </c>
      <c r="AB43" s="34"/>
      <c r="AC43" s="36">
        <v>0</v>
      </c>
      <c r="AD43" s="34"/>
      <c r="AE43" s="36">
        <v>2624543.0009578425</v>
      </c>
      <c r="AF43" s="34"/>
      <c r="AG43" s="36">
        <v>2624543.0009578425</v>
      </c>
      <c r="AH43" s="34"/>
      <c r="AI43" s="36">
        <v>0</v>
      </c>
      <c r="AJ43" s="34"/>
      <c r="AK43" s="36">
        <v>0</v>
      </c>
      <c r="AL43" s="34"/>
      <c r="AM43" s="36">
        <v>0</v>
      </c>
      <c r="AN43" s="32"/>
      <c r="AO43" s="36">
        <v>0</v>
      </c>
      <c r="AP43" s="34"/>
      <c r="AQ43" s="36">
        <v>0</v>
      </c>
      <c r="AR43" s="32"/>
      <c r="AS43" s="36">
        <v>2624543.0009578425</v>
      </c>
      <c r="AT43" s="32"/>
      <c r="AU43" s="42">
        <v>0</v>
      </c>
      <c r="BA43" s="138"/>
      <c r="BB43" s="138"/>
      <c r="BD43" s="138"/>
      <c r="BE43" s="138"/>
      <c r="BG43" s="138"/>
      <c r="BH43" s="138"/>
      <c r="BJ43" s="138"/>
      <c r="BK43" s="138"/>
    </row>
    <row r="44" spans="1:63" x14ac:dyDescent="0.3">
      <c r="A44" s="155"/>
      <c r="B44" s="23" t="s">
        <v>82</v>
      </c>
      <c r="C44" s="24" t="s">
        <v>83</v>
      </c>
      <c r="D44" s="31"/>
      <c r="E44" s="36">
        <v>0</v>
      </c>
      <c r="F44" s="34"/>
      <c r="G44" s="36">
        <v>0</v>
      </c>
      <c r="H44" s="34"/>
      <c r="I44" s="36">
        <v>0</v>
      </c>
      <c r="J44" s="34"/>
      <c r="K44" s="36">
        <v>0</v>
      </c>
      <c r="L44" s="34"/>
      <c r="M44" s="36">
        <v>0</v>
      </c>
      <c r="N44" s="34"/>
      <c r="O44" s="36">
        <v>0</v>
      </c>
      <c r="P44" s="34"/>
      <c r="Q44" s="36">
        <v>0</v>
      </c>
      <c r="R44" s="34"/>
      <c r="S44" s="36">
        <v>0</v>
      </c>
      <c r="T44" s="34"/>
      <c r="U44" s="36">
        <v>0</v>
      </c>
      <c r="V44" s="34"/>
      <c r="W44" s="36">
        <v>0</v>
      </c>
      <c r="X44" s="34"/>
      <c r="Y44" s="36">
        <v>0</v>
      </c>
      <c r="Z44" s="34"/>
      <c r="AA44" s="36">
        <v>0</v>
      </c>
      <c r="AB44" s="34"/>
      <c r="AC44" s="36">
        <v>0</v>
      </c>
      <c r="AD44" s="34"/>
      <c r="AE44" s="36">
        <v>1020327.5507960441</v>
      </c>
      <c r="AF44" s="34"/>
      <c r="AG44" s="36">
        <v>781142.75514356419</v>
      </c>
      <c r="AH44" s="34"/>
      <c r="AI44" s="36">
        <v>0</v>
      </c>
      <c r="AJ44" s="34"/>
      <c r="AK44" s="36">
        <v>239184.79565247992</v>
      </c>
      <c r="AL44" s="34"/>
      <c r="AM44" s="36">
        <v>0</v>
      </c>
      <c r="AN44" s="32"/>
      <c r="AO44" s="36">
        <v>0</v>
      </c>
      <c r="AP44" s="34"/>
      <c r="AQ44" s="36">
        <v>0</v>
      </c>
      <c r="AR44" s="32"/>
      <c r="AS44" s="36">
        <v>1020327.5507960441</v>
      </c>
      <c r="AT44" s="32"/>
      <c r="AU44" s="42">
        <v>0</v>
      </c>
      <c r="BA44" s="138"/>
      <c r="BB44" s="138"/>
      <c r="BD44" s="138"/>
      <c r="BE44" s="138"/>
      <c r="BG44" s="138"/>
      <c r="BH44" s="138"/>
      <c r="BJ44" s="138"/>
      <c r="BK44" s="138"/>
    </row>
    <row r="45" spans="1:63" x14ac:dyDescent="0.3">
      <c r="A45" s="155"/>
      <c r="B45" s="11" t="s">
        <v>84</v>
      </c>
      <c r="C45" s="12" t="s">
        <v>85</v>
      </c>
      <c r="D45" s="31"/>
      <c r="E45" s="36">
        <v>0</v>
      </c>
      <c r="F45" s="34"/>
      <c r="G45" s="36">
        <v>0</v>
      </c>
      <c r="H45" s="34"/>
      <c r="I45" s="36">
        <v>0</v>
      </c>
      <c r="J45" s="34"/>
      <c r="K45" s="36">
        <v>0</v>
      </c>
      <c r="L45" s="34"/>
      <c r="M45" s="36">
        <v>0</v>
      </c>
      <c r="N45" s="34"/>
      <c r="O45" s="36">
        <v>0</v>
      </c>
      <c r="P45" s="34"/>
      <c r="Q45" s="36">
        <v>0</v>
      </c>
      <c r="R45" s="34"/>
      <c r="S45" s="36">
        <v>0</v>
      </c>
      <c r="T45" s="34"/>
      <c r="U45" s="36">
        <v>0</v>
      </c>
      <c r="V45" s="34"/>
      <c r="W45" s="36">
        <v>0</v>
      </c>
      <c r="X45" s="34"/>
      <c r="Y45" s="36">
        <v>0</v>
      </c>
      <c r="Z45" s="34"/>
      <c r="AA45" s="36">
        <v>0</v>
      </c>
      <c r="AB45" s="34"/>
      <c r="AC45" s="36">
        <v>0</v>
      </c>
      <c r="AD45" s="34"/>
      <c r="AE45" s="36">
        <v>0</v>
      </c>
      <c r="AF45" s="34"/>
      <c r="AG45" s="36">
        <v>0</v>
      </c>
      <c r="AH45" s="34"/>
      <c r="AI45" s="36">
        <v>0</v>
      </c>
      <c r="AJ45" s="34"/>
      <c r="AK45" s="36">
        <v>0</v>
      </c>
      <c r="AL45" s="34"/>
      <c r="AM45" s="36">
        <v>0</v>
      </c>
      <c r="AN45" s="32"/>
      <c r="AO45" s="36">
        <v>0</v>
      </c>
      <c r="AP45" s="34"/>
      <c r="AQ45" s="36">
        <v>0</v>
      </c>
      <c r="AR45" s="32"/>
      <c r="AS45" s="36">
        <v>0</v>
      </c>
      <c r="AT45" s="32"/>
      <c r="AU45" s="42">
        <v>0</v>
      </c>
      <c r="BA45" s="138"/>
      <c r="BB45" s="138"/>
      <c r="BD45" s="138"/>
      <c r="BE45" s="138"/>
      <c r="BG45" s="138"/>
      <c r="BH45" s="138"/>
      <c r="BJ45" s="138"/>
      <c r="BK45" s="138"/>
    </row>
    <row r="46" spans="1:63" x14ac:dyDescent="0.3">
      <c r="A46" s="155"/>
      <c r="B46" s="9" t="s">
        <v>91</v>
      </c>
      <c r="C46" s="10" t="s">
        <v>92</v>
      </c>
      <c r="D46" s="29">
        <v>5748321.2331679659</v>
      </c>
      <c r="E46" s="35">
        <v>638175.7117171631</v>
      </c>
      <c r="F46" s="33">
        <v>244541.5274582133</v>
      </c>
      <c r="G46" s="35">
        <v>71258.901604654515</v>
      </c>
      <c r="H46" s="33">
        <v>3001714.9506048998</v>
      </c>
      <c r="I46" s="35">
        <v>343942.70669728803</v>
      </c>
      <c r="J46" s="33">
        <v>2502064.7551048538</v>
      </c>
      <c r="K46" s="35">
        <v>222974.10341522077</v>
      </c>
      <c r="L46" s="33">
        <v>3321261.2840992506</v>
      </c>
      <c r="M46" s="35">
        <v>3339130.4135605297</v>
      </c>
      <c r="N46" s="33">
        <v>215708.984719</v>
      </c>
      <c r="O46" s="35">
        <v>99555.982695660947</v>
      </c>
      <c r="P46" s="33">
        <v>2171353.8469559816</v>
      </c>
      <c r="Q46" s="35">
        <v>2339161.8447684953</v>
      </c>
      <c r="R46" s="33">
        <v>58355.255462921945</v>
      </c>
      <c r="S46" s="35">
        <v>52183.331812300014</v>
      </c>
      <c r="T46" s="33">
        <v>114018.63384980339</v>
      </c>
      <c r="U46" s="35">
        <v>12971.412709178376</v>
      </c>
      <c r="V46" s="33">
        <v>29022.572595499947</v>
      </c>
      <c r="W46" s="35">
        <v>24989.078900744858</v>
      </c>
      <c r="X46" s="33">
        <v>55787.131975521552</v>
      </c>
      <c r="Y46" s="35">
        <v>36153.526831769108</v>
      </c>
      <c r="Z46" s="33">
        <v>72069.022779679741</v>
      </c>
      <c r="AA46" s="35">
        <v>128848.97176513495</v>
      </c>
      <c r="AB46" s="33">
        <v>604945.83576084301</v>
      </c>
      <c r="AC46" s="35">
        <v>645266.26407724596</v>
      </c>
      <c r="AD46" s="33">
        <v>1266083.4833583012</v>
      </c>
      <c r="AE46" s="35">
        <v>729449.60953921406</v>
      </c>
      <c r="AF46" s="33">
        <v>1228716.9067154883</v>
      </c>
      <c r="AG46" s="35">
        <v>8959.7024127027016</v>
      </c>
      <c r="AH46" s="33">
        <v>26935.326188668638</v>
      </c>
      <c r="AI46" s="35">
        <v>110916.98843426173</v>
      </c>
      <c r="AJ46" s="33">
        <v>7159.6182903927393</v>
      </c>
      <c r="AK46" s="35">
        <v>18818.628944230688</v>
      </c>
      <c r="AL46" s="33">
        <v>3271.6321637515521</v>
      </c>
      <c r="AM46" s="35">
        <v>590754.28974801884</v>
      </c>
      <c r="AN46" s="30">
        <v>1245398.9528020583</v>
      </c>
      <c r="AO46" s="35">
        <v>4969913.1627002191</v>
      </c>
      <c r="AP46" s="33">
        <v>5993.1932836375063</v>
      </c>
      <c r="AQ46" s="35">
        <v>24801.763184588752</v>
      </c>
      <c r="AR46" s="30">
        <v>11587058.146711214</v>
      </c>
      <c r="AS46" s="35">
        <v>9701470.6607017145</v>
      </c>
      <c r="AT46" s="30">
        <v>346902.10556866077</v>
      </c>
      <c r="AU46" s="43">
        <v>2232489.5914732045</v>
      </c>
      <c r="BA46" s="138"/>
      <c r="BB46" s="138"/>
      <c r="BD46" s="138"/>
      <c r="BE46" s="138"/>
      <c r="BG46" s="138"/>
      <c r="BH46" s="138"/>
      <c r="BJ46" s="138"/>
      <c r="BK46" s="138"/>
    </row>
    <row r="47" spans="1:63" x14ac:dyDescent="0.3">
      <c r="A47" s="155"/>
      <c r="B47" s="23" t="s">
        <v>93</v>
      </c>
      <c r="C47" s="24" t="s">
        <v>94</v>
      </c>
      <c r="D47" s="31">
        <v>1013856.6719857538</v>
      </c>
      <c r="E47" s="36">
        <v>499008.94130179618</v>
      </c>
      <c r="F47" s="34">
        <v>237682.96261585329</v>
      </c>
      <c r="G47" s="36">
        <v>60538.637358393848</v>
      </c>
      <c r="H47" s="34">
        <v>172211.86176964157</v>
      </c>
      <c r="I47" s="36">
        <v>264284.0142618331</v>
      </c>
      <c r="J47" s="34">
        <v>603961.84760025912</v>
      </c>
      <c r="K47" s="36">
        <v>174186.28968156927</v>
      </c>
      <c r="L47" s="34">
        <v>2222105.7209262992</v>
      </c>
      <c r="M47" s="36">
        <v>3253122.2275467841</v>
      </c>
      <c r="N47" s="34">
        <v>215708.984719</v>
      </c>
      <c r="O47" s="36">
        <v>95599.646874009995</v>
      </c>
      <c r="P47" s="34">
        <v>1897880.7369638379</v>
      </c>
      <c r="Q47" s="36">
        <v>2292918.8776346827</v>
      </c>
      <c r="R47" s="34">
        <v>1251.5758589219899</v>
      </c>
      <c r="S47" s="36">
        <v>51992.476659036474</v>
      </c>
      <c r="T47" s="34">
        <v>25834.487875103376</v>
      </c>
      <c r="U47" s="36">
        <v>11185.875996037146</v>
      </c>
      <c r="V47" s="34">
        <v>10135.355527279999</v>
      </c>
      <c r="W47" s="36">
        <v>24943.449359931135</v>
      </c>
      <c r="X47" s="34">
        <v>14011.802844901556</v>
      </c>
      <c r="Y47" s="36">
        <v>34733.629011392906</v>
      </c>
      <c r="Z47" s="34">
        <v>56343.516245639737</v>
      </c>
      <c r="AA47" s="36">
        <v>121523.65200904</v>
      </c>
      <c r="AB47" s="34">
        <v>939.26089161477034</v>
      </c>
      <c r="AC47" s="36">
        <v>620224.6200026538</v>
      </c>
      <c r="AD47" s="34">
        <v>1266083.4833583012</v>
      </c>
      <c r="AE47" s="36">
        <v>701772.62574351288</v>
      </c>
      <c r="AF47" s="34">
        <v>1228716.9067154883</v>
      </c>
      <c r="AG47" s="36">
        <v>7477.3174031193303</v>
      </c>
      <c r="AH47" s="34">
        <v>26935.326188668638</v>
      </c>
      <c r="AI47" s="36">
        <v>99928.073166073882</v>
      </c>
      <c r="AJ47" s="34">
        <v>7159.6182903927393</v>
      </c>
      <c r="AK47" s="36">
        <v>15698.198784076611</v>
      </c>
      <c r="AL47" s="34">
        <v>3271.6321637515521</v>
      </c>
      <c r="AM47" s="36">
        <v>578669.0363902431</v>
      </c>
      <c r="AN47" s="32">
        <v>1240533.6228257557</v>
      </c>
      <c r="AO47" s="36">
        <v>932343.72890637245</v>
      </c>
      <c r="AP47" s="34">
        <v>5993.1932836375063</v>
      </c>
      <c r="AQ47" s="36">
        <v>22967.754007401509</v>
      </c>
      <c r="AR47" s="32">
        <v>5748572.6923797475</v>
      </c>
      <c r="AS47" s="36">
        <v>5409215.2775058672</v>
      </c>
      <c r="AT47" s="32">
        <v>302903.27140397532</v>
      </c>
      <c r="AU47" s="42">
        <v>642260.68617289932</v>
      </c>
      <c r="BA47" s="138"/>
      <c r="BB47" s="138"/>
      <c r="BD47" s="138"/>
      <c r="BE47" s="138"/>
      <c r="BG47" s="138"/>
      <c r="BH47" s="138"/>
      <c r="BJ47" s="138"/>
      <c r="BK47" s="138"/>
    </row>
    <row r="48" spans="1:63" x14ac:dyDescent="0.3">
      <c r="A48" s="155"/>
      <c r="B48" s="23" t="s">
        <v>95</v>
      </c>
      <c r="C48" s="24" t="s">
        <v>96</v>
      </c>
      <c r="D48" s="31">
        <v>3969331.1132980566</v>
      </c>
      <c r="E48" s="36">
        <v>98309.665846129501</v>
      </c>
      <c r="F48" s="34">
        <v>6858.5648423599996</v>
      </c>
      <c r="G48" s="36">
        <v>4578.5091904800001</v>
      </c>
      <c r="H48" s="34">
        <v>2824552.2509099082</v>
      </c>
      <c r="I48" s="36">
        <v>77230.759850899893</v>
      </c>
      <c r="J48" s="34">
        <v>1137920.2975457888</v>
      </c>
      <c r="K48" s="36">
        <v>16500.396804749609</v>
      </c>
      <c r="L48" s="34">
        <v>281721.61604069336</v>
      </c>
      <c r="M48" s="36">
        <v>32264.66092039039</v>
      </c>
      <c r="N48" s="34">
        <v>0</v>
      </c>
      <c r="O48" s="36">
        <v>3932.4683295</v>
      </c>
      <c r="P48" s="34">
        <v>227022.86619462338</v>
      </c>
      <c r="Q48" s="36">
        <v>21629.156813537058</v>
      </c>
      <c r="R48" s="34">
        <v>0</v>
      </c>
      <c r="S48" s="36">
        <v>0</v>
      </c>
      <c r="T48" s="34">
        <v>0</v>
      </c>
      <c r="U48" s="36">
        <v>36.658702399999996</v>
      </c>
      <c r="V48" s="34">
        <v>7360.7738865499814</v>
      </c>
      <c r="W48" s="36">
        <v>0</v>
      </c>
      <c r="X48" s="34">
        <v>27032.771894619997</v>
      </c>
      <c r="Y48" s="36">
        <v>5.0211999999999994</v>
      </c>
      <c r="Z48" s="34">
        <v>12757.480449419982</v>
      </c>
      <c r="AA48" s="36">
        <v>900.00000001000001</v>
      </c>
      <c r="AB48" s="34">
        <v>7547.7236154800003</v>
      </c>
      <c r="AC48" s="36">
        <v>5761.3558749433323</v>
      </c>
      <c r="AD48" s="34">
        <v>0</v>
      </c>
      <c r="AE48" s="36">
        <v>6858.564842693334</v>
      </c>
      <c r="AF48" s="34">
        <v>0</v>
      </c>
      <c r="AG48" s="36">
        <v>0</v>
      </c>
      <c r="AH48" s="34">
        <v>0</v>
      </c>
      <c r="AI48" s="36">
        <v>6858.5648423600005</v>
      </c>
      <c r="AJ48" s="34">
        <v>0</v>
      </c>
      <c r="AK48" s="36">
        <v>0</v>
      </c>
      <c r="AL48" s="34">
        <v>0</v>
      </c>
      <c r="AM48" s="36">
        <v>3.3333316196149099E-7</v>
      </c>
      <c r="AN48" s="32">
        <v>4760.5667311999987</v>
      </c>
      <c r="AO48" s="36">
        <v>3395031.5144797573</v>
      </c>
      <c r="AP48" s="34">
        <v>0</v>
      </c>
      <c r="AQ48" s="36">
        <v>0</v>
      </c>
      <c r="AR48" s="32">
        <v>4255813.2960699499</v>
      </c>
      <c r="AS48" s="36">
        <v>3532464.4060889701</v>
      </c>
      <c r="AT48" s="32">
        <v>23136.652296148801</v>
      </c>
      <c r="AU48" s="42">
        <v>746485.54227712902</v>
      </c>
      <c r="BA48" s="138"/>
      <c r="BB48" s="138"/>
      <c r="BD48" s="138"/>
      <c r="BE48" s="138"/>
      <c r="BG48" s="138"/>
      <c r="BH48" s="138"/>
      <c r="BJ48" s="138"/>
      <c r="BK48" s="138"/>
    </row>
    <row r="49" spans="1:63" x14ac:dyDescent="0.3">
      <c r="A49" s="155"/>
      <c r="B49" s="23" t="s">
        <v>97</v>
      </c>
      <c r="C49" s="24" t="s">
        <v>98</v>
      </c>
      <c r="D49" s="31">
        <v>756995.48777536594</v>
      </c>
      <c r="E49" s="36">
        <v>20858.913807736641</v>
      </c>
      <c r="F49" s="34">
        <v>0</v>
      </c>
      <c r="G49" s="36">
        <v>0</v>
      </c>
      <c r="H49" s="34">
        <v>0</v>
      </c>
      <c r="I49" s="36">
        <v>0</v>
      </c>
      <c r="J49" s="34">
        <v>756995.48777536594</v>
      </c>
      <c r="K49" s="36">
        <v>20858.913807736641</v>
      </c>
      <c r="L49" s="34">
        <v>86747.875247810225</v>
      </c>
      <c r="M49" s="36">
        <v>3.2680607999999998</v>
      </c>
      <c r="N49" s="34">
        <v>0</v>
      </c>
      <c r="O49" s="36">
        <v>0</v>
      </c>
      <c r="P49" s="34">
        <v>46450.243797520248</v>
      </c>
      <c r="Q49" s="36">
        <v>3.2680607999999998</v>
      </c>
      <c r="R49" s="34">
        <v>0</v>
      </c>
      <c r="S49" s="36">
        <v>0</v>
      </c>
      <c r="T49" s="34">
        <v>0</v>
      </c>
      <c r="U49" s="36">
        <v>0</v>
      </c>
      <c r="V49" s="34">
        <v>11526.443181669969</v>
      </c>
      <c r="W49" s="36">
        <v>0</v>
      </c>
      <c r="X49" s="34">
        <v>14742.557235999999</v>
      </c>
      <c r="Y49" s="36">
        <v>0</v>
      </c>
      <c r="Z49" s="34">
        <v>2968.0260846200194</v>
      </c>
      <c r="AA49" s="36">
        <v>0</v>
      </c>
      <c r="AB49" s="34">
        <v>11060.604947999997</v>
      </c>
      <c r="AC49" s="36">
        <v>0</v>
      </c>
      <c r="AD49" s="34">
        <v>0</v>
      </c>
      <c r="AE49" s="36">
        <v>0</v>
      </c>
      <c r="AF49" s="34">
        <v>0</v>
      </c>
      <c r="AG49" s="36">
        <v>0</v>
      </c>
      <c r="AH49" s="34">
        <v>0</v>
      </c>
      <c r="AI49" s="36">
        <v>0</v>
      </c>
      <c r="AJ49" s="34">
        <v>0</v>
      </c>
      <c r="AK49" s="36">
        <v>0</v>
      </c>
      <c r="AL49" s="34">
        <v>0</v>
      </c>
      <c r="AM49" s="36">
        <v>0</v>
      </c>
      <c r="AN49" s="32">
        <v>0</v>
      </c>
      <c r="AO49" s="36">
        <v>0</v>
      </c>
      <c r="AP49" s="34">
        <v>0</v>
      </c>
      <c r="AQ49" s="36">
        <v>0</v>
      </c>
      <c r="AR49" s="32">
        <v>843743.36302317621</v>
      </c>
      <c r="AS49" s="36">
        <v>20862.181868536642</v>
      </c>
      <c r="AT49" s="32">
        <v>20862.181868536642</v>
      </c>
      <c r="AU49" s="42">
        <v>843743.36302317621</v>
      </c>
      <c r="BA49" s="138"/>
      <c r="BB49" s="138"/>
      <c r="BD49" s="138"/>
      <c r="BE49" s="138"/>
      <c r="BG49" s="138"/>
      <c r="BH49" s="138"/>
      <c r="BJ49" s="138"/>
      <c r="BK49" s="138"/>
    </row>
    <row r="50" spans="1:63" x14ac:dyDescent="0.3">
      <c r="A50" s="155"/>
      <c r="B50" s="23" t="s">
        <v>99</v>
      </c>
      <c r="C50" s="24" t="s">
        <v>100</v>
      </c>
      <c r="D50" s="31">
        <v>0</v>
      </c>
      <c r="E50" s="36">
        <v>16046.158702340894</v>
      </c>
      <c r="F50" s="34">
        <v>0</v>
      </c>
      <c r="G50" s="36">
        <v>5364.7975914206645</v>
      </c>
      <c r="H50" s="34">
        <v>0</v>
      </c>
      <c r="I50" s="36">
        <v>2371.3414410549899</v>
      </c>
      <c r="J50" s="34">
        <v>0</v>
      </c>
      <c r="K50" s="36">
        <v>8310.0196698652398</v>
      </c>
      <c r="L50" s="34">
        <v>730686.07188444829</v>
      </c>
      <c r="M50" s="36">
        <v>53740.257032554844</v>
      </c>
      <c r="N50" s="34">
        <v>0</v>
      </c>
      <c r="O50" s="36">
        <v>23.867492150954007</v>
      </c>
      <c r="P50" s="34">
        <v>0</v>
      </c>
      <c r="Q50" s="36">
        <v>24610.542259475311</v>
      </c>
      <c r="R50" s="34">
        <v>57103.679603999954</v>
      </c>
      <c r="S50" s="36">
        <v>190.85515326353573</v>
      </c>
      <c r="T50" s="34">
        <v>88184.145974700019</v>
      </c>
      <c r="U50" s="36">
        <v>1748.8780107412299</v>
      </c>
      <c r="V50" s="34">
        <v>0</v>
      </c>
      <c r="W50" s="36">
        <v>45.629540813723921</v>
      </c>
      <c r="X50" s="34">
        <v>0</v>
      </c>
      <c r="Y50" s="36">
        <v>1414.8766203761954</v>
      </c>
      <c r="Z50" s="34">
        <v>0</v>
      </c>
      <c r="AA50" s="36">
        <v>6425.3197560849549</v>
      </c>
      <c r="AB50" s="34">
        <v>585398.24630574824</v>
      </c>
      <c r="AC50" s="36">
        <v>19280.288199648934</v>
      </c>
      <c r="AD50" s="34">
        <v>0</v>
      </c>
      <c r="AE50" s="36">
        <v>16527.727658275369</v>
      </c>
      <c r="AF50" s="34">
        <v>0</v>
      </c>
      <c r="AG50" s="36">
        <v>1447.2826820341513</v>
      </c>
      <c r="AH50" s="34">
        <v>0</v>
      </c>
      <c r="AI50" s="36">
        <v>2407.3561308878375</v>
      </c>
      <c r="AJ50" s="34">
        <v>0</v>
      </c>
      <c r="AK50" s="36">
        <v>587.83548791090368</v>
      </c>
      <c r="AL50" s="34">
        <v>0</v>
      </c>
      <c r="AM50" s="36">
        <v>12085.25335744248</v>
      </c>
      <c r="AN50" s="32">
        <v>0</v>
      </c>
      <c r="AO50" s="36">
        <v>642537.91931408958</v>
      </c>
      <c r="AP50" s="34">
        <v>0</v>
      </c>
      <c r="AQ50" s="36">
        <v>1834.0091771872439</v>
      </c>
      <c r="AR50" s="32">
        <v>730686.07188444829</v>
      </c>
      <c r="AS50" s="36">
        <v>730686.07188444794</v>
      </c>
      <c r="AT50" s="32">
        <v>0</v>
      </c>
      <c r="AU50" s="42">
        <v>-1.8189894035458565E-12</v>
      </c>
      <c r="BA50" s="138"/>
      <c r="BB50" s="138"/>
      <c r="BD50" s="138"/>
      <c r="BE50" s="138"/>
      <c r="BG50" s="138"/>
      <c r="BH50" s="138"/>
      <c r="BJ50" s="138"/>
      <c r="BK50" s="138"/>
    </row>
    <row r="51" spans="1:63" x14ac:dyDescent="0.3">
      <c r="A51" s="155"/>
      <c r="B51" s="23" t="s">
        <v>101</v>
      </c>
      <c r="C51" s="24" t="s">
        <v>102</v>
      </c>
      <c r="D51" s="31">
        <v>8137.96010879</v>
      </c>
      <c r="E51" s="36">
        <v>3952.0320591599998</v>
      </c>
      <c r="F51" s="34">
        <v>0</v>
      </c>
      <c r="G51" s="36">
        <v>776.95746436000002</v>
      </c>
      <c r="H51" s="34">
        <v>4950.8379253500007</v>
      </c>
      <c r="I51" s="36">
        <v>56.591143500000001</v>
      </c>
      <c r="J51" s="34">
        <v>3187.1221834399994</v>
      </c>
      <c r="K51" s="36">
        <v>3118.4834513000001</v>
      </c>
      <c r="L51" s="34">
        <v>0</v>
      </c>
      <c r="M51" s="36">
        <v>0</v>
      </c>
      <c r="N51" s="34">
        <v>0</v>
      </c>
      <c r="O51" s="36">
        <v>0</v>
      </c>
      <c r="P51" s="34">
        <v>0</v>
      </c>
      <c r="Q51" s="36">
        <v>0</v>
      </c>
      <c r="R51" s="34">
        <v>0</v>
      </c>
      <c r="S51" s="36">
        <v>0</v>
      </c>
      <c r="T51" s="34">
        <v>0</v>
      </c>
      <c r="U51" s="36">
        <v>0</v>
      </c>
      <c r="V51" s="34">
        <v>0</v>
      </c>
      <c r="W51" s="36">
        <v>0</v>
      </c>
      <c r="X51" s="34">
        <v>0</v>
      </c>
      <c r="Y51" s="36">
        <v>0</v>
      </c>
      <c r="Z51" s="34">
        <v>0</v>
      </c>
      <c r="AA51" s="36">
        <v>0</v>
      </c>
      <c r="AB51" s="34">
        <v>0</v>
      </c>
      <c r="AC51" s="36">
        <v>0</v>
      </c>
      <c r="AD51" s="34">
        <v>0</v>
      </c>
      <c r="AE51" s="36">
        <v>4290.6912947323945</v>
      </c>
      <c r="AF51" s="34">
        <v>0</v>
      </c>
      <c r="AG51" s="36">
        <v>35.102327549221457</v>
      </c>
      <c r="AH51" s="34">
        <v>0</v>
      </c>
      <c r="AI51" s="36">
        <v>1722.9942949399999</v>
      </c>
      <c r="AJ51" s="34">
        <v>0</v>
      </c>
      <c r="AK51" s="36">
        <v>2532.5946722431727</v>
      </c>
      <c r="AL51" s="34">
        <v>0</v>
      </c>
      <c r="AM51" s="36">
        <v>0</v>
      </c>
      <c r="AN51" s="32">
        <v>104.76324510239397</v>
      </c>
      <c r="AO51" s="36">
        <v>0</v>
      </c>
      <c r="AP51" s="34">
        <v>0</v>
      </c>
      <c r="AQ51" s="36">
        <v>0</v>
      </c>
      <c r="AR51" s="32">
        <v>8242.7233538923938</v>
      </c>
      <c r="AS51" s="36">
        <v>8242.7233538923938</v>
      </c>
      <c r="AT51" s="32">
        <v>0</v>
      </c>
      <c r="AU51" s="42">
        <v>0</v>
      </c>
      <c r="BA51" s="138"/>
      <c r="BB51" s="138"/>
      <c r="BD51" s="138"/>
      <c r="BE51" s="138"/>
      <c r="BG51" s="138"/>
      <c r="BH51" s="138"/>
      <c r="BJ51" s="138"/>
      <c r="BK51" s="138"/>
    </row>
    <row r="52" spans="1:63" x14ac:dyDescent="0.3">
      <c r="A52" s="155"/>
      <c r="B52" s="9" t="s">
        <v>103</v>
      </c>
      <c r="C52" s="10" t="s">
        <v>104</v>
      </c>
      <c r="D52" s="29">
        <v>4298365.3853322444</v>
      </c>
      <c r="E52" s="35"/>
      <c r="F52" s="33">
        <v>459669.71959607292</v>
      </c>
      <c r="G52" s="35"/>
      <c r="H52" s="33">
        <v>2866014.8871738226</v>
      </c>
      <c r="I52" s="35"/>
      <c r="J52" s="33">
        <v>972680.77856234973</v>
      </c>
      <c r="K52" s="35"/>
      <c r="L52" s="33">
        <v>1100828.3629494053</v>
      </c>
      <c r="M52" s="35"/>
      <c r="N52" s="33">
        <v>-72389.409893285716</v>
      </c>
      <c r="O52" s="35"/>
      <c r="P52" s="33">
        <v>897368.87179950997</v>
      </c>
      <c r="Q52" s="35"/>
      <c r="R52" s="33">
        <v>-6169.7840971219339</v>
      </c>
      <c r="S52" s="35"/>
      <c r="T52" s="33">
        <v>3656.6477694962523</v>
      </c>
      <c r="U52" s="35"/>
      <c r="V52" s="33">
        <v>9358.8502843292117</v>
      </c>
      <c r="W52" s="35"/>
      <c r="X52" s="33">
        <v>20192.350919159871</v>
      </c>
      <c r="Y52" s="35"/>
      <c r="Z52" s="33">
        <v>95396.51975110051</v>
      </c>
      <c r="AA52" s="35"/>
      <c r="AB52" s="33">
        <v>153414.31641621544</v>
      </c>
      <c r="AC52" s="35"/>
      <c r="AD52" s="33">
        <v>3238715.4568397198</v>
      </c>
      <c r="AE52" s="35"/>
      <c r="AF52" s="33">
        <v>2236252.0347555308</v>
      </c>
      <c r="AG52" s="35"/>
      <c r="AH52" s="33">
        <v>122214.99820095309</v>
      </c>
      <c r="AI52" s="35"/>
      <c r="AJ52" s="33">
        <v>250843.80630631786</v>
      </c>
      <c r="AK52" s="35"/>
      <c r="AL52" s="33">
        <v>629404.61757691728</v>
      </c>
      <c r="AM52" s="35"/>
      <c r="AN52" s="30">
        <v>25336555.422670383</v>
      </c>
      <c r="AO52" s="35">
        <v>0</v>
      </c>
      <c r="AP52" s="33">
        <v>91388.03148614493</v>
      </c>
      <c r="AQ52" s="35">
        <v>0</v>
      </c>
      <c r="AR52" s="30">
        <v>34065852.659277879</v>
      </c>
      <c r="AS52" s="35">
        <v>0</v>
      </c>
      <c r="AT52" s="30">
        <v>0</v>
      </c>
      <c r="AU52" s="43">
        <v>0</v>
      </c>
      <c r="BA52" s="138"/>
      <c r="BB52" s="138"/>
      <c r="BD52" s="138"/>
      <c r="BE52" s="138"/>
      <c r="BG52" s="138"/>
      <c r="BH52" s="138"/>
      <c r="BJ52" s="138"/>
      <c r="BK52" s="138"/>
    </row>
    <row r="53" spans="1:63" x14ac:dyDescent="0.3">
      <c r="A53" s="156"/>
      <c r="B53" s="19"/>
      <c r="C53" s="20"/>
      <c r="D53" s="53"/>
      <c r="E53" s="54"/>
      <c r="F53" s="55"/>
      <c r="G53" s="54"/>
      <c r="H53" s="55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54"/>
      <c r="T53" s="55"/>
      <c r="U53" s="54"/>
      <c r="V53" s="55"/>
      <c r="W53" s="54"/>
      <c r="X53" s="55"/>
      <c r="Y53" s="54"/>
      <c r="Z53" s="55"/>
      <c r="AA53" s="54"/>
      <c r="AB53" s="55"/>
      <c r="AC53" s="54"/>
      <c r="AD53" s="55"/>
      <c r="AE53" s="54"/>
      <c r="AF53" s="55"/>
      <c r="AG53" s="54"/>
      <c r="AH53" s="55"/>
      <c r="AI53" s="54"/>
      <c r="AJ53" s="55"/>
      <c r="AK53" s="54"/>
      <c r="AL53" s="55"/>
      <c r="AM53" s="54"/>
      <c r="AN53" s="56"/>
      <c r="AO53" s="54"/>
      <c r="AP53" s="55"/>
      <c r="AQ53" s="54"/>
      <c r="AR53" s="56"/>
      <c r="AS53" s="54"/>
      <c r="AT53" s="56"/>
      <c r="AU53" s="57"/>
      <c r="BA53" s="138"/>
      <c r="BB53" s="138"/>
      <c r="BD53" s="138"/>
      <c r="BE53" s="138"/>
      <c r="BG53" s="138"/>
      <c r="BH53" s="138"/>
      <c r="BJ53" s="138"/>
      <c r="BK53" s="138"/>
    </row>
    <row r="54" spans="1:63" x14ac:dyDescent="0.3">
      <c r="A54" s="1"/>
      <c r="B54" s="5" t="s">
        <v>103</v>
      </c>
      <c r="C54" s="6" t="s">
        <v>104</v>
      </c>
      <c r="D54" s="49"/>
      <c r="E54" s="50">
        <f>+D52</f>
        <v>4298365.3853322444</v>
      </c>
      <c r="F54" s="52"/>
      <c r="G54" s="50">
        <f t="shared" ref="G54" si="55">+F52</f>
        <v>459669.71959607292</v>
      </c>
      <c r="H54" s="51"/>
      <c r="I54" s="50">
        <f t="shared" ref="I54" si="56">+H52</f>
        <v>2866014.8871738226</v>
      </c>
      <c r="J54" s="51"/>
      <c r="K54" s="50">
        <f t="shared" ref="K54" si="57">+J52</f>
        <v>972680.77856234973</v>
      </c>
      <c r="L54" s="52"/>
      <c r="M54" s="50">
        <f t="shared" ref="M54:O54" si="58">+L52</f>
        <v>1100828.3629494053</v>
      </c>
      <c r="N54" s="52"/>
      <c r="O54" s="50">
        <f t="shared" si="58"/>
        <v>-72389.409893285716</v>
      </c>
      <c r="P54" s="52"/>
      <c r="Q54" s="52">
        <f t="shared" ref="Q54" si="59">+P52</f>
        <v>897368.87179950997</v>
      </c>
      <c r="R54" s="51"/>
      <c r="S54" s="50">
        <f t="shared" ref="S54" si="60">+R52</f>
        <v>-6169.7840971219339</v>
      </c>
      <c r="T54" s="52"/>
      <c r="U54" s="52">
        <f t="shared" ref="U54" si="61">+T52</f>
        <v>3656.6477694962523</v>
      </c>
      <c r="V54" s="51"/>
      <c r="W54" s="50">
        <f t="shared" ref="W54" si="62">+V52</f>
        <v>9358.8502843292117</v>
      </c>
      <c r="X54" s="52"/>
      <c r="Y54" s="52">
        <f t="shared" ref="Y54" si="63">+X52</f>
        <v>20192.350919159871</v>
      </c>
      <c r="Z54" s="51"/>
      <c r="AA54" s="50">
        <f t="shared" ref="AA54" si="64">+Z52</f>
        <v>95396.51975110051</v>
      </c>
      <c r="AB54" s="52"/>
      <c r="AC54" s="52">
        <f t="shared" ref="AC54" si="65">+AB52</f>
        <v>153414.31641621544</v>
      </c>
      <c r="AD54" s="51"/>
      <c r="AE54" s="50">
        <f t="shared" ref="AE54:AG54" si="66">+AD52</f>
        <v>3238715.4568397198</v>
      </c>
      <c r="AF54" s="52"/>
      <c r="AG54" s="52">
        <f t="shared" si="66"/>
        <v>2236252.0347555308</v>
      </c>
      <c r="AH54" s="51"/>
      <c r="AI54" s="50">
        <f t="shared" ref="AI54" si="67">+AH52</f>
        <v>122214.99820095309</v>
      </c>
      <c r="AJ54" s="52"/>
      <c r="AK54" s="52">
        <f t="shared" ref="AK54" si="68">+AJ52</f>
        <v>250843.80630631786</v>
      </c>
      <c r="AL54" s="51"/>
      <c r="AM54" s="50">
        <f t="shared" ref="AM54" si="69">+AL52</f>
        <v>629404.61757691728</v>
      </c>
      <c r="AN54" s="52"/>
      <c r="AO54" s="50">
        <f t="shared" ref="AO54" si="70">+AN52</f>
        <v>25336555.422670383</v>
      </c>
      <c r="AP54" s="51"/>
      <c r="AQ54" s="50">
        <f t="shared" ref="AQ54" si="71">+AP52</f>
        <v>91388.03148614493</v>
      </c>
      <c r="AR54" s="52"/>
      <c r="AS54" s="50">
        <f t="shared" ref="AS54" si="72">+AR52</f>
        <v>34065852.659277879</v>
      </c>
      <c r="AT54" s="52"/>
      <c r="AU54" s="41">
        <f t="shared" ref="AU54" si="73">+AT52</f>
        <v>0</v>
      </c>
      <c r="BA54" s="138"/>
      <c r="BB54" s="138"/>
      <c r="BD54" s="138"/>
      <c r="BE54" s="138"/>
      <c r="BG54" s="138"/>
      <c r="BH54" s="138"/>
      <c r="BJ54" s="138"/>
      <c r="BK54" s="138"/>
    </row>
    <row r="55" spans="1:63" x14ac:dyDescent="0.3">
      <c r="A55" s="155" t="s">
        <v>105</v>
      </c>
      <c r="B55" s="9" t="s">
        <v>106</v>
      </c>
      <c r="C55" s="10" t="s">
        <v>107</v>
      </c>
      <c r="D55" s="29">
        <v>1134625.5412036385</v>
      </c>
      <c r="E55" s="36">
        <v>0</v>
      </c>
      <c r="F55" s="30">
        <v>4492.891803220019</v>
      </c>
      <c r="G55" s="36">
        <v>0</v>
      </c>
      <c r="H55" s="33">
        <v>838534.35955134453</v>
      </c>
      <c r="I55" s="36">
        <v>0</v>
      </c>
      <c r="J55" s="33">
        <v>291598.28984907409</v>
      </c>
      <c r="K55" s="36">
        <v>0</v>
      </c>
      <c r="L55" s="30">
        <v>221863.76477316627</v>
      </c>
      <c r="M55" s="36">
        <v>0</v>
      </c>
      <c r="N55" s="30">
        <v>687.73462783999992</v>
      </c>
      <c r="O55" s="36">
        <v>0</v>
      </c>
      <c r="P55" s="30">
        <v>114401.03069010042</v>
      </c>
      <c r="Q55" s="32">
        <v>0</v>
      </c>
      <c r="R55" s="33">
        <v>4.863593100000001</v>
      </c>
      <c r="S55" s="36">
        <v>0</v>
      </c>
      <c r="T55" s="30">
        <v>38.299487199999994</v>
      </c>
      <c r="U55" s="32">
        <v>0</v>
      </c>
      <c r="V55" s="33">
        <v>6169.1967695501253</v>
      </c>
      <c r="W55" s="36">
        <v>0</v>
      </c>
      <c r="X55" s="30">
        <v>20576.661600529394</v>
      </c>
      <c r="Y55" s="32">
        <v>0</v>
      </c>
      <c r="Z55" s="33">
        <v>6463.3763859563351</v>
      </c>
      <c r="AA55" s="36">
        <v>0</v>
      </c>
      <c r="AB55" s="30">
        <v>73522.601618889996</v>
      </c>
      <c r="AC55" s="32">
        <v>0</v>
      </c>
      <c r="AD55" s="33">
        <v>606.76568639500033</v>
      </c>
      <c r="AE55" s="36">
        <v>2261253.9499481013</v>
      </c>
      <c r="AF55" s="30">
        <v>0</v>
      </c>
      <c r="AG55" s="32">
        <v>2261253.9499481013</v>
      </c>
      <c r="AH55" s="33">
        <v>598.09241182500034</v>
      </c>
      <c r="AI55" s="36">
        <v>0</v>
      </c>
      <c r="AJ55" s="30">
        <v>8.6732745700000002</v>
      </c>
      <c r="AK55" s="32">
        <v>0</v>
      </c>
      <c r="AL55" s="33">
        <v>0</v>
      </c>
      <c r="AM55" s="36">
        <v>0</v>
      </c>
      <c r="AN55" s="30">
        <v>676994.46785249724</v>
      </c>
      <c r="AO55" s="36">
        <v>0</v>
      </c>
      <c r="AP55" s="33">
        <v>425.94242459999998</v>
      </c>
      <c r="AQ55" s="36">
        <v>0</v>
      </c>
      <c r="AR55" s="30">
        <v>2034516.4819402972</v>
      </c>
      <c r="AS55" s="36">
        <v>2261253.9499481013</v>
      </c>
      <c r="AT55" s="30">
        <v>226737.46800780427</v>
      </c>
      <c r="AU55" s="42"/>
      <c r="BA55" s="138"/>
      <c r="BB55" s="138"/>
      <c r="BD55" s="138"/>
      <c r="BE55" s="138"/>
      <c r="BG55" s="138"/>
      <c r="BH55" s="138"/>
      <c r="BJ55" s="138"/>
      <c r="BK55" s="138"/>
    </row>
    <row r="56" spans="1:63" x14ac:dyDescent="0.3">
      <c r="A56" s="157"/>
      <c r="B56" s="7" t="s">
        <v>108</v>
      </c>
      <c r="C56" s="8" t="s">
        <v>109</v>
      </c>
      <c r="D56" s="31">
        <v>1134625.5412036385</v>
      </c>
      <c r="E56" s="36">
        <v>0</v>
      </c>
      <c r="F56" s="32">
        <v>4492.891803220019</v>
      </c>
      <c r="G56" s="36">
        <v>0</v>
      </c>
      <c r="H56" s="34">
        <v>838534.35955134453</v>
      </c>
      <c r="I56" s="36">
        <v>0</v>
      </c>
      <c r="J56" s="34">
        <v>291598.28984907409</v>
      </c>
      <c r="K56" s="36">
        <v>0</v>
      </c>
      <c r="L56" s="32">
        <v>221863.76477316627</v>
      </c>
      <c r="M56" s="36">
        <v>0</v>
      </c>
      <c r="N56" s="32">
        <v>687.73462783999992</v>
      </c>
      <c r="O56" s="36">
        <v>0</v>
      </c>
      <c r="P56" s="32">
        <v>114401.03069010042</v>
      </c>
      <c r="Q56" s="32">
        <v>0</v>
      </c>
      <c r="R56" s="34">
        <v>4.863593100000001</v>
      </c>
      <c r="S56" s="36">
        <v>0</v>
      </c>
      <c r="T56" s="32">
        <v>38.299487199999994</v>
      </c>
      <c r="U56" s="32">
        <v>0</v>
      </c>
      <c r="V56" s="34">
        <v>6169.1967695501253</v>
      </c>
      <c r="W56" s="36">
        <v>0</v>
      </c>
      <c r="X56" s="32">
        <v>20576.661600529394</v>
      </c>
      <c r="Y56" s="32">
        <v>0</v>
      </c>
      <c r="Z56" s="34">
        <v>6463.3763859563351</v>
      </c>
      <c r="AA56" s="36">
        <v>0</v>
      </c>
      <c r="AB56" s="32">
        <v>73522.601618889996</v>
      </c>
      <c r="AC56" s="32">
        <v>0</v>
      </c>
      <c r="AD56" s="34">
        <v>606.76568639500033</v>
      </c>
      <c r="AE56" s="36">
        <v>1872651.9387304699</v>
      </c>
      <c r="AF56" s="32">
        <v>0</v>
      </c>
      <c r="AG56" s="32">
        <v>1872651.9387304699</v>
      </c>
      <c r="AH56" s="34">
        <v>598.09241182500034</v>
      </c>
      <c r="AI56" s="36">
        <v>0</v>
      </c>
      <c r="AJ56" s="32">
        <v>8.6732745700000002</v>
      </c>
      <c r="AK56" s="32">
        <v>0</v>
      </c>
      <c r="AL56" s="34">
        <v>0</v>
      </c>
      <c r="AM56" s="36">
        <v>0</v>
      </c>
      <c r="AN56" s="32">
        <v>515129.92464266997</v>
      </c>
      <c r="AO56" s="36">
        <v>0</v>
      </c>
      <c r="AP56" s="34">
        <v>425.94242459999998</v>
      </c>
      <c r="AQ56" s="36">
        <v>0</v>
      </c>
      <c r="AR56" s="32">
        <v>1872651.9387304699</v>
      </c>
      <c r="AS56" s="36">
        <v>1872651.9387304699</v>
      </c>
      <c r="AT56" s="32">
        <v>0</v>
      </c>
      <c r="AU56" s="42"/>
      <c r="BA56" s="138"/>
      <c r="BB56" s="138"/>
      <c r="BD56" s="138"/>
      <c r="BE56" s="138"/>
      <c r="BG56" s="138"/>
      <c r="BH56" s="138"/>
      <c r="BJ56" s="138"/>
      <c r="BK56" s="138"/>
    </row>
    <row r="57" spans="1:63" x14ac:dyDescent="0.3">
      <c r="A57" s="157"/>
      <c r="B57" s="7" t="s">
        <v>110</v>
      </c>
      <c r="C57" s="8" t="s">
        <v>111</v>
      </c>
      <c r="D57" s="31">
        <v>0</v>
      </c>
      <c r="E57" s="36">
        <v>0</v>
      </c>
      <c r="F57" s="32">
        <v>0</v>
      </c>
      <c r="G57" s="36">
        <v>0</v>
      </c>
      <c r="H57" s="34">
        <v>0</v>
      </c>
      <c r="I57" s="36">
        <v>0</v>
      </c>
      <c r="J57" s="34">
        <v>0</v>
      </c>
      <c r="K57" s="36">
        <v>0</v>
      </c>
      <c r="L57" s="32">
        <v>0</v>
      </c>
      <c r="M57" s="36">
        <v>0</v>
      </c>
      <c r="N57" s="32">
        <v>0</v>
      </c>
      <c r="O57" s="36">
        <v>0</v>
      </c>
      <c r="P57" s="32">
        <v>0</v>
      </c>
      <c r="Q57" s="32">
        <v>0</v>
      </c>
      <c r="R57" s="34">
        <v>0</v>
      </c>
      <c r="S57" s="36">
        <v>0</v>
      </c>
      <c r="T57" s="32">
        <v>0</v>
      </c>
      <c r="U57" s="32">
        <v>0</v>
      </c>
      <c r="V57" s="34">
        <v>0</v>
      </c>
      <c r="W57" s="36">
        <v>0</v>
      </c>
      <c r="X57" s="32">
        <v>0</v>
      </c>
      <c r="Y57" s="32">
        <v>0</v>
      </c>
      <c r="Z57" s="34">
        <v>0</v>
      </c>
      <c r="AA57" s="36">
        <v>0</v>
      </c>
      <c r="AB57" s="32">
        <v>0</v>
      </c>
      <c r="AC57" s="32">
        <v>0</v>
      </c>
      <c r="AD57" s="34">
        <v>0</v>
      </c>
      <c r="AE57" s="36">
        <v>388602.01121763163</v>
      </c>
      <c r="AF57" s="32">
        <v>0</v>
      </c>
      <c r="AG57" s="32">
        <v>388602.01121763163</v>
      </c>
      <c r="AH57" s="34">
        <v>0</v>
      </c>
      <c r="AI57" s="36">
        <v>0</v>
      </c>
      <c r="AJ57" s="32">
        <v>0</v>
      </c>
      <c r="AK57" s="32">
        <v>0</v>
      </c>
      <c r="AL57" s="34">
        <v>0</v>
      </c>
      <c r="AM57" s="36">
        <v>0</v>
      </c>
      <c r="AN57" s="32">
        <v>161864.54320982727</v>
      </c>
      <c r="AO57" s="36">
        <v>0</v>
      </c>
      <c r="AP57" s="34">
        <v>0</v>
      </c>
      <c r="AQ57" s="36">
        <v>0</v>
      </c>
      <c r="AR57" s="32">
        <v>161864.54320982727</v>
      </c>
      <c r="AS57" s="36">
        <v>388602.01121763163</v>
      </c>
      <c r="AT57" s="32">
        <v>226737.46800780427</v>
      </c>
      <c r="AU57" s="42"/>
      <c r="BA57" s="138"/>
      <c r="BB57" s="138"/>
      <c r="BD57" s="138"/>
      <c r="BE57" s="138"/>
      <c r="BG57" s="138"/>
      <c r="BH57" s="138"/>
      <c r="BJ57" s="138"/>
      <c r="BK57" s="138"/>
    </row>
    <row r="58" spans="1:63" x14ac:dyDescent="0.3">
      <c r="A58" s="157"/>
      <c r="B58" s="9" t="s">
        <v>112</v>
      </c>
      <c r="C58" s="14" t="s">
        <v>113</v>
      </c>
      <c r="D58" s="29">
        <f>+D59+D60</f>
        <v>129290.6708481973</v>
      </c>
      <c r="E58" s="35">
        <f>+E59+E60</f>
        <v>263122.89859272202</v>
      </c>
      <c r="F58" s="30">
        <f t="shared" ref="F58:AU58" si="74">+F59+F60</f>
        <v>18999.831987353682</v>
      </c>
      <c r="G58" s="35">
        <f t="shared" si="74"/>
        <v>37174.587933057453</v>
      </c>
      <c r="H58" s="33">
        <f>+H59+H60</f>
        <v>85925.86113244266</v>
      </c>
      <c r="I58" s="35">
        <f t="shared" si="74"/>
        <v>147677.78254832109</v>
      </c>
      <c r="J58" s="33">
        <f t="shared" ref="J58" si="75">+J59+J60</f>
        <v>24364.977728400947</v>
      </c>
      <c r="K58" s="35">
        <f t="shared" ref="K58" si="76">+K59+K60</f>
        <v>78270.528111343461</v>
      </c>
      <c r="L58" s="30">
        <f t="shared" ref="L58" si="77">+L59+L60</f>
        <v>875687.02760708088</v>
      </c>
      <c r="M58" s="35">
        <f t="shared" ref="M58" si="78">+M59+M60</f>
        <v>1319691.3289916071</v>
      </c>
      <c r="N58" s="30">
        <f t="shared" ref="N58" si="79">+N59+N60</f>
        <v>582.36729651999997</v>
      </c>
      <c r="O58" s="35">
        <f t="shared" ref="O58" si="80">+O59+O60</f>
        <v>582.36729651999997</v>
      </c>
      <c r="P58" s="30">
        <f t="shared" ref="P58" si="81">+P59+P60</f>
        <v>17659.237856927939</v>
      </c>
      <c r="Q58" s="30">
        <f t="shared" ref="Q58" si="82">+Q59+Q60</f>
        <v>13325.641357198077</v>
      </c>
      <c r="R58" s="33">
        <f t="shared" ref="R58" si="83">+R59+R60</f>
        <v>0</v>
      </c>
      <c r="S58" s="35">
        <f t="shared" ref="S58" si="84">+S59+S60</f>
        <v>0</v>
      </c>
      <c r="T58" s="30">
        <f t="shared" ref="T58" si="85">+T59+T60</f>
        <v>0</v>
      </c>
      <c r="U58" s="30">
        <f t="shared" ref="U58" si="86">+U59+U60</f>
        <v>0</v>
      </c>
      <c r="V58" s="33">
        <f t="shared" ref="V58" si="87">+V59+V60</f>
        <v>4446.176196653023</v>
      </c>
      <c r="W58" s="35">
        <f t="shared" ref="W58" si="88">+W59+W60</f>
        <v>4108.1486616430229</v>
      </c>
      <c r="X58" s="30">
        <f t="shared" ref="X58" si="89">+X59+X60</f>
        <v>324.96950900845309</v>
      </c>
      <c r="Y58" s="30">
        <f t="shared" ref="Y58" si="90">+Y59+Y60</f>
        <v>434.42169816782297</v>
      </c>
      <c r="Z58" s="33">
        <f t="shared" ref="Z58" si="91">+Z59+Z60</f>
        <v>748.79517090332467</v>
      </c>
      <c r="AA58" s="35">
        <f t="shared" ref="AA58" si="92">+AA59+AA60</f>
        <v>742.8308016933247</v>
      </c>
      <c r="AB58" s="30">
        <f>+AB59+AB60</f>
        <v>851925.4815770681</v>
      </c>
      <c r="AC58" s="30">
        <f t="shared" ref="AC58" si="93">+AC59+AC60</f>
        <v>1300497.9191763848</v>
      </c>
      <c r="AD58" s="33">
        <f t="shared" ref="AD58" si="94">+AD59+AD60</f>
        <v>1506150.2477984417</v>
      </c>
      <c r="AE58" s="35">
        <f t="shared" ref="AE58" si="95">+AE59+AE60</f>
        <v>3116578.8139830641</v>
      </c>
      <c r="AF58" s="30">
        <f t="shared" ref="AF58" si="96">+AF59+AF60</f>
        <v>81416.907418694464</v>
      </c>
      <c r="AG58" s="30">
        <f t="shared" ref="AG58" si="97">+AG59+AG60</f>
        <v>81416.907418694464</v>
      </c>
      <c r="AH58" s="33">
        <f t="shared" ref="AH58" si="98">+AH59+AH60</f>
        <v>167776.45859998112</v>
      </c>
      <c r="AI58" s="35">
        <f t="shared" ref="AI58" si="99">+AI59+AI60</f>
        <v>19487.074368851121</v>
      </c>
      <c r="AJ58" s="30">
        <f t="shared" ref="AJ58" si="100">+AJ59+AJ60</f>
        <v>9389.8206087899016</v>
      </c>
      <c r="AK58" s="30">
        <f t="shared" ref="AK58" si="101">+AK59+AK60</f>
        <v>9389.8206087899016</v>
      </c>
      <c r="AL58" s="33">
        <f t="shared" ref="AL58" si="102">+AL59+AL60</f>
        <v>1247567.0611709761</v>
      </c>
      <c r="AM58" s="35">
        <f t="shared" ref="AM58" si="103">+AM59+AM60</f>
        <v>3006285.0115867285</v>
      </c>
      <c r="AN58" s="30">
        <f t="shared" si="74"/>
        <v>4702453.0112130018</v>
      </c>
      <c r="AO58" s="35">
        <f t="shared" si="74"/>
        <v>2523338.4091357323</v>
      </c>
      <c r="AP58" s="33">
        <f t="shared" si="74"/>
        <v>8363.2774412069939</v>
      </c>
      <c r="AQ58" s="35">
        <f t="shared" si="74"/>
        <v>7329.3451528833957</v>
      </c>
      <c r="AR58" s="30">
        <f t="shared" si="74"/>
        <v>7221944.2349079289</v>
      </c>
      <c r="AS58" s="35">
        <f t="shared" si="74"/>
        <v>7230060.7958560083</v>
      </c>
      <c r="AT58" s="30">
        <f t="shared" si="74"/>
        <v>8116.5481351182425</v>
      </c>
      <c r="AU58" s="43">
        <f t="shared" si="74"/>
        <v>0</v>
      </c>
      <c r="BA58" s="138"/>
      <c r="BB58" s="138"/>
      <c r="BD58" s="138"/>
      <c r="BE58" s="138"/>
      <c r="BG58" s="138"/>
      <c r="BH58" s="138"/>
      <c r="BJ58" s="138"/>
      <c r="BK58" s="138"/>
    </row>
    <row r="59" spans="1:63" x14ac:dyDescent="0.3">
      <c r="A59" s="157"/>
      <c r="B59" s="7" t="s">
        <v>114</v>
      </c>
      <c r="C59" s="8" t="s">
        <v>115</v>
      </c>
      <c r="D59" s="31">
        <v>0</v>
      </c>
      <c r="E59" s="36">
        <v>263122.89859272202</v>
      </c>
      <c r="F59" s="32">
        <v>0</v>
      </c>
      <c r="G59" s="36">
        <v>37174.587933057453</v>
      </c>
      <c r="H59" s="34">
        <v>0</v>
      </c>
      <c r="I59" s="36">
        <v>147677.78254832109</v>
      </c>
      <c r="J59" s="34">
        <v>0</v>
      </c>
      <c r="K59" s="36">
        <v>78270.528111343461</v>
      </c>
      <c r="L59" s="32">
        <v>0</v>
      </c>
      <c r="M59" s="36">
        <v>1319691.3289916071</v>
      </c>
      <c r="N59" s="32">
        <v>0</v>
      </c>
      <c r="O59" s="36">
        <v>582.36729651999997</v>
      </c>
      <c r="P59" s="32">
        <v>0</v>
      </c>
      <c r="Q59" s="32">
        <v>13325.641357198077</v>
      </c>
      <c r="R59" s="34">
        <v>0</v>
      </c>
      <c r="S59" s="36">
        <v>0</v>
      </c>
      <c r="T59" s="32">
        <v>0</v>
      </c>
      <c r="U59" s="32">
        <v>0</v>
      </c>
      <c r="V59" s="34">
        <v>0</v>
      </c>
      <c r="W59" s="36">
        <v>4108.1486616430229</v>
      </c>
      <c r="X59" s="32">
        <v>0</v>
      </c>
      <c r="Y59" s="32">
        <v>434.42169816782297</v>
      </c>
      <c r="Z59" s="34">
        <v>0</v>
      </c>
      <c r="AA59" s="36">
        <v>742.8308016933247</v>
      </c>
      <c r="AB59" s="32">
        <v>0</v>
      </c>
      <c r="AC59" s="32">
        <v>1300497.9191763848</v>
      </c>
      <c r="AD59" s="34">
        <v>0</v>
      </c>
      <c r="AE59" s="36">
        <v>3116578.8139830641</v>
      </c>
      <c r="AF59" s="32">
        <v>0</v>
      </c>
      <c r="AG59" s="32">
        <v>81416.907418694464</v>
      </c>
      <c r="AH59" s="34">
        <v>0</v>
      </c>
      <c r="AI59" s="36">
        <v>19487.074368851121</v>
      </c>
      <c r="AJ59" s="32">
        <v>0</v>
      </c>
      <c r="AK59" s="32">
        <v>9389.8206087899016</v>
      </c>
      <c r="AL59" s="34">
        <v>0</v>
      </c>
      <c r="AM59" s="36">
        <v>3006285.0115867285</v>
      </c>
      <c r="AN59" s="32">
        <v>4701209.9888356179</v>
      </c>
      <c r="AO59" s="36">
        <v>2604.1630634212565</v>
      </c>
      <c r="AP59" s="34">
        <v>0</v>
      </c>
      <c r="AQ59" s="36">
        <v>7329.3451528833957</v>
      </c>
      <c r="AR59" s="32">
        <v>4701209.9888356179</v>
      </c>
      <c r="AS59" s="36">
        <v>4709326.5497836974</v>
      </c>
      <c r="AT59" s="32">
        <v>8116.5481351182425</v>
      </c>
      <c r="AU59" s="42">
        <v>0</v>
      </c>
      <c r="BA59" s="138"/>
      <c r="BB59" s="138"/>
      <c r="BD59" s="138"/>
      <c r="BE59" s="138"/>
      <c r="BG59" s="138"/>
      <c r="BH59" s="138"/>
      <c r="BJ59" s="138"/>
      <c r="BK59" s="138"/>
    </row>
    <row r="60" spans="1:63" x14ac:dyDescent="0.3">
      <c r="A60" s="157"/>
      <c r="B60" s="7" t="s">
        <v>116</v>
      </c>
      <c r="C60" s="8" t="s">
        <v>117</v>
      </c>
      <c r="D60" s="31">
        <v>129290.6708481973</v>
      </c>
      <c r="E60" s="36">
        <v>0</v>
      </c>
      <c r="F60" s="32">
        <v>18999.831987353682</v>
      </c>
      <c r="G60" s="36">
        <v>0</v>
      </c>
      <c r="H60" s="34">
        <v>85925.86113244266</v>
      </c>
      <c r="I60" s="36">
        <v>0</v>
      </c>
      <c r="J60" s="34">
        <v>24364.977728400947</v>
      </c>
      <c r="K60" s="36">
        <v>0</v>
      </c>
      <c r="L60" s="32">
        <v>875687.02760708088</v>
      </c>
      <c r="M60" s="36">
        <v>0</v>
      </c>
      <c r="N60" s="32">
        <v>582.36729651999997</v>
      </c>
      <c r="O60" s="36">
        <v>0</v>
      </c>
      <c r="P60" s="32">
        <v>17659.237856927939</v>
      </c>
      <c r="Q60" s="32">
        <v>0</v>
      </c>
      <c r="R60" s="34">
        <v>0</v>
      </c>
      <c r="S60" s="36">
        <v>0</v>
      </c>
      <c r="T60" s="32">
        <v>0</v>
      </c>
      <c r="U60" s="32">
        <v>0</v>
      </c>
      <c r="V60" s="34">
        <v>4446.176196653023</v>
      </c>
      <c r="W60" s="36">
        <v>0</v>
      </c>
      <c r="X60" s="32">
        <v>324.96950900845309</v>
      </c>
      <c r="Y60" s="32">
        <v>0</v>
      </c>
      <c r="Z60" s="34">
        <v>748.79517090332467</v>
      </c>
      <c r="AA60" s="36">
        <v>0</v>
      </c>
      <c r="AB60" s="32">
        <v>851925.4815770681</v>
      </c>
      <c r="AC60" s="32">
        <v>0</v>
      </c>
      <c r="AD60" s="34">
        <v>1506150.2477984417</v>
      </c>
      <c r="AE60" s="36">
        <v>0</v>
      </c>
      <c r="AF60" s="32">
        <v>81416.907418694464</v>
      </c>
      <c r="AG60" s="32">
        <v>0</v>
      </c>
      <c r="AH60" s="34">
        <v>167776.45859998112</v>
      </c>
      <c r="AI60" s="36">
        <v>0</v>
      </c>
      <c r="AJ60" s="32">
        <v>9389.8206087899016</v>
      </c>
      <c r="AK60" s="32">
        <v>0</v>
      </c>
      <c r="AL60" s="34">
        <v>1247567.0611709761</v>
      </c>
      <c r="AM60" s="36">
        <v>0</v>
      </c>
      <c r="AN60" s="32">
        <v>1243.0223773840476</v>
      </c>
      <c r="AO60" s="36">
        <v>2520734.246072311</v>
      </c>
      <c r="AP60" s="34">
        <v>8363.2774412069939</v>
      </c>
      <c r="AQ60" s="36">
        <v>0</v>
      </c>
      <c r="AR60" s="32">
        <v>2520734.246072311</v>
      </c>
      <c r="AS60" s="36">
        <v>2520734.246072311</v>
      </c>
      <c r="AT60" s="32">
        <v>0</v>
      </c>
      <c r="AU60" s="42">
        <v>0</v>
      </c>
      <c r="BA60" s="138"/>
      <c r="BB60" s="138"/>
      <c r="BD60" s="138"/>
      <c r="BE60" s="138"/>
      <c r="BG60" s="138"/>
      <c r="BH60" s="138"/>
      <c r="BJ60" s="138"/>
      <c r="BK60" s="138"/>
    </row>
    <row r="61" spans="1:63" x14ac:dyDescent="0.3">
      <c r="A61" s="157"/>
      <c r="B61" s="9" t="s">
        <v>118</v>
      </c>
      <c r="C61" s="10" t="s">
        <v>119</v>
      </c>
      <c r="D61" s="29">
        <v>709320.35645956604</v>
      </c>
      <c r="E61" s="35">
        <v>184021.22682824821</v>
      </c>
      <c r="F61" s="30">
        <v>120681.81298183024</v>
      </c>
      <c r="G61" s="35">
        <v>23559.855592868596</v>
      </c>
      <c r="H61" s="33">
        <v>305464.25825206225</v>
      </c>
      <c r="I61" s="35">
        <v>89931.728468929403</v>
      </c>
      <c r="J61" s="33">
        <v>283174.28522567358</v>
      </c>
      <c r="K61" s="35">
        <v>70529.642766450197</v>
      </c>
      <c r="L61" s="30">
        <v>420367.32009887963</v>
      </c>
      <c r="M61" s="35">
        <v>254060.55619067422</v>
      </c>
      <c r="N61" s="30">
        <v>53972.459348913631</v>
      </c>
      <c r="O61" s="35">
        <v>2126.4700419599999</v>
      </c>
      <c r="P61" s="30">
        <v>42462.440305234581</v>
      </c>
      <c r="Q61" s="30">
        <v>19247.66851261293</v>
      </c>
      <c r="R61" s="33">
        <v>0</v>
      </c>
      <c r="S61" s="35">
        <v>0</v>
      </c>
      <c r="T61" s="30">
        <v>569.5085374882766</v>
      </c>
      <c r="U61" s="30">
        <v>0</v>
      </c>
      <c r="V61" s="33">
        <v>841.65232927038005</v>
      </c>
      <c r="W61" s="35">
        <v>1168.58115</v>
      </c>
      <c r="X61" s="30">
        <v>2145.1861044299521</v>
      </c>
      <c r="Y61" s="30">
        <v>9.8070669999999893</v>
      </c>
      <c r="Z61" s="33">
        <v>2409.4855502964133</v>
      </c>
      <c r="AA61" s="35">
        <v>7171.3236685800002</v>
      </c>
      <c r="AB61" s="30">
        <v>317966.58792324644</v>
      </c>
      <c r="AC61" s="30">
        <v>224336.70575052127</v>
      </c>
      <c r="AD61" s="33">
        <v>4574390.6572968196</v>
      </c>
      <c r="AE61" s="35">
        <v>3326588.9338424085</v>
      </c>
      <c r="AF61" s="30">
        <v>3558890.903475685</v>
      </c>
      <c r="AG61" s="30">
        <v>506633.34510439524</v>
      </c>
      <c r="AH61" s="33">
        <v>953704.65460196068</v>
      </c>
      <c r="AI61" s="35">
        <v>2288521.478231228</v>
      </c>
      <c r="AJ61" s="30">
        <v>47456.296543841177</v>
      </c>
      <c r="AK61" s="30">
        <v>55084.946032327643</v>
      </c>
      <c r="AL61" s="33">
        <v>14338.80267533267</v>
      </c>
      <c r="AM61" s="35">
        <v>476349.16447445739</v>
      </c>
      <c r="AN61" s="30">
        <v>1400515.5591277338</v>
      </c>
      <c r="AO61" s="35">
        <v>3069847.4153555869</v>
      </c>
      <c r="AP61" s="33">
        <v>73086.324570749784</v>
      </c>
      <c r="AQ61" s="35">
        <v>426325.51708958205</v>
      </c>
      <c r="AR61" s="30">
        <v>7177680.2175537487</v>
      </c>
      <c r="AS61" s="35">
        <v>7260843.6493065003</v>
      </c>
      <c r="AT61" s="30">
        <v>356718.56699410337</v>
      </c>
      <c r="AU61" s="43">
        <v>273555.13524198305</v>
      </c>
      <c r="BA61" s="138"/>
      <c r="BB61" s="138"/>
      <c r="BD61" s="138"/>
      <c r="BE61" s="138"/>
      <c r="BG61" s="138"/>
      <c r="BH61" s="138"/>
      <c r="BJ61" s="138"/>
      <c r="BK61" s="138"/>
    </row>
    <row r="62" spans="1:63" x14ac:dyDescent="0.3">
      <c r="A62" s="157"/>
      <c r="B62" s="7" t="s">
        <v>120</v>
      </c>
      <c r="C62" s="8" t="s">
        <v>121</v>
      </c>
      <c r="D62" s="31">
        <v>82173.365411059407</v>
      </c>
      <c r="E62" s="36">
        <v>0</v>
      </c>
      <c r="F62" s="32">
        <v>8105.6764451108302</v>
      </c>
      <c r="G62" s="36">
        <v>0</v>
      </c>
      <c r="H62" s="34">
        <v>5068.8915844049807</v>
      </c>
      <c r="I62" s="36">
        <v>0</v>
      </c>
      <c r="J62" s="34">
        <v>68998.797381543598</v>
      </c>
      <c r="K62" s="36">
        <v>0</v>
      </c>
      <c r="L62" s="32">
        <v>54185.629224373261</v>
      </c>
      <c r="M62" s="36">
        <v>202283.7118796955</v>
      </c>
      <c r="N62" s="32">
        <v>51.018266711941294</v>
      </c>
      <c r="O62" s="36">
        <v>0</v>
      </c>
      <c r="P62" s="32">
        <v>10114.662283051503</v>
      </c>
      <c r="Q62" s="32">
        <v>0</v>
      </c>
      <c r="R62" s="34">
        <v>0</v>
      </c>
      <c r="S62" s="36">
        <v>0</v>
      </c>
      <c r="T62" s="32">
        <v>569.5085374882766</v>
      </c>
      <c r="U62" s="32">
        <v>0</v>
      </c>
      <c r="V62" s="34">
        <v>97.536015449571565</v>
      </c>
      <c r="W62" s="36">
        <v>0</v>
      </c>
      <c r="X62" s="32">
        <v>355.1752974980252</v>
      </c>
      <c r="Y62" s="32">
        <v>0</v>
      </c>
      <c r="Z62" s="34">
        <v>1674.9466458814327</v>
      </c>
      <c r="AA62" s="36">
        <v>0</v>
      </c>
      <c r="AB62" s="32">
        <v>41322.782178292517</v>
      </c>
      <c r="AC62" s="32">
        <v>202283.7118796955</v>
      </c>
      <c r="AD62" s="34">
        <v>8851.6595147305707</v>
      </c>
      <c r="AE62" s="36">
        <v>0</v>
      </c>
      <c r="AF62" s="32">
        <v>3093.657825991605</v>
      </c>
      <c r="AG62" s="32">
        <v>0</v>
      </c>
      <c r="AH62" s="34">
        <v>3193.0704500626043</v>
      </c>
      <c r="AI62" s="36">
        <v>0</v>
      </c>
      <c r="AJ62" s="32">
        <v>1256.5353542510281</v>
      </c>
      <c r="AK62" s="32">
        <v>0</v>
      </c>
      <c r="AL62" s="34">
        <v>1308.3958844253339</v>
      </c>
      <c r="AM62" s="36">
        <v>0</v>
      </c>
      <c r="AN62" s="32">
        <v>96428.041997987748</v>
      </c>
      <c r="AO62" s="36">
        <v>0</v>
      </c>
      <c r="AP62" s="34">
        <v>1892.6552442208058</v>
      </c>
      <c r="AQ62" s="36">
        <v>0</v>
      </c>
      <c r="AR62" s="32">
        <v>243531.35139237178</v>
      </c>
      <c r="AS62" s="36">
        <v>202283.7118796955</v>
      </c>
      <c r="AT62" s="32">
        <v>0</v>
      </c>
      <c r="AU62" s="42">
        <v>41247.63951267628</v>
      </c>
      <c r="BA62" s="138"/>
      <c r="BB62" s="138"/>
      <c r="BD62" s="138"/>
      <c r="BE62" s="138"/>
      <c r="BG62" s="138"/>
      <c r="BH62" s="138"/>
      <c r="BJ62" s="138"/>
      <c r="BK62" s="138"/>
    </row>
    <row r="63" spans="1:63" x14ac:dyDescent="0.3">
      <c r="A63" s="157"/>
      <c r="B63" s="7" t="s">
        <v>122</v>
      </c>
      <c r="C63" s="8" t="s">
        <v>123</v>
      </c>
      <c r="D63" s="31">
        <v>0</v>
      </c>
      <c r="E63" s="36">
        <v>139946.40858736332</v>
      </c>
      <c r="F63" s="32">
        <v>0</v>
      </c>
      <c r="G63" s="36">
        <v>3.0030000000000001</v>
      </c>
      <c r="H63" s="34">
        <v>0</v>
      </c>
      <c r="I63" s="36">
        <v>69970.607635683118</v>
      </c>
      <c r="J63" s="34">
        <v>0</v>
      </c>
      <c r="K63" s="36">
        <v>69972.797951680201</v>
      </c>
      <c r="L63" s="32">
        <v>271659.2155792939</v>
      </c>
      <c r="M63" s="36">
        <v>43110.028707880003</v>
      </c>
      <c r="N63" s="32">
        <v>0</v>
      </c>
      <c r="O63" s="36">
        <v>0</v>
      </c>
      <c r="P63" s="32">
        <v>0</v>
      </c>
      <c r="Q63" s="32">
        <v>0</v>
      </c>
      <c r="R63" s="34">
        <v>0</v>
      </c>
      <c r="S63" s="36">
        <v>0</v>
      </c>
      <c r="T63" s="32">
        <v>0</v>
      </c>
      <c r="U63" s="32">
        <v>0</v>
      </c>
      <c r="V63" s="34">
        <v>0</v>
      </c>
      <c r="W63" s="36">
        <v>0</v>
      </c>
      <c r="X63" s="32">
        <v>0</v>
      </c>
      <c r="Y63" s="32">
        <v>0</v>
      </c>
      <c r="Z63" s="34">
        <v>0</v>
      </c>
      <c r="AA63" s="36">
        <v>0</v>
      </c>
      <c r="AB63" s="32">
        <v>271659.2155792939</v>
      </c>
      <c r="AC63" s="32">
        <v>43110.028707880003</v>
      </c>
      <c r="AD63" s="34">
        <v>0</v>
      </c>
      <c r="AE63" s="36">
        <v>1243.7836105399999</v>
      </c>
      <c r="AF63" s="32">
        <v>0</v>
      </c>
      <c r="AG63" s="32">
        <v>0</v>
      </c>
      <c r="AH63" s="34">
        <v>0</v>
      </c>
      <c r="AI63" s="36">
        <v>0.92674229000000008</v>
      </c>
      <c r="AJ63" s="32">
        <v>0</v>
      </c>
      <c r="AK63" s="32">
        <v>0</v>
      </c>
      <c r="AL63" s="34">
        <v>0</v>
      </c>
      <c r="AM63" s="36">
        <v>1242.8568682499999</v>
      </c>
      <c r="AN63" s="32">
        <v>0</v>
      </c>
      <c r="AO63" s="36">
        <v>128288.0527001962</v>
      </c>
      <c r="AP63" s="34">
        <v>0</v>
      </c>
      <c r="AQ63" s="36">
        <v>7.6969565600000003</v>
      </c>
      <c r="AR63" s="32">
        <v>271659.2155792939</v>
      </c>
      <c r="AS63" s="36">
        <v>312595.97056253953</v>
      </c>
      <c r="AT63" s="32">
        <v>43110.028707880003</v>
      </c>
      <c r="AU63" s="42">
        <v>2173.2737246343513</v>
      </c>
      <c r="BA63" s="138"/>
      <c r="BB63" s="138"/>
      <c r="BD63" s="138"/>
      <c r="BE63" s="138"/>
      <c r="BG63" s="138"/>
      <c r="BH63" s="138"/>
      <c r="BJ63" s="138"/>
      <c r="BK63" s="138"/>
    </row>
    <row r="64" spans="1:63" x14ac:dyDescent="0.3">
      <c r="A64" s="157"/>
      <c r="B64" s="7" t="s">
        <v>124</v>
      </c>
      <c r="C64" s="8" t="s">
        <v>125</v>
      </c>
      <c r="D64" s="31">
        <v>0</v>
      </c>
      <c r="E64" s="36">
        <v>0</v>
      </c>
      <c r="F64" s="32">
        <v>0</v>
      </c>
      <c r="G64" s="36">
        <v>0</v>
      </c>
      <c r="H64" s="34">
        <v>0</v>
      </c>
      <c r="I64" s="36">
        <v>0</v>
      </c>
      <c r="J64" s="34">
        <v>0</v>
      </c>
      <c r="K64" s="36">
        <v>0</v>
      </c>
      <c r="L64" s="32">
        <v>0</v>
      </c>
      <c r="M64" s="36">
        <v>0</v>
      </c>
      <c r="N64" s="32">
        <v>0</v>
      </c>
      <c r="O64" s="36">
        <v>0</v>
      </c>
      <c r="P64" s="32">
        <v>0</v>
      </c>
      <c r="Q64" s="32">
        <v>0</v>
      </c>
      <c r="R64" s="34">
        <v>0</v>
      </c>
      <c r="S64" s="36">
        <v>0</v>
      </c>
      <c r="T64" s="32">
        <v>0</v>
      </c>
      <c r="U64" s="32">
        <v>0</v>
      </c>
      <c r="V64" s="34">
        <v>0</v>
      </c>
      <c r="W64" s="36">
        <v>0</v>
      </c>
      <c r="X64" s="32">
        <v>0</v>
      </c>
      <c r="Y64" s="32">
        <v>0</v>
      </c>
      <c r="Z64" s="34">
        <v>0</v>
      </c>
      <c r="AA64" s="36">
        <v>0</v>
      </c>
      <c r="AB64" s="32">
        <v>0</v>
      </c>
      <c r="AC64" s="32">
        <v>0</v>
      </c>
      <c r="AD64" s="34">
        <v>3161204.3525174493</v>
      </c>
      <c r="AE64" s="36">
        <v>3161204.3525174493</v>
      </c>
      <c r="AF64" s="32">
        <v>2547182.7619926725</v>
      </c>
      <c r="AG64" s="32">
        <v>436172.19186696003</v>
      </c>
      <c r="AH64" s="34">
        <v>576642.42950089055</v>
      </c>
      <c r="AI64" s="36">
        <v>2254909.482771453</v>
      </c>
      <c r="AJ64" s="32">
        <v>37379.161023886278</v>
      </c>
      <c r="AK64" s="32">
        <v>39212.901377976275</v>
      </c>
      <c r="AL64" s="34">
        <v>0</v>
      </c>
      <c r="AM64" s="36">
        <v>430909.77650105994</v>
      </c>
      <c r="AN64" s="32">
        <v>0</v>
      </c>
      <c r="AO64" s="36">
        <v>0</v>
      </c>
      <c r="AP64" s="34">
        <v>0</v>
      </c>
      <c r="AQ64" s="36">
        <v>0</v>
      </c>
      <c r="AR64" s="32">
        <v>3161204.3525174493</v>
      </c>
      <c r="AS64" s="36">
        <v>3161204.3525174493</v>
      </c>
      <c r="AT64" s="32">
        <v>0</v>
      </c>
      <c r="AU64" s="42">
        <v>0</v>
      </c>
      <c r="BA64" s="138"/>
      <c r="BB64" s="138"/>
      <c r="BD64" s="138"/>
      <c r="BE64" s="138"/>
      <c r="BG64" s="138"/>
      <c r="BH64" s="138"/>
      <c r="BJ64" s="138"/>
      <c r="BK64" s="138"/>
    </row>
    <row r="65" spans="1:63" x14ac:dyDescent="0.3">
      <c r="A65" s="157"/>
      <c r="B65" s="7" t="s">
        <v>126</v>
      </c>
      <c r="C65" s="8" t="s">
        <v>127</v>
      </c>
      <c r="D65" s="31">
        <v>69.136274749999998</v>
      </c>
      <c r="E65" s="36">
        <v>0</v>
      </c>
      <c r="F65" s="32">
        <v>69.136274749999998</v>
      </c>
      <c r="G65" s="36">
        <v>0</v>
      </c>
      <c r="H65" s="34">
        <v>0</v>
      </c>
      <c r="I65" s="36">
        <v>0</v>
      </c>
      <c r="J65" s="34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2">
        <v>0</v>
      </c>
      <c r="R65" s="34">
        <v>0</v>
      </c>
      <c r="S65" s="36">
        <v>0</v>
      </c>
      <c r="T65" s="32">
        <v>0</v>
      </c>
      <c r="U65" s="32">
        <v>0</v>
      </c>
      <c r="V65" s="34">
        <v>0</v>
      </c>
      <c r="W65" s="36">
        <v>0</v>
      </c>
      <c r="X65" s="32">
        <v>0</v>
      </c>
      <c r="Y65" s="32">
        <v>0</v>
      </c>
      <c r="Z65" s="34">
        <v>0</v>
      </c>
      <c r="AA65" s="36">
        <v>0</v>
      </c>
      <c r="AB65" s="32">
        <v>0</v>
      </c>
      <c r="AC65" s="32">
        <v>0</v>
      </c>
      <c r="AD65" s="34">
        <v>6846.9689632845912</v>
      </c>
      <c r="AE65" s="36">
        <v>4679.1204729401179</v>
      </c>
      <c r="AF65" s="32">
        <v>5403.6195089899993</v>
      </c>
      <c r="AG65" s="32">
        <v>3120.1269715901176</v>
      </c>
      <c r="AH65" s="34">
        <v>1385.5431752045913</v>
      </c>
      <c r="AI65" s="36">
        <v>1558.9935013499999</v>
      </c>
      <c r="AJ65" s="32">
        <v>27.319004150000001</v>
      </c>
      <c r="AK65" s="32">
        <v>0</v>
      </c>
      <c r="AL65" s="34">
        <v>30.487274939999999</v>
      </c>
      <c r="AM65" s="36">
        <v>0</v>
      </c>
      <c r="AN65" s="32">
        <v>0</v>
      </c>
      <c r="AO65" s="36">
        <v>0</v>
      </c>
      <c r="AP65" s="34">
        <v>0</v>
      </c>
      <c r="AQ65" s="36">
        <v>0</v>
      </c>
      <c r="AR65" s="32">
        <v>6916.1052380345909</v>
      </c>
      <c r="AS65" s="36">
        <v>4679.1204729401179</v>
      </c>
      <c r="AT65" s="32">
        <v>4679.1204729401179</v>
      </c>
      <c r="AU65" s="42">
        <v>6916.10523803459</v>
      </c>
      <c r="BA65" s="138"/>
      <c r="BB65" s="138"/>
      <c r="BD65" s="138"/>
      <c r="BE65" s="138"/>
      <c r="BG65" s="138"/>
      <c r="BH65" s="138"/>
      <c r="BJ65" s="138"/>
      <c r="BK65" s="138"/>
    </row>
    <row r="66" spans="1:63" x14ac:dyDescent="0.3">
      <c r="A66" s="157"/>
      <c r="B66" s="7" t="s">
        <v>128</v>
      </c>
      <c r="C66" s="8" t="s">
        <v>129</v>
      </c>
      <c r="D66" s="31">
        <v>627077.8547737567</v>
      </c>
      <c r="E66" s="36">
        <v>44074.818240884895</v>
      </c>
      <c r="F66" s="32">
        <v>112507.00026196941</v>
      </c>
      <c r="G66" s="36">
        <v>23556.852592868596</v>
      </c>
      <c r="H66" s="34">
        <v>300395.36666765728</v>
      </c>
      <c r="I66" s="36">
        <v>19961.120833246299</v>
      </c>
      <c r="J66" s="34">
        <v>214175.48784412997</v>
      </c>
      <c r="K66" s="36">
        <v>556.84481476999997</v>
      </c>
      <c r="L66" s="32">
        <v>94522.475295212455</v>
      </c>
      <c r="M66" s="36">
        <v>8666.8156030987047</v>
      </c>
      <c r="N66" s="32">
        <v>53921.441082201687</v>
      </c>
      <c r="O66" s="36">
        <v>2126.4700419599999</v>
      </c>
      <c r="P66" s="32">
        <v>32347.778022183076</v>
      </c>
      <c r="Q66" s="32">
        <v>19247.66851261293</v>
      </c>
      <c r="R66" s="34">
        <v>0</v>
      </c>
      <c r="S66" s="36">
        <v>0</v>
      </c>
      <c r="T66" s="32">
        <v>0</v>
      </c>
      <c r="U66" s="32">
        <v>0</v>
      </c>
      <c r="V66" s="34">
        <v>744.1163138208085</v>
      </c>
      <c r="W66" s="36">
        <v>1168.58115</v>
      </c>
      <c r="X66" s="32">
        <v>1790.0108069319267</v>
      </c>
      <c r="Y66" s="32">
        <v>9.8070669999999893</v>
      </c>
      <c r="Z66" s="34">
        <v>734.53890441498072</v>
      </c>
      <c r="AA66" s="36">
        <v>7171.3236685800002</v>
      </c>
      <c r="AB66" s="32">
        <v>4984.5901656599999</v>
      </c>
      <c r="AC66" s="32">
        <v>-21057.034837054227</v>
      </c>
      <c r="AD66" s="34">
        <v>1397487.6763013552</v>
      </c>
      <c r="AE66" s="36">
        <v>159461.67724147893</v>
      </c>
      <c r="AF66" s="32">
        <v>1003210.864148031</v>
      </c>
      <c r="AG66" s="32">
        <v>67341.02626584511</v>
      </c>
      <c r="AH66" s="34">
        <v>372483.61147580296</v>
      </c>
      <c r="AI66" s="36">
        <v>32052.075216134996</v>
      </c>
      <c r="AJ66" s="32">
        <v>8793.2811615538722</v>
      </c>
      <c r="AK66" s="32">
        <v>15872.044654351372</v>
      </c>
      <c r="AL66" s="34">
        <v>12999.919515967336</v>
      </c>
      <c r="AM66" s="36">
        <v>44196.531105147442</v>
      </c>
      <c r="AN66" s="32">
        <v>1304087.517129746</v>
      </c>
      <c r="AO66" s="36">
        <v>2941559.3626553905</v>
      </c>
      <c r="AP66" s="34">
        <v>71193.66932652898</v>
      </c>
      <c r="AQ66" s="36">
        <v>426317.82013302203</v>
      </c>
      <c r="AR66" s="32">
        <v>3494369.1928265993</v>
      </c>
      <c r="AS66" s="36">
        <v>3580080.4938738756</v>
      </c>
      <c r="AT66" s="32">
        <v>308929.41781328327</v>
      </c>
      <c r="AU66" s="42">
        <v>223218.11676663783</v>
      </c>
      <c r="BA66" s="138"/>
      <c r="BB66" s="138"/>
      <c r="BD66" s="138"/>
      <c r="BE66" s="138"/>
      <c r="BG66" s="138"/>
      <c r="BH66" s="138"/>
      <c r="BJ66" s="138"/>
      <c r="BK66" s="138"/>
    </row>
    <row r="67" spans="1:63" x14ac:dyDescent="0.3">
      <c r="A67" s="157"/>
      <c r="B67" s="9" t="s">
        <v>130</v>
      </c>
      <c r="C67" s="10" t="s">
        <v>131</v>
      </c>
      <c r="D67" s="29">
        <v>2772272.9422418131</v>
      </c>
      <c r="E67" s="35"/>
      <c r="F67" s="30">
        <v>376229.62634959503</v>
      </c>
      <c r="G67" s="35"/>
      <c r="H67" s="33">
        <v>1873699.9192552231</v>
      </c>
      <c r="I67" s="35"/>
      <c r="J67" s="33">
        <v>522343.39663699479</v>
      </c>
      <c r="K67" s="35"/>
      <c r="L67" s="30">
        <v>1156662.1356525593</v>
      </c>
      <c r="M67" s="35"/>
      <c r="N67" s="30">
        <v>-124923.13382807934</v>
      </c>
      <c r="O67" s="35"/>
      <c r="P67" s="30">
        <v>755419.47281705809</v>
      </c>
      <c r="Q67" s="30"/>
      <c r="R67" s="33">
        <v>-6174.6476902219338</v>
      </c>
      <c r="S67" s="35"/>
      <c r="T67" s="30">
        <v>3048.8397448079759</v>
      </c>
      <c r="U67" s="30"/>
      <c r="V67" s="33">
        <v>3178.5548004987072</v>
      </c>
      <c r="W67" s="35"/>
      <c r="X67" s="30">
        <v>-2410.2375296401051</v>
      </c>
      <c r="Y67" s="30"/>
      <c r="Z67" s="33">
        <v>93689.017114217757</v>
      </c>
      <c r="AA67" s="35"/>
      <c r="AB67" s="30">
        <v>434834.27022391697</v>
      </c>
      <c r="AC67" s="30"/>
      <c r="AD67" s="33">
        <v>5861989.4838316347</v>
      </c>
      <c r="AE67" s="35"/>
      <c r="AF67" s="30">
        <v>1445248.4263323424</v>
      </c>
      <c r="AG67" s="30"/>
      <c r="AH67" s="33">
        <v>1308144.3451872652</v>
      </c>
      <c r="AI67" s="35"/>
      <c r="AJ67" s="30">
        <v>258463.78252023429</v>
      </c>
      <c r="AK67" s="30"/>
      <c r="AL67" s="33">
        <v>2850132.9297917942</v>
      </c>
      <c r="AM67" s="35"/>
      <c r="AN67" s="30">
        <v>24149778.208968472</v>
      </c>
      <c r="AO67" s="35"/>
      <c r="AP67" s="33">
        <v>443167.34929205361</v>
      </c>
      <c r="AQ67" s="35"/>
      <c r="AR67" s="30">
        <v>34383870.119986512</v>
      </c>
      <c r="AS67" s="35"/>
      <c r="AT67" s="30">
        <v>0</v>
      </c>
      <c r="AU67" s="43"/>
      <c r="BA67" s="138"/>
      <c r="BB67" s="138"/>
      <c r="BD67" s="138"/>
      <c r="BE67" s="138"/>
      <c r="BG67" s="138"/>
      <c r="BH67" s="138"/>
      <c r="BJ67" s="138"/>
      <c r="BK67" s="138"/>
    </row>
    <row r="68" spans="1:63" x14ac:dyDescent="0.3">
      <c r="A68" s="2"/>
      <c r="B68" s="19"/>
      <c r="C68" s="20"/>
      <c r="D68" s="44"/>
      <c r="E68" s="45"/>
      <c r="F68" s="47"/>
      <c r="G68" s="45"/>
      <c r="H68" s="46"/>
      <c r="I68" s="45"/>
      <c r="J68" s="46"/>
      <c r="K68" s="45"/>
      <c r="L68" s="47"/>
      <c r="M68" s="45"/>
      <c r="N68" s="47"/>
      <c r="O68" s="45"/>
      <c r="P68" s="47"/>
      <c r="Q68" s="47"/>
      <c r="R68" s="46"/>
      <c r="S68" s="45"/>
      <c r="T68" s="47"/>
      <c r="U68" s="47"/>
      <c r="V68" s="46"/>
      <c r="W68" s="45"/>
      <c r="X68" s="47"/>
      <c r="Y68" s="47"/>
      <c r="Z68" s="46"/>
      <c r="AA68" s="45"/>
      <c r="AB68" s="47"/>
      <c r="AC68" s="47"/>
      <c r="AD68" s="46"/>
      <c r="AE68" s="45"/>
      <c r="AF68" s="47"/>
      <c r="AG68" s="47"/>
      <c r="AH68" s="46"/>
      <c r="AI68" s="45"/>
      <c r="AJ68" s="47"/>
      <c r="AK68" s="47"/>
      <c r="AL68" s="46"/>
      <c r="AM68" s="45"/>
      <c r="AN68" s="47"/>
      <c r="AO68" s="45"/>
      <c r="AP68" s="46"/>
      <c r="AQ68" s="45"/>
      <c r="AR68" s="47"/>
      <c r="AS68" s="45"/>
      <c r="AT68" s="47"/>
      <c r="AU68" s="48"/>
      <c r="BA68" s="138"/>
      <c r="BB68" s="138"/>
      <c r="BD68" s="138"/>
      <c r="BE68" s="138"/>
      <c r="BG68" s="138"/>
      <c r="BH68" s="138"/>
      <c r="BJ68" s="138"/>
      <c r="BK68" s="138"/>
    </row>
    <row r="69" spans="1:63" s="3" customFormat="1" ht="31.5" customHeight="1" x14ac:dyDescent="0.3">
      <c r="A69" s="154" t="s">
        <v>132</v>
      </c>
      <c r="B69" s="5" t="s">
        <v>130</v>
      </c>
      <c r="C69" s="6" t="s">
        <v>131</v>
      </c>
      <c r="D69" s="49"/>
      <c r="E69" s="50">
        <f>+D67</f>
        <v>2772272.9422418131</v>
      </c>
      <c r="F69" s="52"/>
      <c r="G69" s="50">
        <f t="shared" ref="G69" si="104">+F67</f>
        <v>376229.62634959503</v>
      </c>
      <c r="H69" s="51"/>
      <c r="I69" s="50">
        <f t="shared" ref="I69" si="105">+H67</f>
        <v>1873699.9192552231</v>
      </c>
      <c r="J69" s="51"/>
      <c r="K69" s="50">
        <f t="shared" ref="K69" si="106">+J67</f>
        <v>522343.39663699479</v>
      </c>
      <c r="L69" s="52"/>
      <c r="M69" s="50">
        <f t="shared" ref="M69:O69" si="107">+L67</f>
        <v>1156662.1356525593</v>
      </c>
      <c r="N69" s="52"/>
      <c r="O69" s="50">
        <f t="shared" si="107"/>
        <v>-124923.13382807934</v>
      </c>
      <c r="P69" s="52"/>
      <c r="Q69" s="52">
        <f t="shared" ref="Q69" si="108">+P67</f>
        <v>755419.47281705809</v>
      </c>
      <c r="R69" s="51"/>
      <c r="S69" s="50">
        <f t="shared" ref="S69" si="109">+R67</f>
        <v>-6174.6476902219338</v>
      </c>
      <c r="T69" s="52"/>
      <c r="U69" s="52">
        <f t="shared" ref="U69" si="110">+T67</f>
        <v>3048.8397448079759</v>
      </c>
      <c r="V69" s="51"/>
      <c r="W69" s="50">
        <f t="shared" ref="W69" si="111">+V67</f>
        <v>3178.5548004987072</v>
      </c>
      <c r="X69" s="52"/>
      <c r="Y69" s="52">
        <f t="shared" ref="Y69" si="112">+X67</f>
        <v>-2410.2375296401051</v>
      </c>
      <c r="Z69" s="51"/>
      <c r="AA69" s="50">
        <f t="shared" ref="AA69" si="113">+Z67</f>
        <v>93689.017114217757</v>
      </c>
      <c r="AB69" s="52"/>
      <c r="AC69" s="52">
        <f t="shared" ref="AC69" si="114">+AB67</f>
        <v>434834.27022391697</v>
      </c>
      <c r="AD69" s="51"/>
      <c r="AE69" s="50">
        <f t="shared" ref="AE69:AG69" si="115">+AD67</f>
        <v>5861989.4838316347</v>
      </c>
      <c r="AF69" s="52"/>
      <c r="AG69" s="52">
        <f t="shared" si="115"/>
        <v>1445248.4263323424</v>
      </c>
      <c r="AH69" s="51"/>
      <c r="AI69" s="50">
        <f t="shared" ref="AI69" si="116">+AH67</f>
        <v>1308144.3451872652</v>
      </c>
      <c r="AJ69" s="52"/>
      <c r="AK69" s="52">
        <f t="shared" ref="AK69" si="117">+AJ67</f>
        <v>258463.78252023429</v>
      </c>
      <c r="AL69" s="51"/>
      <c r="AM69" s="50">
        <f t="shared" ref="AM69" si="118">+AL67</f>
        <v>2850132.9297917942</v>
      </c>
      <c r="AN69" s="52"/>
      <c r="AO69" s="50">
        <f t="shared" ref="AO69" si="119">+AN67</f>
        <v>24149778.208968472</v>
      </c>
      <c r="AP69" s="51"/>
      <c r="AQ69" s="50">
        <f t="shared" ref="AQ69" si="120">+AP67</f>
        <v>443167.34929205361</v>
      </c>
      <c r="AR69" s="52"/>
      <c r="AS69" s="50">
        <f t="shared" ref="AS69" si="121">+AR67</f>
        <v>34383870.119986512</v>
      </c>
      <c r="AT69" s="52"/>
      <c r="AU69" s="41">
        <f t="shared" ref="AU69" si="122">+AT67</f>
        <v>0</v>
      </c>
      <c r="AV69" s="59"/>
      <c r="AW69" s="59"/>
      <c r="AX69" s="59"/>
      <c r="AY69" s="59"/>
      <c r="BA69" s="138"/>
      <c r="BB69" s="138"/>
      <c r="BD69" s="138"/>
      <c r="BE69" s="138"/>
      <c r="BG69" s="138"/>
      <c r="BH69" s="138"/>
      <c r="BJ69" s="138"/>
      <c r="BK69" s="138"/>
    </row>
    <row r="70" spans="1:63" ht="26.25" customHeight="1" x14ac:dyDescent="0.3">
      <c r="A70" s="155"/>
      <c r="B70" s="7" t="s">
        <v>133</v>
      </c>
      <c r="C70" s="8" t="s">
        <v>134</v>
      </c>
      <c r="D70" s="31">
        <v>0</v>
      </c>
      <c r="E70" s="36">
        <v>0</v>
      </c>
      <c r="F70" s="32">
        <v>0</v>
      </c>
      <c r="G70" s="36">
        <v>0</v>
      </c>
      <c r="H70" s="34">
        <v>0</v>
      </c>
      <c r="I70" s="36">
        <v>0</v>
      </c>
      <c r="J70" s="34">
        <v>0</v>
      </c>
      <c r="K70" s="36">
        <v>0</v>
      </c>
      <c r="L70" s="32">
        <v>0</v>
      </c>
      <c r="M70" s="36">
        <v>0</v>
      </c>
      <c r="N70" s="32">
        <v>0</v>
      </c>
      <c r="O70" s="36">
        <v>0</v>
      </c>
      <c r="P70" s="32">
        <v>0</v>
      </c>
      <c r="Q70" s="32">
        <v>0</v>
      </c>
      <c r="R70" s="34">
        <v>0</v>
      </c>
      <c r="S70" s="36">
        <v>0</v>
      </c>
      <c r="T70" s="32">
        <v>0</v>
      </c>
      <c r="U70" s="32">
        <v>0</v>
      </c>
      <c r="V70" s="34">
        <v>0</v>
      </c>
      <c r="W70" s="36">
        <v>0</v>
      </c>
      <c r="X70" s="32">
        <v>0</v>
      </c>
      <c r="Y70" s="32">
        <v>0</v>
      </c>
      <c r="Z70" s="34">
        <v>0</v>
      </c>
      <c r="AA70" s="36">
        <v>0</v>
      </c>
      <c r="AB70" s="32">
        <v>0</v>
      </c>
      <c r="AC70" s="32">
        <v>0</v>
      </c>
      <c r="AD70" s="34">
        <v>3900427.8627818581</v>
      </c>
      <c r="AE70" s="36">
        <v>0</v>
      </c>
      <c r="AF70" s="32">
        <v>1486843.6250299776</v>
      </c>
      <c r="AG70" s="32">
        <v>0</v>
      </c>
      <c r="AH70" s="34">
        <v>576190.72469910933</v>
      </c>
      <c r="AI70" s="36">
        <v>0</v>
      </c>
      <c r="AJ70" s="32">
        <v>0</v>
      </c>
      <c r="AK70" s="32">
        <v>0</v>
      </c>
      <c r="AL70" s="34">
        <v>1837393.5130527713</v>
      </c>
      <c r="AM70" s="36">
        <v>0</v>
      </c>
      <c r="AN70" s="32">
        <v>0</v>
      </c>
      <c r="AO70" s="36">
        <v>4301268.291410624</v>
      </c>
      <c r="AP70" s="34">
        <v>400840.42862876534</v>
      </c>
      <c r="AQ70" s="36">
        <v>0</v>
      </c>
      <c r="AR70" s="32">
        <v>4301268.2914106231</v>
      </c>
      <c r="AS70" s="36">
        <v>4301268.291410624</v>
      </c>
      <c r="AT70" s="32">
        <v>0</v>
      </c>
      <c r="AU70" s="42">
        <v>0</v>
      </c>
      <c r="BA70" s="138"/>
      <c r="BB70" s="138"/>
      <c r="BD70" s="138"/>
      <c r="BE70" s="138"/>
      <c r="BG70" s="138"/>
      <c r="BH70" s="138"/>
      <c r="BJ70" s="138"/>
      <c r="BK70" s="138"/>
    </row>
    <row r="71" spans="1:63" s="3" customFormat="1" ht="24" customHeight="1" x14ac:dyDescent="0.3">
      <c r="A71" s="155"/>
      <c r="B71" s="9" t="s">
        <v>135</v>
      </c>
      <c r="C71" s="10" t="s">
        <v>136</v>
      </c>
      <c r="D71" s="29">
        <v>2772272.9422418131</v>
      </c>
      <c r="E71" s="35"/>
      <c r="F71" s="30">
        <v>376229.62634959503</v>
      </c>
      <c r="G71" s="35"/>
      <c r="H71" s="33">
        <v>1873699.9192552231</v>
      </c>
      <c r="I71" s="35"/>
      <c r="J71" s="33">
        <v>522343.39663699479</v>
      </c>
      <c r="K71" s="35"/>
      <c r="L71" s="30">
        <v>1156662.1356525593</v>
      </c>
      <c r="M71" s="35"/>
      <c r="N71" s="30">
        <v>-124923.13382807934</v>
      </c>
      <c r="O71" s="35"/>
      <c r="P71" s="30">
        <v>755419.47281705809</v>
      </c>
      <c r="Q71" s="30"/>
      <c r="R71" s="33">
        <v>-6174.6476902219338</v>
      </c>
      <c r="S71" s="35"/>
      <c r="T71" s="30">
        <v>3048.8397448079759</v>
      </c>
      <c r="U71" s="30"/>
      <c r="V71" s="33">
        <v>3178.5548004987072</v>
      </c>
      <c r="W71" s="35"/>
      <c r="X71" s="30">
        <v>-2410.2375296401051</v>
      </c>
      <c r="Y71" s="30"/>
      <c r="Z71" s="33">
        <v>93689.017114217757</v>
      </c>
      <c r="AA71" s="35"/>
      <c r="AB71" s="30">
        <v>434834.27022391697</v>
      </c>
      <c r="AC71" s="30"/>
      <c r="AD71" s="33">
        <v>1961561.6210497771</v>
      </c>
      <c r="AE71" s="35"/>
      <c r="AF71" s="30">
        <v>-41595.198697635205</v>
      </c>
      <c r="AG71" s="30"/>
      <c r="AH71" s="33">
        <v>731953.62048815587</v>
      </c>
      <c r="AI71" s="35"/>
      <c r="AJ71" s="30">
        <v>258463.78252023429</v>
      </c>
      <c r="AK71" s="30"/>
      <c r="AL71" s="33">
        <v>1012739.4167390228</v>
      </c>
      <c r="AM71" s="35"/>
      <c r="AN71" s="30">
        <v>28451046.500379097</v>
      </c>
      <c r="AO71" s="35"/>
      <c r="AP71" s="33">
        <v>42326.920663288271</v>
      </c>
      <c r="AQ71" s="35"/>
      <c r="AR71" s="30">
        <v>34383870.119986512</v>
      </c>
      <c r="AS71" s="35"/>
      <c r="AT71" s="30">
        <v>0</v>
      </c>
      <c r="AU71" s="43"/>
      <c r="AV71" s="59"/>
      <c r="AW71" s="59"/>
      <c r="AX71" s="59"/>
      <c r="AY71" s="59"/>
      <c r="BA71" s="138"/>
      <c r="BB71" s="138"/>
      <c r="BD71" s="138"/>
      <c r="BE71" s="138"/>
      <c r="BG71" s="138"/>
      <c r="BH71" s="138"/>
      <c r="BJ71" s="138"/>
      <c r="BK71" s="138"/>
    </row>
    <row r="72" spans="1:63" x14ac:dyDescent="0.3">
      <c r="A72" s="156"/>
      <c r="B72" s="19"/>
      <c r="C72" s="20"/>
      <c r="D72" s="44"/>
      <c r="E72" s="45"/>
      <c r="F72" s="47"/>
      <c r="G72" s="45"/>
      <c r="H72" s="46"/>
      <c r="I72" s="45"/>
      <c r="J72" s="46"/>
      <c r="K72" s="45"/>
      <c r="L72" s="47"/>
      <c r="M72" s="45"/>
      <c r="N72" s="47"/>
      <c r="O72" s="45"/>
      <c r="P72" s="47"/>
      <c r="Q72" s="47"/>
      <c r="R72" s="46"/>
      <c r="S72" s="45"/>
      <c r="T72" s="47"/>
      <c r="U72" s="47"/>
      <c r="V72" s="46"/>
      <c r="W72" s="45"/>
      <c r="X72" s="47"/>
      <c r="Y72" s="47"/>
      <c r="Z72" s="46"/>
      <c r="AA72" s="45"/>
      <c r="AB72" s="47"/>
      <c r="AC72" s="47"/>
      <c r="AD72" s="46"/>
      <c r="AE72" s="45"/>
      <c r="AF72" s="47"/>
      <c r="AG72" s="47"/>
      <c r="AH72" s="46"/>
      <c r="AI72" s="45"/>
      <c r="AJ72" s="47"/>
      <c r="AK72" s="47"/>
      <c r="AL72" s="46"/>
      <c r="AM72" s="45"/>
      <c r="AN72" s="47"/>
      <c r="AO72" s="45"/>
      <c r="AP72" s="46"/>
      <c r="AQ72" s="45"/>
      <c r="AR72" s="47"/>
      <c r="AS72" s="45"/>
      <c r="AT72" s="47"/>
      <c r="AU72" s="48"/>
      <c r="BA72" s="138"/>
      <c r="BB72" s="138"/>
      <c r="BD72" s="138"/>
      <c r="BE72" s="138"/>
      <c r="BG72" s="138"/>
      <c r="BH72" s="138"/>
      <c r="BJ72" s="138"/>
      <c r="BK72" s="138"/>
    </row>
    <row r="73" spans="1:63" s="3" customFormat="1" x14ac:dyDescent="0.3">
      <c r="A73" s="155" t="s">
        <v>137</v>
      </c>
      <c r="B73" s="5" t="s">
        <v>130</v>
      </c>
      <c r="C73" s="6" t="s">
        <v>131</v>
      </c>
      <c r="D73" s="49"/>
      <c r="E73" s="50">
        <f>+D67</f>
        <v>2772272.9422418131</v>
      </c>
      <c r="F73" s="52"/>
      <c r="G73" s="50">
        <f>+G69</f>
        <v>376229.62634959503</v>
      </c>
      <c r="H73" s="51"/>
      <c r="I73" s="50">
        <f>+I69</f>
        <v>1873699.9192552231</v>
      </c>
      <c r="J73" s="51"/>
      <c r="K73" s="50">
        <f>+K69</f>
        <v>522343.39663699479</v>
      </c>
      <c r="L73" s="52"/>
      <c r="M73" s="50">
        <f>+M69</f>
        <v>1156662.1356525593</v>
      </c>
      <c r="N73" s="52"/>
      <c r="O73" s="50">
        <f>+O69</f>
        <v>-124923.13382807934</v>
      </c>
      <c r="P73" s="52"/>
      <c r="Q73" s="52">
        <f>+Q69</f>
        <v>755419.47281705809</v>
      </c>
      <c r="R73" s="51"/>
      <c r="S73" s="50">
        <f>+S69</f>
        <v>-6174.6476902219338</v>
      </c>
      <c r="T73" s="52"/>
      <c r="U73" s="52">
        <f>+U69</f>
        <v>3048.8397448079759</v>
      </c>
      <c r="V73" s="51"/>
      <c r="W73" s="50">
        <f>+W69</f>
        <v>3178.5548004987072</v>
      </c>
      <c r="X73" s="52"/>
      <c r="Y73" s="52">
        <f>+Y69</f>
        <v>-2410.2375296401051</v>
      </c>
      <c r="Z73" s="51"/>
      <c r="AA73" s="50">
        <f>+AA69</f>
        <v>93689.017114217757</v>
      </c>
      <c r="AB73" s="52"/>
      <c r="AC73" s="52">
        <f>+AC69</f>
        <v>434834.27022391697</v>
      </c>
      <c r="AD73" s="51"/>
      <c r="AE73" s="50">
        <f>+AE69</f>
        <v>5861989.4838316347</v>
      </c>
      <c r="AF73" s="52"/>
      <c r="AG73" s="52">
        <f>+AG69</f>
        <v>1445248.4263323424</v>
      </c>
      <c r="AH73" s="51"/>
      <c r="AI73" s="50">
        <f>+AI69</f>
        <v>1308144.3451872652</v>
      </c>
      <c r="AJ73" s="52"/>
      <c r="AK73" s="52">
        <f>+AK69</f>
        <v>258463.78252023429</v>
      </c>
      <c r="AL73" s="51"/>
      <c r="AM73" s="50">
        <f>+AM69</f>
        <v>2850132.9297917942</v>
      </c>
      <c r="AN73" s="52"/>
      <c r="AO73" s="50">
        <f>+AO69</f>
        <v>24149778.208968472</v>
      </c>
      <c r="AP73" s="51"/>
      <c r="AQ73" s="50">
        <f>+AQ69</f>
        <v>443167.34929205361</v>
      </c>
      <c r="AR73" s="52"/>
      <c r="AS73" s="50">
        <f>+AS69</f>
        <v>34383870.119986512</v>
      </c>
      <c r="AT73" s="52"/>
      <c r="AU73" s="41"/>
      <c r="AV73" s="59"/>
      <c r="AW73" s="59"/>
      <c r="AX73" s="59"/>
      <c r="AY73" s="59"/>
      <c r="BA73" s="138"/>
      <c r="BB73" s="138"/>
      <c r="BD73" s="138"/>
      <c r="BE73" s="138"/>
      <c r="BG73" s="138"/>
      <c r="BH73" s="138"/>
      <c r="BJ73" s="138"/>
      <c r="BK73" s="138"/>
    </row>
    <row r="74" spans="1:63" s="3" customFormat="1" x14ac:dyDescent="0.3">
      <c r="A74" s="157"/>
      <c r="B74" s="9" t="s">
        <v>138</v>
      </c>
      <c r="C74" s="10" t="s">
        <v>139</v>
      </c>
      <c r="D74" s="29">
        <v>0</v>
      </c>
      <c r="E74" s="35">
        <v>0</v>
      </c>
      <c r="F74" s="30">
        <v>0</v>
      </c>
      <c r="G74" s="35">
        <v>0</v>
      </c>
      <c r="H74" s="33">
        <v>0</v>
      </c>
      <c r="I74" s="35">
        <v>0</v>
      </c>
      <c r="J74" s="33">
        <v>0</v>
      </c>
      <c r="K74" s="35">
        <v>0</v>
      </c>
      <c r="L74" s="30">
        <v>0</v>
      </c>
      <c r="M74" s="35">
        <v>0</v>
      </c>
      <c r="N74" s="30">
        <v>0</v>
      </c>
      <c r="O74" s="35">
        <v>0</v>
      </c>
      <c r="P74" s="30">
        <v>0</v>
      </c>
      <c r="Q74" s="30">
        <v>0</v>
      </c>
      <c r="R74" s="33">
        <v>0</v>
      </c>
      <c r="S74" s="35"/>
      <c r="T74" s="30">
        <v>0</v>
      </c>
      <c r="U74" s="30"/>
      <c r="V74" s="33">
        <v>0</v>
      </c>
      <c r="W74" s="35"/>
      <c r="X74" s="30">
        <v>0</v>
      </c>
      <c r="Y74" s="30"/>
      <c r="Z74" s="33">
        <v>0</v>
      </c>
      <c r="AA74" s="35"/>
      <c r="AB74" s="30">
        <v>0</v>
      </c>
      <c r="AC74" s="30"/>
      <c r="AD74" s="33">
        <v>5832848.0041832067</v>
      </c>
      <c r="AE74" s="35">
        <v>0</v>
      </c>
      <c r="AF74" s="30">
        <v>2775591.1291649519</v>
      </c>
      <c r="AG74" s="30">
        <v>0</v>
      </c>
      <c r="AH74" s="33">
        <v>1014153.0773735205</v>
      </c>
      <c r="AI74" s="35">
        <v>0</v>
      </c>
      <c r="AJ74" s="30">
        <v>167307.25476863584</v>
      </c>
      <c r="AK74" s="30">
        <v>0</v>
      </c>
      <c r="AL74" s="33">
        <v>1875796.5428760981</v>
      </c>
      <c r="AM74" s="35">
        <v>0</v>
      </c>
      <c r="AN74" s="30">
        <v>22970726.262025449</v>
      </c>
      <c r="AO74" s="35">
        <v>0</v>
      </c>
      <c r="AP74" s="33">
        <v>403807.9426788378</v>
      </c>
      <c r="AQ74" s="35">
        <v>0</v>
      </c>
      <c r="AR74" s="30">
        <v>29207382.208887491</v>
      </c>
      <c r="AS74" s="35">
        <v>0</v>
      </c>
      <c r="AT74" s="30">
        <v>0</v>
      </c>
      <c r="AU74" s="43">
        <v>0</v>
      </c>
      <c r="AV74" s="59"/>
      <c r="AW74" s="59"/>
      <c r="AX74" s="59"/>
      <c r="AY74" s="59"/>
      <c r="BA74" s="138"/>
      <c r="BB74" s="138"/>
      <c r="BD74" s="138"/>
      <c r="BE74" s="138"/>
      <c r="BG74" s="138"/>
      <c r="BH74" s="138"/>
      <c r="BJ74" s="138"/>
      <c r="BK74" s="138"/>
    </row>
    <row r="75" spans="1:63" x14ac:dyDescent="0.3">
      <c r="A75" s="157"/>
      <c r="B75" s="7" t="s">
        <v>140</v>
      </c>
      <c r="C75" s="8" t="s">
        <v>141</v>
      </c>
      <c r="D75" s="31">
        <v>0</v>
      </c>
      <c r="E75" s="36">
        <v>0</v>
      </c>
      <c r="F75" s="32">
        <v>0</v>
      </c>
      <c r="G75" s="36">
        <v>0</v>
      </c>
      <c r="H75" s="34">
        <v>0</v>
      </c>
      <c r="I75" s="36">
        <v>0</v>
      </c>
      <c r="J75" s="34">
        <v>0</v>
      </c>
      <c r="K75" s="36">
        <v>0</v>
      </c>
      <c r="L75" s="32">
        <v>0</v>
      </c>
      <c r="M75" s="36">
        <v>0</v>
      </c>
      <c r="N75" s="32">
        <v>0</v>
      </c>
      <c r="O75" s="36">
        <v>0</v>
      </c>
      <c r="P75" s="32">
        <v>0</v>
      </c>
      <c r="Q75" s="32">
        <v>0</v>
      </c>
      <c r="R75" s="34">
        <v>0</v>
      </c>
      <c r="S75" s="36">
        <v>0</v>
      </c>
      <c r="T75" s="32">
        <v>0</v>
      </c>
      <c r="U75" s="32">
        <v>0</v>
      </c>
      <c r="V75" s="34">
        <v>0</v>
      </c>
      <c r="W75" s="36">
        <v>0</v>
      </c>
      <c r="X75" s="32">
        <v>0</v>
      </c>
      <c r="Y75" s="32">
        <v>0</v>
      </c>
      <c r="Z75" s="34">
        <v>0</v>
      </c>
      <c r="AA75" s="36">
        <v>0</v>
      </c>
      <c r="AB75" s="32">
        <v>0</v>
      </c>
      <c r="AC75" s="32">
        <v>0</v>
      </c>
      <c r="AD75" s="34">
        <v>3900427.8627818581</v>
      </c>
      <c r="AE75" s="36">
        <v>0</v>
      </c>
      <c r="AF75" s="32">
        <v>1486843.6250299776</v>
      </c>
      <c r="AG75" s="32">
        <v>0</v>
      </c>
      <c r="AH75" s="34">
        <v>576190.72469910933</v>
      </c>
      <c r="AI75" s="36">
        <v>0</v>
      </c>
      <c r="AJ75" s="32">
        <v>0</v>
      </c>
      <c r="AK75" s="32">
        <v>0</v>
      </c>
      <c r="AL75" s="34">
        <v>1837393.5130527713</v>
      </c>
      <c r="AM75" s="36">
        <v>0</v>
      </c>
      <c r="AN75" s="32">
        <v>22970726.262025449</v>
      </c>
      <c r="AO75" s="36">
        <v>0</v>
      </c>
      <c r="AP75" s="34">
        <v>400840.42862876534</v>
      </c>
      <c r="AQ75" s="36">
        <v>0</v>
      </c>
      <c r="AR75" s="32">
        <v>27271994.553436071</v>
      </c>
      <c r="AS75" s="36">
        <v>0</v>
      </c>
      <c r="AT75" s="32">
        <v>0</v>
      </c>
      <c r="AU75" s="42">
        <v>0</v>
      </c>
      <c r="BA75" s="138"/>
      <c r="BB75" s="138"/>
      <c r="BD75" s="138"/>
      <c r="BE75" s="138"/>
      <c r="BG75" s="138"/>
      <c r="BH75" s="138"/>
      <c r="BJ75" s="138"/>
      <c r="BK75" s="138"/>
    </row>
    <row r="76" spans="1:63" x14ac:dyDescent="0.3">
      <c r="A76" s="157"/>
      <c r="B76" s="7" t="s">
        <v>142</v>
      </c>
      <c r="C76" s="8" t="s">
        <v>143</v>
      </c>
      <c r="D76" s="31">
        <v>0</v>
      </c>
      <c r="E76" s="36">
        <v>0</v>
      </c>
      <c r="F76" s="32">
        <v>0</v>
      </c>
      <c r="G76" s="36">
        <v>0</v>
      </c>
      <c r="H76" s="34">
        <v>0</v>
      </c>
      <c r="I76" s="36">
        <v>0</v>
      </c>
      <c r="J76" s="34">
        <v>0</v>
      </c>
      <c r="K76" s="36">
        <v>0</v>
      </c>
      <c r="L76" s="32">
        <v>0</v>
      </c>
      <c r="M76" s="36">
        <v>0</v>
      </c>
      <c r="N76" s="32">
        <v>0</v>
      </c>
      <c r="O76" s="36">
        <v>0</v>
      </c>
      <c r="P76" s="32">
        <v>0</v>
      </c>
      <c r="Q76" s="32">
        <v>0</v>
      </c>
      <c r="R76" s="34">
        <v>0</v>
      </c>
      <c r="S76" s="36">
        <v>0</v>
      </c>
      <c r="T76" s="32">
        <v>0</v>
      </c>
      <c r="U76" s="32">
        <v>0</v>
      </c>
      <c r="V76" s="34">
        <v>0</v>
      </c>
      <c r="W76" s="36">
        <v>0</v>
      </c>
      <c r="X76" s="32">
        <v>0</v>
      </c>
      <c r="Y76" s="32">
        <v>0</v>
      </c>
      <c r="Z76" s="34">
        <v>0</v>
      </c>
      <c r="AA76" s="36">
        <v>0</v>
      </c>
      <c r="AB76" s="32">
        <v>0</v>
      </c>
      <c r="AC76" s="32">
        <v>0</v>
      </c>
      <c r="AD76" s="34">
        <v>1932420.1414013482</v>
      </c>
      <c r="AE76" s="36">
        <v>0</v>
      </c>
      <c r="AF76" s="32">
        <v>1288747.5041349744</v>
      </c>
      <c r="AG76" s="32">
        <v>0</v>
      </c>
      <c r="AH76" s="34">
        <v>437962.35267441114</v>
      </c>
      <c r="AI76" s="36">
        <v>0</v>
      </c>
      <c r="AJ76" s="32">
        <v>167307.25476863584</v>
      </c>
      <c r="AK76" s="32">
        <v>0</v>
      </c>
      <c r="AL76" s="34">
        <v>38403.02982332668</v>
      </c>
      <c r="AM76" s="36">
        <v>0</v>
      </c>
      <c r="AN76" s="32">
        <v>0</v>
      </c>
      <c r="AO76" s="36">
        <v>0</v>
      </c>
      <c r="AP76" s="34">
        <v>2967.5140500724574</v>
      </c>
      <c r="AQ76" s="36">
        <v>0</v>
      </c>
      <c r="AR76" s="32">
        <v>1935387.6554514207</v>
      </c>
      <c r="AS76" s="36">
        <v>0</v>
      </c>
      <c r="AT76" s="32">
        <v>0</v>
      </c>
      <c r="AU76" s="42">
        <v>0</v>
      </c>
      <c r="BA76" s="138"/>
      <c r="BB76" s="138"/>
      <c r="BD76" s="138"/>
      <c r="BE76" s="138"/>
      <c r="BG76" s="138"/>
      <c r="BH76" s="138"/>
      <c r="BJ76" s="138"/>
      <c r="BK76" s="138"/>
    </row>
    <row r="77" spans="1:63" x14ac:dyDescent="0.3">
      <c r="A77" s="157"/>
      <c r="B77" s="7"/>
      <c r="C77" s="8"/>
      <c r="D77" s="31"/>
      <c r="E77" s="36"/>
      <c r="F77" s="32"/>
      <c r="G77" s="36"/>
      <c r="H77" s="34"/>
      <c r="I77" s="36"/>
      <c r="J77" s="34"/>
      <c r="K77" s="36"/>
      <c r="L77" s="32"/>
      <c r="M77" s="36"/>
      <c r="N77" s="32"/>
      <c r="O77" s="36"/>
      <c r="P77" s="32"/>
      <c r="Q77" s="32"/>
      <c r="R77" s="34"/>
      <c r="S77" s="36"/>
      <c r="T77" s="32"/>
      <c r="U77" s="32"/>
      <c r="V77" s="34"/>
      <c r="W77" s="36"/>
      <c r="X77" s="32"/>
      <c r="Y77" s="32"/>
      <c r="Z77" s="34"/>
      <c r="AA77" s="36"/>
      <c r="AB77" s="32"/>
      <c r="AC77" s="32"/>
      <c r="AD77" s="34"/>
      <c r="AE77" s="36"/>
      <c r="AF77" s="32"/>
      <c r="AG77" s="32"/>
      <c r="AH77" s="34"/>
      <c r="AI77" s="36"/>
      <c r="AJ77" s="32"/>
      <c r="AK77" s="32"/>
      <c r="AL77" s="34"/>
      <c r="AM77" s="36"/>
      <c r="AN77" s="32"/>
      <c r="AO77" s="36"/>
      <c r="AP77" s="34"/>
      <c r="AQ77" s="36"/>
      <c r="AR77" s="32"/>
      <c r="AS77" s="36"/>
      <c r="AT77" s="32"/>
      <c r="AU77" s="42"/>
      <c r="BA77" s="138"/>
      <c r="BB77" s="138"/>
      <c r="BD77" s="138"/>
      <c r="BE77" s="138"/>
      <c r="BG77" s="138"/>
      <c r="BH77" s="138"/>
      <c r="BJ77" s="138"/>
      <c r="BK77" s="138"/>
    </row>
    <row r="78" spans="1:63" s="3" customFormat="1" x14ac:dyDescent="0.3">
      <c r="A78" s="157"/>
      <c r="B78" s="9" t="s">
        <v>144</v>
      </c>
      <c r="C78" s="10" t="s">
        <v>145</v>
      </c>
      <c r="D78" s="29">
        <v>-57979.200658140006</v>
      </c>
      <c r="E78" s="35">
        <v>0</v>
      </c>
      <c r="F78" s="30">
        <v>-57971.042993170006</v>
      </c>
      <c r="G78" s="35">
        <v>0</v>
      </c>
      <c r="H78" s="33">
        <v>-8.1576649700000008</v>
      </c>
      <c r="I78" s="35">
        <v>0</v>
      </c>
      <c r="J78" s="33">
        <v>0</v>
      </c>
      <c r="K78" s="35">
        <v>0</v>
      </c>
      <c r="L78" s="30">
        <v>404465.86350154993</v>
      </c>
      <c r="M78" s="35">
        <v>0</v>
      </c>
      <c r="N78" s="30">
        <v>0</v>
      </c>
      <c r="O78" s="35">
        <v>0</v>
      </c>
      <c r="P78" s="30">
        <v>-16333.05429540986</v>
      </c>
      <c r="Q78" s="30">
        <v>0</v>
      </c>
      <c r="R78" s="33">
        <v>0</v>
      </c>
      <c r="S78" s="35">
        <v>0</v>
      </c>
      <c r="T78" s="30">
        <v>0</v>
      </c>
      <c r="U78" s="30">
        <v>0</v>
      </c>
      <c r="V78" s="33">
        <v>-396.76450834000002</v>
      </c>
      <c r="W78" s="35">
        <v>0</v>
      </c>
      <c r="X78" s="30">
        <v>105.23078615936983</v>
      </c>
      <c r="Y78" s="30">
        <v>0</v>
      </c>
      <c r="Z78" s="33">
        <v>-5.9643692099999441</v>
      </c>
      <c r="AA78" s="35">
        <v>0</v>
      </c>
      <c r="AB78" s="30">
        <v>421096.41588835046</v>
      </c>
      <c r="AC78" s="30">
        <v>0</v>
      </c>
      <c r="AD78" s="33">
        <v>-31127.041093839998</v>
      </c>
      <c r="AE78" s="35">
        <v>0</v>
      </c>
      <c r="AF78" s="30">
        <v>0</v>
      </c>
      <c r="AG78" s="30">
        <v>0</v>
      </c>
      <c r="AH78" s="33">
        <v>-1712.0082311300005</v>
      </c>
      <c r="AI78" s="35">
        <v>0</v>
      </c>
      <c r="AJ78" s="30">
        <v>0</v>
      </c>
      <c r="AK78" s="30">
        <v>0</v>
      </c>
      <c r="AL78" s="33">
        <v>-29415.032862709999</v>
      </c>
      <c r="AM78" s="35">
        <v>0</v>
      </c>
      <c r="AN78" s="30">
        <v>0</v>
      </c>
      <c r="AO78" s="35">
        <v>315359.62174956995</v>
      </c>
      <c r="AP78" s="33">
        <v>0</v>
      </c>
      <c r="AQ78" s="35">
        <v>0</v>
      </c>
      <c r="AR78" s="30">
        <v>315359.62174956995</v>
      </c>
      <c r="AS78" s="35">
        <v>315359.62174956995</v>
      </c>
      <c r="AT78" s="30">
        <v>0</v>
      </c>
      <c r="AU78" s="43">
        <v>0</v>
      </c>
      <c r="AV78" s="59"/>
      <c r="AW78" s="59"/>
      <c r="AX78" s="59"/>
      <c r="AY78" s="59"/>
      <c r="BA78" s="138"/>
      <c r="BB78" s="138"/>
      <c r="BD78" s="138"/>
      <c r="BE78" s="138"/>
      <c r="BG78" s="138"/>
      <c r="BH78" s="138"/>
      <c r="BJ78" s="138"/>
      <c r="BK78" s="138"/>
    </row>
    <row r="79" spans="1:63" x14ac:dyDescent="0.3">
      <c r="A79" s="157"/>
      <c r="B79" s="7"/>
      <c r="C79" s="8"/>
      <c r="D79" s="31"/>
      <c r="E79" s="36"/>
      <c r="F79" s="32"/>
      <c r="G79" s="36"/>
      <c r="H79" s="34"/>
      <c r="I79" s="36"/>
      <c r="J79" s="34"/>
      <c r="K79" s="36"/>
      <c r="L79" s="32"/>
      <c r="M79" s="36"/>
      <c r="N79" s="32"/>
      <c r="O79" s="36"/>
      <c r="P79" s="32"/>
      <c r="Q79" s="32"/>
      <c r="R79" s="34"/>
      <c r="S79" s="36"/>
      <c r="T79" s="32"/>
      <c r="U79" s="32"/>
      <c r="V79" s="34"/>
      <c r="W79" s="36"/>
      <c r="X79" s="32"/>
      <c r="Y79" s="32"/>
      <c r="Z79" s="34"/>
      <c r="AA79" s="36"/>
      <c r="AB79" s="32"/>
      <c r="AC79" s="32"/>
      <c r="AD79" s="34"/>
      <c r="AE79" s="36"/>
      <c r="AF79" s="32"/>
      <c r="AG79" s="32"/>
      <c r="AH79" s="34"/>
      <c r="AI79" s="36"/>
      <c r="AJ79" s="32"/>
      <c r="AK79" s="32"/>
      <c r="AL79" s="34"/>
      <c r="AM79" s="36"/>
      <c r="AN79" s="32"/>
      <c r="AO79" s="36"/>
      <c r="AP79" s="34"/>
      <c r="AQ79" s="36"/>
      <c r="AR79" s="32"/>
      <c r="AS79" s="36"/>
      <c r="AT79" s="32"/>
      <c r="AU79" s="42"/>
      <c r="BA79" s="138"/>
      <c r="BB79" s="138"/>
      <c r="BD79" s="138"/>
      <c r="BE79" s="138"/>
      <c r="BG79" s="138"/>
      <c r="BH79" s="138"/>
      <c r="BJ79" s="138"/>
      <c r="BK79" s="138"/>
    </row>
    <row r="80" spans="1:63" s="3" customFormat="1" x14ac:dyDescent="0.3">
      <c r="A80" s="157"/>
      <c r="B80" s="9" t="s">
        <v>146</v>
      </c>
      <c r="C80" s="10" t="s">
        <v>147</v>
      </c>
      <c r="D80" s="29">
        <v>2830252.1428999528</v>
      </c>
      <c r="E80" s="35">
        <v>0</v>
      </c>
      <c r="F80" s="30">
        <v>434200.669342765</v>
      </c>
      <c r="G80" s="35">
        <v>0</v>
      </c>
      <c r="H80" s="33">
        <v>1873708.0769201932</v>
      </c>
      <c r="I80" s="35">
        <v>0</v>
      </c>
      <c r="J80" s="33">
        <v>522343.39663699479</v>
      </c>
      <c r="K80" s="35">
        <v>0</v>
      </c>
      <c r="L80" s="30">
        <v>752196.27215100941</v>
      </c>
      <c r="M80" s="35">
        <v>0</v>
      </c>
      <c r="N80" s="30">
        <v>-124923.13382807934</v>
      </c>
      <c r="O80" s="35">
        <v>0</v>
      </c>
      <c r="P80" s="30">
        <v>771752.52711246791</v>
      </c>
      <c r="Q80" s="30">
        <v>0</v>
      </c>
      <c r="R80" s="33">
        <v>-6174.6476902219338</v>
      </c>
      <c r="S80" s="35">
        <v>0</v>
      </c>
      <c r="T80" s="30">
        <v>3048.8397448079759</v>
      </c>
      <c r="U80" s="30">
        <v>0</v>
      </c>
      <c r="V80" s="33">
        <v>3575.319308838707</v>
      </c>
      <c r="W80" s="35">
        <v>0</v>
      </c>
      <c r="X80" s="30">
        <v>-2515.468315799475</v>
      </c>
      <c r="Y80" s="30">
        <v>0</v>
      </c>
      <c r="Z80" s="33">
        <v>93694.981483427764</v>
      </c>
      <c r="AA80" s="35">
        <v>0</v>
      </c>
      <c r="AB80" s="30">
        <v>13737.854335566526</v>
      </c>
      <c r="AC80" s="30">
        <v>0</v>
      </c>
      <c r="AD80" s="33">
        <v>60268.52074226804</v>
      </c>
      <c r="AE80" s="35">
        <v>0</v>
      </c>
      <c r="AF80" s="30">
        <v>-1330342.7028326094</v>
      </c>
      <c r="AG80" s="30">
        <v>0</v>
      </c>
      <c r="AH80" s="33">
        <v>295703.27604487474</v>
      </c>
      <c r="AI80" s="35">
        <v>0</v>
      </c>
      <c r="AJ80" s="30">
        <v>91156.527751598449</v>
      </c>
      <c r="AK80" s="30">
        <v>0</v>
      </c>
      <c r="AL80" s="33">
        <v>1003751.419778406</v>
      </c>
      <c r="AM80" s="35">
        <v>0</v>
      </c>
      <c r="AN80" s="30">
        <v>1494411.568692591</v>
      </c>
      <c r="AO80" s="35">
        <v>0</v>
      </c>
      <c r="AP80" s="33">
        <v>39359.406613215804</v>
      </c>
      <c r="AQ80" s="35">
        <v>0</v>
      </c>
      <c r="AR80" s="30">
        <v>5176487.9110990204</v>
      </c>
      <c r="AS80" s="35">
        <v>0</v>
      </c>
      <c r="AT80" s="30">
        <v>1439365.7284003221</v>
      </c>
      <c r="AU80" s="43">
        <v>0</v>
      </c>
      <c r="AV80" s="59"/>
      <c r="AW80" s="59"/>
      <c r="AX80" s="59"/>
      <c r="AY80" s="59"/>
      <c r="BA80" s="138"/>
      <c r="BB80" s="138"/>
      <c r="BD80" s="138"/>
      <c r="BE80" s="138"/>
      <c r="BG80" s="138"/>
      <c r="BH80" s="138"/>
      <c r="BJ80" s="138"/>
      <c r="BK80" s="138"/>
    </row>
    <row r="81" spans="1:63" s="3" customFormat="1" x14ac:dyDescent="0.3">
      <c r="A81" s="158"/>
      <c r="B81" s="15" t="s">
        <v>148</v>
      </c>
      <c r="C81" s="16" t="s">
        <v>149</v>
      </c>
      <c r="D81" s="53">
        <v>1189202.4248422117</v>
      </c>
      <c r="E81" s="54">
        <v>0</v>
      </c>
      <c r="F81" s="56">
        <v>31321.240359796502</v>
      </c>
      <c r="G81" s="54">
        <v>0</v>
      </c>
      <c r="H81" s="55">
        <v>1181608.8033325579</v>
      </c>
      <c r="I81" s="54">
        <v>0</v>
      </c>
      <c r="J81" s="55">
        <v>-23727.618850142695</v>
      </c>
      <c r="K81" s="54">
        <v>0</v>
      </c>
      <c r="L81" s="56">
        <v>629442.79274295387</v>
      </c>
      <c r="M81" s="54">
        <v>0</v>
      </c>
      <c r="N81" s="56">
        <v>-128705.10377713935</v>
      </c>
      <c r="O81" s="54">
        <v>0</v>
      </c>
      <c r="P81" s="56">
        <v>693852.74772131536</v>
      </c>
      <c r="Q81" s="56">
        <v>0</v>
      </c>
      <c r="R81" s="55">
        <v>-6174.6476902219338</v>
      </c>
      <c r="S81" s="54">
        <v>0</v>
      </c>
      <c r="T81" s="56">
        <v>3048.8397448079759</v>
      </c>
      <c r="U81" s="56">
        <v>0</v>
      </c>
      <c r="V81" s="55">
        <v>-7588.4165405561107</v>
      </c>
      <c r="W81" s="54">
        <v>0</v>
      </c>
      <c r="X81" s="56">
        <v>-8730.2550152532676</v>
      </c>
      <c r="Y81" s="56">
        <v>0</v>
      </c>
      <c r="Z81" s="55">
        <v>82434.536588788731</v>
      </c>
      <c r="AA81" s="54">
        <v>0</v>
      </c>
      <c r="AB81" s="56">
        <v>1305.0917112111529</v>
      </c>
      <c r="AC81" s="56">
        <v>0</v>
      </c>
      <c r="AD81" s="55">
        <v>-70210.258162651939</v>
      </c>
      <c r="AE81" s="54">
        <v>0</v>
      </c>
      <c r="AF81" s="56">
        <v>-1380666.1857895195</v>
      </c>
      <c r="AG81" s="56">
        <v>0</v>
      </c>
      <c r="AH81" s="55">
        <v>257469.94008951474</v>
      </c>
      <c r="AI81" s="54">
        <v>0</v>
      </c>
      <c r="AJ81" s="56">
        <v>91156.527751598449</v>
      </c>
      <c r="AK81" s="56">
        <v>0</v>
      </c>
      <c r="AL81" s="55">
        <v>961829.45978575607</v>
      </c>
      <c r="AM81" s="54">
        <v>0</v>
      </c>
      <c r="AN81" s="56">
        <v>1436779.6319070493</v>
      </c>
      <c r="AO81" s="54">
        <v>0</v>
      </c>
      <c r="AP81" s="55">
        <v>5479.0053111847083</v>
      </c>
      <c r="AQ81" s="54">
        <v>0</v>
      </c>
      <c r="AR81" s="56">
        <v>3190693.5966407312</v>
      </c>
      <c r="AS81" s="54">
        <v>0</v>
      </c>
      <c r="AT81" s="56">
        <v>1439365.7284003221</v>
      </c>
      <c r="AU81" s="57">
        <v>0</v>
      </c>
      <c r="AV81" s="59"/>
      <c r="AW81" s="59"/>
      <c r="AX81" s="59"/>
      <c r="AY81" s="59"/>
      <c r="BA81" s="138"/>
      <c r="BB81" s="138"/>
      <c r="BD81" s="138"/>
      <c r="BE81" s="138"/>
      <c r="BG81" s="138"/>
      <c r="BH81" s="138"/>
      <c r="BJ81" s="138"/>
      <c r="BK81" s="138"/>
    </row>
    <row r="82" spans="1:63" s="3" customFormat="1" x14ac:dyDescent="0.3">
      <c r="A82" s="155" t="s">
        <v>150</v>
      </c>
      <c r="B82" s="5" t="s">
        <v>135</v>
      </c>
      <c r="C82" s="6" t="s">
        <v>136</v>
      </c>
      <c r="D82" s="49"/>
      <c r="E82" s="50">
        <f>+D71</f>
        <v>2772272.9422418131</v>
      </c>
      <c r="F82" s="52"/>
      <c r="G82" s="50">
        <f t="shared" ref="G82" si="123">+F71</f>
        <v>376229.62634959503</v>
      </c>
      <c r="H82" s="51"/>
      <c r="I82" s="50">
        <f t="shared" ref="I82" si="124">+H71</f>
        <v>1873699.9192552231</v>
      </c>
      <c r="J82" s="51"/>
      <c r="K82" s="50">
        <f t="shared" ref="K82" si="125">+J71</f>
        <v>522343.39663699479</v>
      </c>
      <c r="L82" s="52"/>
      <c r="M82" s="50">
        <f t="shared" ref="M82:O82" si="126">+L71</f>
        <v>1156662.1356525593</v>
      </c>
      <c r="N82" s="52"/>
      <c r="O82" s="50">
        <f t="shared" si="126"/>
        <v>-124923.13382807934</v>
      </c>
      <c r="P82" s="52"/>
      <c r="Q82" s="52">
        <f t="shared" ref="Q82" si="127">+P71</f>
        <v>755419.47281705809</v>
      </c>
      <c r="R82" s="51"/>
      <c r="S82" s="50">
        <f t="shared" ref="S82" si="128">+R71</f>
        <v>-6174.6476902219338</v>
      </c>
      <c r="T82" s="52"/>
      <c r="U82" s="52">
        <f t="shared" ref="U82" si="129">+T71</f>
        <v>3048.8397448079759</v>
      </c>
      <c r="V82" s="51"/>
      <c r="W82" s="50">
        <f t="shared" ref="W82" si="130">+V71</f>
        <v>3178.5548004987072</v>
      </c>
      <c r="X82" s="52"/>
      <c r="Y82" s="52">
        <f t="shared" ref="Y82" si="131">+X71</f>
        <v>-2410.2375296401051</v>
      </c>
      <c r="Z82" s="51"/>
      <c r="AA82" s="50">
        <f t="shared" ref="AA82" si="132">+Z71</f>
        <v>93689.017114217757</v>
      </c>
      <c r="AB82" s="52"/>
      <c r="AC82" s="52">
        <f t="shared" ref="AC82" si="133">+AB71</f>
        <v>434834.27022391697</v>
      </c>
      <c r="AD82" s="51"/>
      <c r="AE82" s="50">
        <f t="shared" ref="AE82:AG82" si="134">+AD71</f>
        <v>1961561.6210497771</v>
      </c>
      <c r="AF82" s="52"/>
      <c r="AG82" s="52">
        <f t="shared" si="134"/>
        <v>-41595.198697635205</v>
      </c>
      <c r="AH82" s="51"/>
      <c r="AI82" s="50">
        <f t="shared" ref="AI82" si="135">+AH71</f>
        <v>731953.62048815587</v>
      </c>
      <c r="AJ82" s="52"/>
      <c r="AK82" s="52">
        <f t="shared" ref="AK82" si="136">+AJ71</f>
        <v>258463.78252023429</v>
      </c>
      <c r="AL82" s="51"/>
      <c r="AM82" s="50">
        <f t="shared" ref="AM82" si="137">+AL71</f>
        <v>1012739.4167390228</v>
      </c>
      <c r="AN82" s="52"/>
      <c r="AO82" s="50">
        <f t="shared" ref="AO82" si="138">+AN71</f>
        <v>28451046.500379097</v>
      </c>
      <c r="AP82" s="51"/>
      <c r="AQ82" s="50">
        <f t="shared" ref="AQ82" si="139">+AP71</f>
        <v>42326.920663288271</v>
      </c>
      <c r="AR82" s="52"/>
      <c r="AS82" s="50">
        <f t="shared" ref="AS82" si="140">+AR71</f>
        <v>34383870.119986512</v>
      </c>
      <c r="AT82" s="52"/>
      <c r="AU82" s="41">
        <f t="shared" ref="AU82" si="141">+AT71</f>
        <v>0</v>
      </c>
      <c r="AV82" s="59"/>
      <c r="AW82" s="59"/>
      <c r="AX82" s="59"/>
      <c r="AY82" s="59"/>
      <c r="BA82" s="138"/>
      <c r="BB82" s="138"/>
      <c r="BD82" s="138"/>
      <c r="BE82" s="138"/>
      <c r="BG82" s="138"/>
      <c r="BH82" s="138"/>
      <c r="BJ82" s="138"/>
      <c r="BK82" s="138"/>
    </row>
    <row r="83" spans="1:63" x14ac:dyDescent="0.3">
      <c r="A83" s="157"/>
      <c r="B83" s="7"/>
      <c r="C83" s="8"/>
      <c r="D83" s="31"/>
      <c r="E83" s="36"/>
      <c r="F83" s="32"/>
      <c r="G83" s="36"/>
      <c r="H83" s="34"/>
      <c r="I83" s="36"/>
      <c r="J83" s="34"/>
      <c r="K83" s="36"/>
      <c r="L83" s="32"/>
      <c r="M83" s="36"/>
      <c r="N83" s="32"/>
      <c r="O83" s="36"/>
      <c r="P83" s="32"/>
      <c r="Q83" s="32"/>
      <c r="R83" s="34"/>
      <c r="S83" s="36"/>
      <c r="T83" s="32"/>
      <c r="U83" s="32"/>
      <c r="V83" s="34"/>
      <c r="W83" s="36"/>
      <c r="X83" s="32"/>
      <c r="Y83" s="32"/>
      <c r="Z83" s="34"/>
      <c r="AA83" s="36"/>
      <c r="AB83" s="32"/>
      <c r="AC83" s="32"/>
      <c r="AD83" s="34"/>
      <c r="AE83" s="36"/>
      <c r="AF83" s="32"/>
      <c r="AG83" s="32"/>
      <c r="AH83" s="34"/>
      <c r="AI83" s="36"/>
      <c r="AJ83" s="32"/>
      <c r="AK83" s="32"/>
      <c r="AL83" s="34"/>
      <c r="AM83" s="36"/>
      <c r="AN83" s="32"/>
      <c r="AO83" s="36"/>
      <c r="AP83" s="34"/>
      <c r="AQ83" s="36"/>
      <c r="AR83" s="32"/>
      <c r="AS83" s="36"/>
      <c r="AT83" s="32"/>
      <c r="AU83" s="42"/>
      <c r="BA83" s="138"/>
      <c r="BB83" s="138"/>
      <c r="BD83" s="138"/>
      <c r="BE83" s="138"/>
      <c r="BG83" s="138"/>
      <c r="BH83" s="138"/>
      <c r="BJ83" s="138"/>
      <c r="BK83" s="138"/>
    </row>
    <row r="84" spans="1:63" s="3" customFormat="1" x14ac:dyDescent="0.3">
      <c r="A84" s="157"/>
      <c r="B84" s="9" t="s">
        <v>151</v>
      </c>
      <c r="C84" s="10" t="s">
        <v>152</v>
      </c>
      <c r="D84" s="29">
        <v>0</v>
      </c>
      <c r="E84" s="35">
        <v>0</v>
      </c>
      <c r="F84" s="30">
        <v>0</v>
      </c>
      <c r="G84" s="35">
        <v>0</v>
      </c>
      <c r="H84" s="33">
        <v>0</v>
      </c>
      <c r="I84" s="35">
        <v>0</v>
      </c>
      <c r="J84" s="33">
        <v>0</v>
      </c>
      <c r="K84" s="35">
        <v>0</v>
      </c>
      <c r="L84" s="30">
        <v>0</v>
      </c>
      <c r="M84" s="35">
        <v>0</v>
      </c>
      <c r="N84" s="30">
        <v>0</v>
      </c>
      <c r="O84" s="35">
        <v>0</v>
      </c>
      <c r="P84" s="30">
        <v>0</v>
      </c>
      <c r="Q84" s="30">
        <v>0</v>
      </c>
      <c r="R84" s="33">
        <v>0</v>
      </c>
      <c r="S84" s="35">
        <v>0</v>
      </c>
      <c r="T84" s="30">
        <v>0</v>
      </c>
      <c r="U84" s="30">
        <v>0</v>
      </c>
      <c r="V84" s="33">
        <v>0</v>
      </c>
      <c r="W84" s="35">
        <v>0</v>
      </c>
      <c r="X84" s="30">
        <v>0</v>
      </c>
      <c r="Y84" s="30">
        <v>0</v>
      </c>
      <c r="Z84" s="33">
        <v>0</v>
      </c>
      <c r="AA84" s="35">
        <v>0</v>
      </c>
      <c r="AB84" s="30">
        <v>0</v>
      </c>
      <c r="AC84" s="30">
        <v>0</v>
      </c>
      <c r="AD84" s="33">
        <v>1932420.1414013482</v>
      </c>
      <c r="AE84" s="35">
        <v>0</v>
      </c>
      <c r="AF84" s="30">
        <v>1288747.5041349744</v>
      </c>
      <c r="AG84" s="30">
        <v>0</v>
      </c>
      <c r="AH84" s="33">
        <v>437962.35267441114</v>
      </c>
      <c r="AI84" s="35">
        <v>0</v>
      </c>
      <c r="AJ84" s="30">
        <v>167307.25476863584</v>
      </c>
      <c r="AK84" s="30">
        <v>0</v>
      </c>
      <c r="AL84" s="33">
        <v>38403.02982332668</v>
      </c>
      <c r="AM84" s="35">
        <v>0</v>
      </c>
      <c r="AN84" s="30">
        <v>27271994.553436074</v>
      </c>
      <c r="AO84" s="35">
        <v>0</v>
      </c>
      <c r="AP84" s="33">
        <v>2967.5140500724574</v>
      </c>
      <c r="AQ84" s="35">
        <v>0</v>
      </c>
      <c r="AR84" s="30">
        <v>29207382.208887495</v>
      </c>
      <c r="AS84" s="35">
        <v>0</v>
      </c>
      <c r="AT84" s="30">
        <v>0</v>
      </c>
      <c r="AU84" s="43">
        <v>0</v>
      </c>
      <c r="AV84" s="59"/>
      <c r="AW84" s="59"/>
      <c r="AX84" s="59"/>
      <c r="AY84" s="59"/>
      <c r="BA84" s="138"/>
      <c r="BB84" s="138"/>
      <c r="BD84" s="138"/>
      <c r="BE84" s="138"/>
      <c r="BG84" s="138"/>
      <c r="BH84" s="138"/>
      <c r="BJ84" s="138"/>
      <c r="BK84" s="138"/>
    </row>
    <row r="85" spans="1:63" x14ac:dyDescent="0.3">
      <c r="A85" s="157"/>
      <c r="B85" s="7" t="s">
        <v>153</v>
      </c>
      <c r="C85" s="8" t="s">
        <v>154</v>
      </c>
      <c r="D85" s="31">
        <v>0</v>
      </c>
      <c r="E85" s="36">
        <v>0</v>
      </c>
      <c r="F85" s="32">
        <v>0</v>
      </c>
      <c r="G85" s="36">
        <v>0</v>
      </c>
      <c r="H85" s="34">
        <v>0</v>
      </c>
      <c r="I85" s="36">
        <v>0</v>
      </c>
      <c r="J85" s="34">
        <v>0</v>
      </c>
      <c r="K85" s="36">
        <v>0</v>
      </c>
      <c r="L85" s="32">
        <v>0</v>
      </c>
      <c r="M85" s="36">
        <v>0</v>
      </c>
      <c r="N85" s="32">
        <v>0</v>
      </c>
      <c r="O85" s="36">
        <v>0</v>
      </c>
      <c r="P85" s="32">
        <v>0</v>
      </c>
      <c r="Q85" s="32">
        <v>0</v>
      </c>
      <c r="R85" s="34">
        <v>0</v>
      </c>
      <c r="S85" s="36">
        <v>0</v>
      </c>
      <c r="T85" s="32">
        <v>0</v>
      </c>
      <c r="U85" s="32">
        <v>0</v>
      </c>
      <c r="V85" s="34">
        <v>0</v>
      </c>
      <c r="W85" s="36">
        <v>0</v>
      </c>
      <c r="X85" s="32">
        <v>0</v>
      </c>
      <c r="Y85" s="32">
        <v>0</v>
      </c>
      <c r="Z85" s="34">
        <v>0</v>
      </c>
      <c r="AA85" s="36">
        <v>0</v>
      </c>
      <c r="AB85" s="32">
        <v>0</v>
      </c>
      <c r="AC85" s="32">
        <v>0</v>
      </c>
      <c r="AD85" s="34">
        <v>0</v>
      </c>
      <c r="AE85" s="36">
        <v>0</v>
      </c>
      <c r="AF85" s="32">
        <v>0</v>
      </c>
      <c r="AG85" s="32">
        <v>0</v>
      </c>
      <c r="AH85" s="34">
        <v>0</v>
      </c>
      <c r="AI85" s="36">
        <v>0</v>
      </c>
      <c r="AJ85" s="32">
        <v>0</v>
      </c>
      <c r="AK85" s="32">
        <v>0</v>
      </c>
      <c r="AL85" s="34">
        <v>0</v>
      </c>
      <c r="AM85" s="36">
        <v>0</v>
      </c>
      <c r="AN85" s="32">
        <v>27271994.553436074</v>
      </c>
      <c r="AO85" s="36">
        <v>0</v>
      </c>
      <c r="AP85" s="34">
        <v>0</v>
      </c>
      <c r="AQ85" s="36">
        <v>0</v>
      </c>
      <c r="AR85" s="32">
        <v>27271994.553436074</v>
      </c>
      <c r="AS85" s="36">
        <v>0</v>
      </c>
      <c r="AT85" s="32">
        <v>0</v>
      </c>
      <c r="AU85" s="42">
        <v>0</v>
      </c>
      <c r="BA85" s="138"/>
      <c r="BB85" s="138"/>
      <c r="BD85" s="138"/>
      <c r="BE85" s="138"/>
      <c r="BG85" s="138"/>
      <c r="BH85" s="138"/>
      <c r="BJ85" s="138"/>
      <c r="BK85" s="138"/>
    </row>
    <row r="86" spans="1:63" x14ac:dyDescent="0.3">
      <c r="A86" s="157"/>
      <c r="B86" s="7" t="s">
        <v>155</v>
      </c>
      <c r="C86" s="8" t="s">
        <v>156</v>
      </c>
      <c r="D86" s="31">
        <v>0</v>
      </c>
      <c r="E86" s="36">
        <v>0</v>
      </c>
      <c r="F86" s="32">
        <v>0</v>
      </c>
      <c r="G86" s="36">
        <v>0</v>
      </c>
      <c r="H86" s="34">
        <v>0</v>
      </c>
      <c r="I86" s="36">
        <v>0</v>
      </c>
      <c r="J86" s="34">
        <v>0</v>
      </c>
      <c r="K86" s="36">
        <v>0</v>
      </c>
      <c r="L86" s="32">
        <v>0</v>
      </c>
      <c r="M86" s="36">
        <v>0</v>
      </c>
      <c r="N86" s="32">
        <v>0</v>
      </c>
      <c r="O86" s="36">
        <v>0</v>
      </c>
      <c r="P86" s="32">
        <v>0</v>
      </c>
      <c r="Q86" s="32">
        <v>0</v>
      </c>
      <c r="R86" s="34">
        <v>0</v>
      </c>
      <c r="S86" s="36">
        <v>0</v>
      </c>
      <c r="T86" s="32">
        <v>0</v>
      </c>
      <c r="U86" s="32">
        <v>0</v>
      </c>
      <c r="V86" s="34">
        <v>0</v>
      </c>
      <c r="W86" s="36">
        <v>0</v>
      </c>
      <c r="X86" s="32">
        <v>0</v>
      </c>
      <c r="Y86" s="32">
        <v>0</v>
      </c>
      <c r="Z86" s="34">
        <v>0</v>
      </c>
      <c r="AA86" s="36">
        <v>0</v>
      </c>
      <c r="AB86" s="32">
        <v>0</v>
      </c>
      <c r="AC86" s="32">
        <v>0</v>
      </c>
      <c r="AD86" s="34">
        <v>1932420.1414013482</v>
      </c>
      <c r="AE86" s="36">
        <v>0</v>
      </c>
      <c r="AF86" s="32">
        <v>1288747.5041349744</v>
      </c>
      <c r="AG86" s="32">
        <v>0</v>
      </c>
      <c r="AH86" s="34">
        <v>437962.35267441114</v>
      </c>
      <c r="AI86" s="36">
        <v>0</v>
      </c>
      <c r="AJ86" s="32">
        <v>167307.25476863584</v>
      </c>
      <c r="AK86" s="32">
        <v>0</v>
      </c>
      <c r="AL86" s="34">
        <v>38403.02982332668</v>
      </c>
      <c r="AM86" s="36">
        <v>0</v>
      </c>
      <c r="AN86" s="32">
        <v>0</v>
      </c>
      <c r="AO86" s="36">
        <v>0</v>
      </c>
      <c r="AP86" s="34">
        <v>2967.5140500724574</v>
      </c>
      <c r="AQ86" s="36">
        <v>0</v>
      </c>
      <c r="AR86" s="32">
        <v>1935387.6554514207</v>
      </c>
      <c r="AS86" s="36">
        <v>0</v>
      </c>
      <c r="AT86" s="32">
        <v>0</v>
      </c>
      <c r="AU86" s="42">
        <v>0</v>
      </c>
      <c r="BA86" s="138"/>
      <c r="BB86" s="138"/>
      <c r="BD86" s="138"/>
      <c r="BE86" s="138"/>
      <c r="BG86" s="138"/>
      <c r="BH86" s="138"/>
      <c r="BJ86" s="138"/>
      <c r="BK86" s="138"/>
    </row>
    <row r="87" spans="1:63" x14ac:dyDescent="0.3">
      <c r="A87" s="157"/>
      <c r="B87" s="7"/>
      <c r="C87" s="8"/>
      <c r="D87" s="31"/>
      <c r="E87" s="36"/>
      <c r="F87" s="32"/>
      <c r="G87" s="36"/>
      <c r="H87" s="34"/>
      <c r="I87" s="36"/>
      <c r="J87" s="34"/>
      <c r="K87" s="36"/>
      <c r="L87" s="32"/>
      <c r="M87" s="36"/>
      <c r="N87" s="32"/>
      <c r="O87" s="36"/>
      <c r="P87" s="32"/>
      <c r="Q87" s="32"/>
      <c r="R87" s="34"/>
      <c r="S87" s="36"/>
      <c r="T87" s="32"/>
      <c r="U87" s="32"/>
      <c r="V87" s="34"/>
      <c r="W87" s="36"/>
      <c r="X87" s="32"/>
      <c r="Y87" s="32"/>
      <c r="Z87" s="34"/>
      <c r="AA87" s="36"/>
      <c r="AB87" s="32"/>
      <c r="AC87" s="32"/>
      <c r="AD87" s="34"/>
      <c r="AE87" s="36"/>
      <c r="AF87" s="32"/>
      <c r="AG87" s="32"/>
      <c r="AH87" s="34"/>
      <c r="AI87" s="36"/>
      <c r="AJ87" s="32"/>
      <c r="AK87" s="32"/>
      <c r="AL87" s="34"/>
      <c r="AM87" s="36"/>
      <c r="AN87" s="32"/>
      <c r="AO87" s="36"/>
      <c r="AP87" s="34"/>
      <c r="AQ87" s="36"/>
      <c r="AR87" s="32"/>
      <c r="AS87" s="36"/>
      <c r="AT87" s="32"/>
      <c r="AU87" s="42"/>
      <c r="BA87" s="138"/>
      <c r="BB87" s="138"/>
      <c r="BD87" s="138"/>
      <c r="BE87" s="138"/>
      <c r="BG87" s="138"/>
      <c r="BH87" s="138"/>
      <c r="BJ87" s="138"/>
      <c r="BK87" s="138"/>
    </row>
    <row r="88" spans="1:63" s="3" customFormat="1" x14ac:dyDescent="0.3">
      <c r="A88" s="157"/>
      <c r="B88" s="9" t="s">
        <v>144</v>
      </c>
      <c r="C88" s="10" t="s">
        <v>145</v>
      </c>
      <c r="D88" s="29">
        <v>-57979.200658140006</v>
      </c>
      <c r="E88" s="35">
        <v>0</v>
      </c>
      <c r="F88" s="30">
        <v>-57971.042993170006</v>
      </c>
      <c r="G88" s="35">
        <v>0</v>
      </c>
      <c r="H88" s="33">
        <v>-8.1576649700000008</v>
      </c>
      <c r="I88" s="35">
        <v>0</v>
      </c>
      <c r="J88" s="33">
        <v>0</v>
      </c>
      <c r="K88" s="35">
        <v>0</v>
      </c>
      <c r="L88" s="30">
        <v>404465.86350154993</v>
      </c>
      <c r="M88" s="35">
        <v>0</v>
      </c>
      <c r="N88" s="30">
        <v>0</v>
      </c>
      <c r="O88" s="35">
        <v>0</v>
      </c>
      <c r="P88" s="30">
        <v>-16333.05429540986</v>
      </c>
      <c r="Q88" s="30">
        <v>0</v>
      </c>
      <c r="R88" s="33">
        <v>0</v>
      </c>
      <c r="S88" s="35">
        <v>0</v>
      </c>
      <c r="T88" s="30">
        <v>0</v>
      </c>
      <c r="U88" s="30">
        <v>0</v>
      </c>
      <c r="V88" s="33">
        <v>-396.76450834000002</v>
      </c>
      <c r="W88" s="35">
        <v>0</v>
      </c>
      <c r="X88" s="30">
        <v>105.23078615936983</v>
      </c>
      <c r="Y88" s="30">
        <v>0</v>
      </c>
      <c r="Z88" s="33">
        <v>-5.9643692099999441</v>
      </c>
      <c r="AA88" s="35">
        <v>0</v>
      </c>
      <c r="AB88" s="30">
        <v>421096.41588835046</v>
      </c>
      <c r="AC88" s="30">
        <v>0</v>
      </c>
      <c r="AD88" s="33">
        <v>-31127.041093839998</v>
      </c>
      <c r="AE88" s="35">
        <v>0</v>
      </c>
      <c r="AF88" s="30">
        <v>0</v>
      </c>
      <c r="AG88" s="30">
        <v>0</v>
      </c>
      <c r="AH88" s="33">
        <v>-1712.0082311300005</v>
      </c>
      <c r="AI88" s="35">
        <v>0</v>
      </c>
      <c r="AJ88" s="30">
        <v>0</v>
      </c>
      <c r="AK88" s="30">
        <v>0</v>
      </c>
      <c r="AL88" s="33">
        <v>-29415.032862709999</v>
      </c>
      <c r="AM88" s="35">
        <v>0</v>
      </c>
      <c r="AN88" s="30">
        <v>0</v>
      </c>
      <c r="AO88" s="35">
        <v>315359.62174956995</v>
      </c>
      <c r="AP88" s="33">
        <v>0</v>
      </c>
      <c r="AQ88" s="35">
        <v>0</v>
      </c>
      <c r="AR88" s="30">
        <v>315359.62174956995</v>
      </c>
      <c r="AS88" s="35">
        <v>315359.62174956995</v>
      </c>
      <c r="AT88" s="30">
        <v>0</v>
      </c>
      <c r="AU88" s="43">
        <v>0</v>
      </c>
      <c r="AV88" s="59"/>
      <c r="AW88" s="59"/>
      <c r="AX88" s="59"/>
      <c r="AY88" s="59"/>
      <c r="BA88" s="138"/>
      <c r="BB88" s="138"/>
      <c r="BD88" s="138"/>
      <c r="BE88" s="138"/>
      <c r="BG88" s="138"/>
      <c r="BH88" s="138"/>
      <c r="BJ88" s="138"/>
      <c r="BK88" s="138"/>
    </row>
    <row r="89" spans="1:63" x14ac:dyDescent="0.3">
      <c r="A89" s="157"/>
      <c r="B89" s="7"/>
      <c r="C89" s="8"/>
      <c r="D89" s="31"/>
      <c r="E89" s="36"/>
      <c r="F89" s="32"/>
      <c r="G89" s="36"/>
      <c r="H89" s="34"/>
      <c r="I89" s="36"/>
      <c r="J89" s="34"/>
      <c r="K89" s="36"/>
      <c r="L89" s="32"/>
      <c r="M89" s="36"/>
      <c r="N89" s="32"/>
      <c r="O89" s="36"/>
      <c r="P89" s="32"/>
      <c r="Q89" s="32"/>
      <c r="R89" s="34"/>
      <c r="S89" s="36"/>
      <c r="T89" s="32"/>
      <c r="U89" s="32"/>
      <c r="V89" s="34"/>
      <c r="W89" s="36"/>
      <c r="X89" s="32"/>
      <c r="Y89" s="32"/>
      <c r="Z89" s="34"/>
      <c r="AA89" s="36"/>
      <c r="AB89" s="32"/>
      <c r="AC89" s="32"/>
      <c r="AD89" s="34"/>
      <c r="AE89" s="36"/>
      <c r="AF89" s="32"/>
      <c r="AG89" s="32"/>
      <c r="AH89" s="34"/>
      <c r="AI89" s="36"/>
      <c r="AJ89" s="32"/>
      <c r="AK89" s="32"/>
      <c r="AL89" s="34"/>
      <c r="AM89" s="36"/>
      <c r="AN89" s="32"/>
      <c r="AO89" s="36"/>
      <c r="AP89" s="34"/>
      <c r="AQ89" s="36"/>
      <c r="AR89" s="32"/>
      <c r="AS89" s="36"/>
      <c r="AT89" s="32"/>
      <c r="AU89" s="42"/>
      <c r="BA89" s="138"/>
      <c r="BB89" s="138"/>
      <c r="BD89" s="138"/>
      <c r="BE89" s="138"/>
      <c r="BG89" s="138"/>
      <c r="BH89" s="138"/>
      <c r="BJ89" s="138"/>
      <c r="BK89" s="138"/>
    </row>
    <row r="90" spans="1:63" s="3" customFormat="1" x14ac:dyDescent="0.3">
      <c r="A90" s="157"/>
      <c r="B90" s="9" t="s">
        <v>146</v>
      </c>
      <c r="C90" s="10" t="s">
        <v>147</v>
      </c>
      <c r="D90" s="29">
        <v>2830252.1428999528</v>
      </c>
      <c r="E90" s="35"/>
      <c r="F90" s="30">
        <v>434200.669342765</v>
      </c>
      <c r="G90" s="35"/>
      <c r="H90" s="33">
        <v>1873708.0769201932</v>
      </c>
      <c r="I90" s="35"/>
      <c r="J90" s="33">
        <v>522343.39663699479</v>
      </c>
      <c r="K90" s="35"/>
      <c r="L90" s="30">
        <v>752196.27215100941</v>
      </c>
      <c r="M90" s="35"/>
      <c r="N90" s="30">
        <v>-124923.13382807934</v>
      </c>
      <c r="O90" s="35"/>
      <c r="P90" s="30">
        <v>771752.52711246791</v>
      </c>
      <c r="Q90" s="30"/>
      <c r="R90" s="33">
        <v>-6174.6476902219338</v>
      </c>
      <c r="S90" s="35"/>
      <c r="T90" s="30">
        <v>3048.8397448079759</v>
      </c>
      <c r="U90" s="30"/>
      <c r="V90" s="33">
        <v>3575.319308838707</v>
      </c>
      <c r="W90" s="35"/>
      <c r="X90" s="30">
        <v>-2515.468315799475</v>
      </c>
      <c r="Y90" s="30"/>
      <c r="Z90" s="33">
        <v>93694.981483427764</v>
      </c>
      <c r="AA90" s="35"/>
      <c r="AB90" s="30">
        <v>13737.854335566526</v>
      </c>
      <c r="AC90" s="30"/>
      <c r="AD90" s="33">
        <v>60268.520742268884</v>
      </c>
      <c r="AE90" s="35"/>
      <c r="AF90" s="30">
        <v>-1330342.7028326096</v>
      </c>
      <c r="AG90" s="30"/>
      <c r="AH90" s="33">
        <v>295703.27604487474</v>
      </c>
      <c r="AI90" s="35"/>
      <c r="AJ90" s="30">
        <v>91156.527751598449</v>
      </c>
      <c r="AK90" s="30"/>
      <c r="AL90" s="33">
        <v>1003751.419778406</v>
      </c>
      <c r="AM90" s="35"/>
      <c r="AN90" s="30">
        <v>1494411.568692591</v>
      </c>
      <c r="AO90" s="35"/>
      <c r="AP90" s="33">
        <v>39359.406613215811</v>
      </c>
      <c r="AQ90" s="35"/>
      <c r="AR90" s="30">
        <v>5176487.9110990167</v>
      </c>
      <c r="AS90" s="35"/>
      <c r="AT90" s="30">
        <v>1439365.7284003221</v>
      </c>
      <c r="AU90" s="43"/>
      <c r="AV90" s="59"/>
      <c r="AW90" s="59"/>
      <c r="AX90" s="59"/>
      <c r="AY90" s="59"/>
      <c r="BA90" s="138"/>
      <c r="BB90" s="138"/>
      <c r="BD90" s="138"/>
      <c r="BE90" s="138"/>
      <c r="BG90" s="138"/>
      <c r="BH90" s="138"/>
      <c r="BJ90" s="138"/>
      <c r="BK90" s="138"/>
    </row>
    <row r="91" spans="1:63" s="3" customFormat="1" x14ac:dyDescent="0.3">
      <c r="A91" s="158"/>
      <c r="B91" s="15" t="s">
        <v>148</v>
      </c>
      <c r="C91" s="16" t="s">
        <v>149</v>
      </c>
      <c r="D91" s="53">
        <v>1189202.4248422117</v>
      </c>
      <c r="E91" s="54"/>
      <c r="F91" s="56">
        <v>31321.240359796502</v>
      </c>
      <c r="G91" s="54"/>
      <c r="H91" s="55">
        <v>1181608.8033325579</v>
      </c>
      <c r="I91" s="54"/>
      <c r="J91" s="55">
        <v>-23727.618850142695</v>
      </c>
      <c r="K91" s="54"/>
      <c r="L91" s="56">
        <v>629442.79274295387</v>
      </c>
      <c r="M91" s="54"/>
      <c r="N91" s="56">
        <v>-128705.10377713935</v>
      </c>
      <c r="O91" s="54"/>
      <c r="P91" s="56">
        <v>693852.74772131536</v>
      </c>
      <c r="Q91" s="56"/>
      <c r="R91" s="55">
        <v>-6174.6476902219338</v>
      </c>
      <c r="S91" s="54"/>
      <c r="T91" s="56">
        <v>3048.8397448079759</v>
      </c>
      <c r="U91" s="56"/>
      <c r="V91" s="55">
        <v>-7588.4165405561107</v>
      </c>
      <c r="W91" s="54"/>
      <c r="X91" s="56">
        <v>-8730.2550152532676</v>
      </c>
      <c r="Y91" s="56"/>
      <c r="Z91" s="55">
        <v>82434.536588788731</v>
      </c>
      <c r="AA91" s="54"/>
      <c r="AB91" s="56">
        <v>1305.0917112111529</v>
      </c>
      <c r="AC91" s="56"/>
      <c r="AD91" s="55">
        <v>-70210.258162651095</v>
      </c>
      <c r="AE91" s="54"/>
      <c r="AF91" s="56">
        <v>-1380666.1857895197</v>
      </c>
      <c r="AG91" s="56"/>
      <c r="AH91" s="55">
        <v>257469.94008951474</v>
      </c>
      <c r="AI91" s="54"/>
      <c r="AJ91" s="56">
        <v>91156.527751598449</v>
      </c>
      <c r="AK91" s="56"/>
      <c r="AL91" s="55">
        <v>961829.45978575607</v>
      </c>
      <c r="AM91" s="54"/>
      <c r="AN91" s="56">
        <v>1436779.6319070493</v>
      </c>
      <c r="AO91" s="54"/>
      <c r="AP91" s="55">
        <v>5479.0053111847155</v>
      </c>
      <c r="AQ91" s="54"/>
      <c r="AR91" s="56">
        <v>3190693.5966407275</v>
      </c>
      <c r="AS91" s="54"/>
      <c r="AT91" s="56">
        <v>1439365.7284003221</v>
      </c>
      <c r="AU91" s="57"/>
      <c r="AV91" s="59"/>
      <c r="AW91" s="59"/>
      <c r="AX91" s="59"/>
      <c r="AY91" s="59"/>
    </row>
    <row r="92" spans="1:63" s="58" customFormat="1" x14ac:dyDescent="0.3"/>
    <row r="93" spans="1:63" s="58" customFormat="1" ht="17.25" customHeight="1" x14ac:dyDescent="0.3"/>
    <row r="94" spans="1:63" s="58" customFormat="1" x14ac:dyDescent="0.3">
      <c r="AO94" s="126"/>
    </row>
  </sheetData>
  <mergeCells count="58">
    <mergeCell ref="R6:S9"/>
    <mergeCell ref="AB6:AC9"/>
    <mergeCell ref="AT6:AU9"/>
    <mergeCell ref="AW12:AX12"/>
    <mergeCell ref="B5:B10"/>
    <mergeCell ref="C5:C10"/>
    <mergeCell ref="D5:E5"/>
    <mergeCell ref="T5:U5"/>
    <mergeCell ref="F5:G5"/>
    <mergeCell ref="H5:I5"/>
    <mergeCell ref="J5:K5"/>
    <mergeCell ref="L5:M5"/>
    <mergeCell ref="N5:O5"/>
    <mergeCell ref="P5:Q5"/>
    <mergeCell ref="R5:S5"/>
    <mergeCell ref="N6:O9"/>
    <mergeCell ref="P6:Q9"/>
    <mergeCell ref="Z5:AA5"/>
    <mergeCell ref="T6:U9"/>
    <mergeCell ref="V6:W9"/>
    <mergeCell ref="X6:Y9"/>
    <mergeCell ref="Z6:AA9"/>
    <mergeCell ref="A69:A72"/>
    <mergeCell ref="A73:A81"/>
    <mergeCell ref="J6:K9"/>
    <mergeCell ref="L6:M9"/>
    <mergeCell ref="A82:A91"/>
    <mergeCell ref="A11:A25"/>
    <mergeCell ref="A26:A36"/>
    <mergeCell ref="A37:A53"/>
    <mergeCell ref="D6:E9"/>
    <mergeCell ref="F6:G9"/>
    <mergeCell ref="H6:I9"/>
    <mergeCell ref="A55:A67"/>
    <mergeCell ref="C1:AU1"/>
    <mergeCell ref="C2:AU2"/>
    <mergeCell ref="C3:AU3"/>
    <mergeCell ref="C4:AU4"/>
    <mergeCell ref="AR5:AS5"/>
    <mergeCell ref="AT5:AU5"/>
    <mergeCell ref="AL5:AM5"/>
    <mergeCell ref="AN5:AO5"/>
    <mergeCell ref="AP5:AQ5"/>
    <mergeCell ref="AF5:AG5"/>
    <mergeCell ref="AH5:AI5"/>
    <mergeCell ref="AJ5:AK5"/>
    <mergeCell ref="AB5:AC5"/>
    <mergeCell ref="AD5:AE5"/>
    <mergeCell ref="V5:W5"/>
    <mergeCell ref="X5:Y5"/>
    <mergeCell ref="AR6:AS9"/>
    <mergeCell ref="AD6:AE9"/>
    <mergeCell ref="AF6:AG9"/>
    <mergeCell ref="AH6:AI9"/>
    <mergeCell ref="AJ6:AK9"/>
    <mergeCell ref="AL6:AM9"/>
    <mergeCell ref="AN6:AO9"/>
    <mergeCell ref="AP6:AQ9"/>
  </mergeCells>
  <pageMargins left="0.7" right="0.7" top="0.75" bottom="0.75" header="0.3" footer="0.3"/>
  <pageSetup orientation="portrait" horizontalDpi="300" verticalDpi="300" r:id="rId1"/>
  <headerFooter>
    <oddFooter>&amp;C&amp;1#&amp;"Calibri"&amp;10&amp;K000000Uso 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84"/>
  <sheetViews>
    <sheetView zoomScale="60" zoomScaleNormal="60" workbookViewId="0">
      <selection activeCell="AR16" sqref="AR16"/>
    </sheetView>
  </sheetViews>
  <sheetFormatPr baseColWidth="10" defaultColWidth="11.44140625" defaultRowHeight="14.4" zeroHeight="1" outlineLevelCol="1" x14ac:dyDescent="0.3"/>
  <cols>
    <col min="1" max="1" width="11.44140625" customWidth="1"/>
    <col min="2" max="2" width="10.5546875" bestFit="1" customWidth="1"/>
    <col min="3" max="3" width="55.5546875" bestFit="1" customWidth="1"/>
    <col min="4" max="5" width="14.6640625" customWidth="1"/>
    <col min="6" max="11" width="14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4.6640625" customWidth="1" collapsed="1"/>
    <col min="41" max="44" width="14.6640625" customWidth="1"/>
    <col min="45" max="45" width="15.5546875" bestFit="1" customWidth="1"/>
    <col min="46" max="47" width="14.6640625" customWidth="1"/>
    <col min="48" max="48" width="11.44140625" style="58" customWidth="1"/>
    <col min="53" max="53" width="13.44140625" style="139" bestFit="1" customWidth="1"/>
    <col min="54" max="54" width="14.6640625" style="139" bestFit="1" customWidth="1"/>
    <col min="55" max="55" width="11.44140625" style="139"/>
    <col min="56" max="56" width="11.5546875" style="139" bestFit="1" customWidth="1"/>
    <col min="57" max="57" width="11.88671875" style="139" bestFit="1" customWidth="1"/>
    <col min="58" max="58" width="11.44140625" style="139"/>
    <col min="59" max="59" width="15.44140625" style="139" bestFit="1" customWidth="1"/>
    <col min="60" max="60" width="15.109375" style="139" bestFit="1" customWidth="1"/>
    <col min="61" max="61" width="11.44140625" style="139"/>
    <col min="62" max="63" width="15.109375" style="139" bestFit="1" customWidth="1"/>
  </cols>
  <sheetData>
    <row r="1" spans="1:51" x14ac:dyDescent="0.3">
      <c r="A1" s="58"/>
      <c r="B1" s="58"/>
      <c r="C1" s="149" t="s">
        <v>157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</row>
    <row r="2" spans="1:51" x14ac:dyDescent="0.3">
      <c r="A2" s="58"/>
      <c r="B2" s="58"/>
      <c r="C2" s="149" t="s">
        <v>238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</row>
    <row r="3" spans="1:51" x14ac:dyDescent="0.3">
      <c r="A3" s="58"/>
      <c r="B3" s="58"/>
      <c r="C3" s="149" t="s">
        <v>339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</row>
    <row r="4" spans="1:51" x14ac:dyDescent="0.3">
      <c r="A4" s="58"/>
      <c r="B4" s="58"/>
      <c r="C4" s="150" t="s">
        <v>158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</row>
    <row r="5" spans="1:51" x14ac:dyDescent="0.3">
      <c r="A5" s="58"/>
      <c r="B5" s="151" t="s">
        <v>19</v>
      </c>
      <c r="C5" s="151" t="s">
        <v>20</v>
      </c>
      <c r="D5" s="151" t="s">
        <v>17</v>
      </c>
      <c r="E5" s="151"/>
      <c r="F5" s="153" t="s">
        <v>18</v>
      </c>
      <c r="G5" s="153"/>
      <c r="H5" s="153" t="s">
        <v>232</v>
      </c>
      <c r="I5" s="153"/>
      <c r="J5" s="153" t="s">
        <v>233</v>
      </c>
      <c r="K5" s="153"/>
      <c r="L5" s="151" t="s">
        <v>8</v>
      </c>
      <c r="M5" s="151"/>
      <c r="N5" s="153" t="s">
        <v>9</v>
      </c>
      <c r="O5" s="153"/>
      <c r="P5" s="153" t="s">
        <v>10</v>
      </c>
      <c r="Q5" s="153"/>
      <c r="R5" s="153" t="s">
        <v>11</v>
      </c>
      <c r="S5" s="153"/>
      <c r="T5" s="153" t="s">
        <v>12</v>
      </c>
      <c r="U5" s="153"/>
      <c r="V5" s="153" t="s">
        <v>13</v>
      </c>
      <c r="W5" s="153"/>
      <c r="X5" s="153" t="s">
        <v>14</v>
      </c>
      <c r="Y5" s="153"/>
      <c r="Z5" s="153" t="s">
        <v>15</v>
      </c>
      <c r="AA5" s="153"/>
      <c r="AB5" s="153" t="s">
        <v>16</v>
      </c>
      <c r="AC5" s="153"/>
      <c r="AD5" s="151" t="s">
        <v>21</v>
      </c>
      <c r="AE5" s="151"/>
      <c r="AF5" s="153" t="s">
        <v>4</v>
      </c>
      <c r="AG5" s="153"/>
      <c r="AH5" s="153" t="s">
        <v>5</v>
      </c>
      <c r="AI5" s="153"/>
      <c r="AJ5" s="153" t="s">
        <v>6</v>
      </c>
      <c r="AK5" s="153"/>
      <c r="AL5" s="153" t="s">
        <v>7</v>
      </c>
      <c r="AM5" s="153"/>
      <c r="AN5" s="151" t="s">
        <v>3</v>
      </c>
      <c r="AO5" s="151"/>
      <c r="AP5" s="151" t="s">
        <v>2</v>
      </c>
      <c r="AQ5" s="151"/>
      <c r="AR5" s="151" t="s">
        <v>1</v>
      </c>
      <c r="AS5" s="151"/>
      <c r="AT5" s="152" t="s">
        <v>0</v>
      </c>
      <c r="AU5" s="152"/>
    </row>
    <row r="6" spans="1:51" ht="15" customHeight="1" x14ac:dyDescent="0.3">
      <c r="A6" s="58"/>
      <c r="B6" s="151"/>
      <c r="C6" s="151"/>
      <c r="D6" s="142" t="s">
        <v>40</v>
      </c>
      <c r="E6" s="143"/>
      <c r="F6" s="148" t="s">
        <v>41</v>
      </c>
      <c r="G6" s="148"/>
      <c r="H6" s="148" t="s">
        <v>236</v>
      </c>
      <c r="I6" s="148"/>
      <c r="J6" s="166" t="s">
        <v>234</v>
      </c>
      <c r="K6" s="167"/>
      <c r="L6" s="142" t="s">
        <v>31</v>
      </c>
      <c r="M6" s="143"/>
      <c r="N6" s="166" t="s">
        <v>32</v>
      </c>
      <c r="O6" s="167"/>
      <c r="P6" s="166" t="s">
        <v>33</v>
      </c>
      <c r="Q6" s="167"/>
      <c r="R6" s="166" t="s">
        <v>34</v>
      </c>
      <c r="S6" s="167"/>
      <c r="T6" s="166" t="s">
        <v>35</v>
      </c>
      <c r="U6" s="167"/>
      <c r="V6" s="166" t="s">
        <v>36</v>
      </c>
      <c r="W6" s="167"/>
      <c r="X6" s="166" t="s">
        <v>37</v>
      </c>
      <c r="Y6" s="167"/>
      <c r="Z6" s="166" t="s">
        <v>38</v>
      </c>
      <c r="AA6" s="167"/>
      <c r="AB6" s="166" t="s">
        <v>39</v>
      </c>
      <c r="AC6" s="167"/>
      <c r="AD6" s="142" t="s">
        <v>26</v>
      </c>
      <c r="AE6" s="143"/>
      <c r="AF6" s="166" t="s">
        <v>27</v>
      </c>
      <c r="AG6" s="167"/>
      <c r="AH6" s="166" t="s">
        <v>28</v>
      </c>
      <c r="AI6" s="167"/>
      <c r="AJ6" s="166" t="s">
        <v>29</v>
      </c>
      <c r="AK6" s="167"/>
      <c r="AL6" s="166" t="s">
        <v>30</v>
      </c>
      <c r="AM6" s="167"/>
      <c r="AN6" s="142" t="s">
        <v>25</v>
      </c>
      <c r="AO6" s="143"/>
      <c r="AP6" s="142" t="s">
        <v>24</v>
      </c>
      <c r="AQ6" s="143"/>
      <c r="AR6" s="142" t="s">
        <v>23</v>
      </c>
      <c r="AS6" s="143"/>
      <c r="AT6" s="159" t="s">
        <v>22</v>
      </c>
      <c r="AU6" s="160"/>
    </row>
    <row r="7" spans="1:51" x14ac:dyDescent="0.3">
      <c r="A7" s="58"/>
      <c r="B7" s="151"/>
      <c r="C7" s="151"/>
      <c r="D7" s="144"/>
      <c r="E7" s="145"/>
      <c r="F7" s="148"/>
      <c r="G7" s="148"/>
      <c r="H7" s="148"/>
      <c r="I7" s="148"/>
      <c r="J7" s="168"/>
      <c r="K7" s="169"/>
      <c r="L7" s="144"/>
      <c r="M7" s="145"/>
      <c r="N7" s="168"/>
      <c r="O7" s="169"/>
      <c r="P7" s="168"/>
      <c r="Q7" s="169"/>
      <c r="R7" s="168"/>
      <c r="S7" s="169"/>
      <c r="T7" s="168"/>
      <c r="U7" s="169"/>
      <c r="V7" s="168"/>
      <c r="W7" s="169"/>
      <c r="X7" s="168"/>
      <c r="Y7" s="169"/>
      <c r="Z7" s="168"/>
      <c r="AA7" s="169"/>
      <c r="AB7" s="168"/>
      <c r="AC7" s="169"/>
      <c r="AD7" s="144"/>
      <c r="AE7" s="145"/>
      <c r="AF7" s="168"/>
      <c r="AG7" s="169"/>
      <c r="AH7" s="168"/>
      <c r="AI7" s="169"/>
      <c r="AJ7" s="168"/>
      <c r="AK7" s="169"/>
      <c r="AL7" s="168"/>
      <c r="AM7" s="169"/>
      <c r="AN7" s="144"/>
      <c r="AO7" s="145"/>
      <c r="AP7" s="144"/>
      <c r="AQ7" s="145"/>
      <c r="AR7" s="144"/>
      <c r="AS7" s="145"/>
      <c r="AT7" s="161"/>
      <c r="AU7" s="162"/>
    </row>
    <row r="8" spans="1:51" ht="16.5" customHeight="1" x14ac:dyDescent="0.3">
      <c r="A8" s="58"/>
      <c r="B8" s="151"/>
      <c r="C8" s="151"/>
      <c r="D8" s="144"/>
      <c r="E8" s="145"/>
      <c r="F8" s="148"/>
      <c r="G8" s="148"/>
      <c r="H8" s="148"/>
      <c r="I8" s="148"/>
      <c r="J8" s="168"/>
      <c r="K8" s="169"/>
      <c r="L8" s="144"/>
      <c r="M8" s="145"/>
      <c r="N8" s="168"/>
      <c r="O8" s="169"/>
      <c r="P8" s="168"/>
      <c r="Q8" s="169"/>
      <c r="R8" s="168"/>
      <c r="S8" s="169"/>
      <c r="T8" s="168"/>
      <c r="U8" s="169"/>
      <c r="V8" s="168"/>
      <c r="W8" s="169"/>
      <c r="X8" s="168"/>
      <c r="Y8" s="169"/>
      <c r="Z8" s="168"/>
      <c r="AA8" s="169"/>
      <c r="AB8" s="168"/>
      <c r="AC8" s="169"/>
      <c r="AD8" s="144"/>
      <c r="AE8" s="145"/>
      <c r="AF8" s="168"/>
      <c r="AG8" s="169"/>
      <c r="AH8" s="168"/>
      <c r="AI8" s="169"/>
      <c r="AJ8" s="168"/>
      <c r="AK8" s="169"/>
      <c r="AL8" s="168"/>
      <c r="AM8" s="169"/>
      <c r="AN8" s="144"/>
      <c r="AO8" s="145"/>
      <c r="AP8" s="144"/>
      <c r="AQ8" s="145"/>
      <c r="AR8" s="144"/>
      <c r="AS8" s="145"/>
      <c r="AT8" s="161"/>
      <c r="AU8" s="162"/>
    </row>
    <row r="9" spans="1:51" ht="16.5" customHeight="1" x14ac:dyDescent="0.3">
      <c r="A9" s="58"/>
      <c r="B9" s="151"/>
      <c r="C9" s="151"/>
      <c r="D9" s="146"/>
      <c r="E9" s="147"/>
      <c r="F9" s="148"/>
      <c r="G9" s="148"/>
      <c r="H9" s="148"/>
      <c r="I9" s="148"/>
      <c r="J9" s="170"/>
      <c r="K9" s="171"/>
      <c r="L9" s="146"/>
      <c r="M9" s="147"/>
      <c r="N9" s="170"/>
      <c r="O9" s="171"/>
      <c r="P9" s="170"/>
      <c r="Q9" s="171"/>
      <c r="R9" s="170"/>
      <c r="S9" s="171"/>
      <c r="T9" s="170"/>
      <c r="U9" s="171"/>
      <c r="V9" s="170"/>
      <c r="W9" s="171"/>
      <c r="X9" s="170"/>
      <c r="Y9" s="171"/>
      <c r="Z9" s="170"/>
      <c r="AA9" s="171"/>
      <c r="AB9" s="170"/>
      <c r="AC9" s="171"/>
      <c r="AD9" s="146"/>
      <c r="AE9" s="147"/>
      <c r="AF9" s="170"/>
      <c r="AG9" s="171"/>
      <c r="AH9" s="170"/>
      <c r="AI9" s="171"/>
      <c r="AJ9" s="170"/>
      <c r="AK9" s="171"/>
      <c r="AL9" s="170"/>
      <c r="AM9" s="171"/>
      <c r="AN9" s="146"/>
      <c r="AO9" s="147"/>
      <c r="AP9" s="146"/>
      <c r="AQ9" s="147"/>
      <c r="AR9" s="146"/>
      <c r="AS9" s="147"/>
      <c r="AT9" s="163"/>
      <c r="AU9" s="164"/>
    </row>
    <row r="10" spans="1:51" x14ac:dyDescent="0.3">
      <c r="A10" s="58"/>
      <c r="B10" s="151"/>
      <c r="C10" s="151"/>
      <c r="D10" s="136" t="s">
        <v>337</v>
      </c>
      <c r="E10" s="136" t="s">
        <v>338</v>
      </c>
      <c r="F10" s="137" t="s">
        <v>337</v>
      </c>
      <c r="G10" s="137" t="s">
        <v>338</v>
      </c>
      <c r="H10" s="137" t="s">
        <v>337</v>
      </c>
      <c r="I10" s="137" t="s">
        <v>338</v>
      </c>
      <c r="J10" s="137" t="s">
        <v>337</v>
      </c>
      <c r="K10" s="137" t="s">
        <v>338</v>
      </c>
      <c r="L10" s="136" t="s">
        <v>337</v>
      </c>
      <c r="M10" s="136" t="s">
        <v>338</v>
      </c>
      <c r="N10" s="137" t="s">
        <v>337</v>
      </c>
      <c r="O10" s="137" t="s">
        <v>338</v>
      </c>
      <c r="P10" s="137" t="s">
        <v>337</v>
      </c>
      <c r="Q10" s="137" t="s">
        <v>338</v>
      </c>
      <c r="R10" s="137" t="s">
        <v>337</v>
      </c>
      <c r="S10" s="137" t="s">
        <v>338</v>
      </c>
      <c r="T10" s="137" t="s">
        <v>337</v>
      </c>
      <c r="U10" s="137" t="s">
        <v>338</v>
      </c>
      <c r="V10" s="137" t="s">
        <v>337</v>
      </c>
      <c r="W10" s="137" t="s">
        <v>338</v>
      </c>
      <c r="X10" s="137" t="s">
        <v>337</v>
      </c>
      <c r="Y10" s="137" t="s">
        <v>338</v>
      </c>
      <c r="Z10" s="137" t="s">
        <v>337</v>
      </c>
      <c r="AA10" s="137" t="s">
        <v>338</v>
      </c>
      <c r="AB10" s="137" t="s">
        <v>337</v>
      </c>
      <c r="AC10" s="137" t="s">
        <v>338</v>
      </c>
      <c r="AD10" s="136" t="s">
        <v>337</v>
      </c>
      <c r="AE10" s="136" t="s">
        <v>338</v>
      </c>
      <c r="AF10" s="137" t="s">
        <v>337</v>
      </c>
      <c r="AG10" s="137" t="s">
        <v>338</v>
      </c>
      <c r="AH10" s="137" t="s">
        <v>337</v>
      </c>
      <c r="AI10" s="137" t="s">
        <v>338</v>
      </c>
      <c r="AJ10" s="137" t="s">
        <v>337</v>
      </c>
      <c r="AK10" s="137" t="s">
        <v>338</v>
      </c>
      <c r="AL10" s="137" t="s">
        <v>337</v>
      </c>
      <c r="AM10" s="137" t="s">
        <v>338</v>
      </c>
      <c r="AN10" s="136" t="s">
        <v>337</v>
      </c>
      <c r="AO10" s="136" t="s">
        <v>338</v>
      </c>
      <c r="AP10" s="136" t="s">
        <v>337</v>
      </c>
      <c r="AQ10" s="136" t="s">
        <v>338</v>
      </c>
      <c r="AR10" s="136" t="s">
        <v>337</v>
      </c>
      <c r="AS10" s="136" t="s">
        <v>338</v>
      </c>
      <c r="AT10" s="141" t="s">
        <v>337</v>
      </c>
      <c r="AU10" s="141" t="s">
        <v>338</v>
      </c>
    </row>
    <row r="11" spans="1:51" x14ac:dyDescent="0.3">
      <c r="A11" s="172" t="s">
        <v>159</v>
      </c>
      <c r="B11" s="17"/>
      <c r="C11" s="60"/>
      <c r="D11" s="64"/>
      <c r="E11" s="65"/>
      <c r="F11" s="64"/>
      <c r="G11" s="64"/>
      <c r="H11" s="66"/>
      <c r="I11" s="65"/>
      <c r="J11" s="64"/>
      <c r="K11" s="64"/>
      <c r="L11" s="66"/>
      <c r="M11" s="65"/>
      <c r="N11" s="64"/>
      <c r="O11" s="64"/>
      <c r="P11" s="66"/>
      <c r="Q11" s="65"/>
      <c r="R11" s="64"/>
      <c r="S11" s="64"/>
      <c r="T11" s="66"/>
      <c r="U11" s="65"/>
      <c r="V11" s="64"/>
      <c r="W11" s="64"/>
      <c r="X11" s="66"/>
      <c r="Y11" s="65"/>
      <c r="Z11" s="64"/>
      <c r="AA11" s="64"/>
      <c r="AB11" s="66"/>
      <c r="AC11" s="65"/>
      <c r="AD11" s="64"/>
      <c r="AE11" s="64"/>
      <c r="AF11" s="66"/>
      <c r="AG11" s="64"/>
      <c r="AH11" s="66"/>
      <c r="AI11" s="64"/>
      <c r="AJ11" s="66"/>
      <c r="AK11" s="64"/>
      <c r="AL11" s="66"/>
      <c r="AM11" s="64"/>
      <c r="AN11" s="66"/>
      <c r="AO11" s="65"/>
      <c r="AP11" s="64"/>
      <c r="AQ11" s="64"/>
      <c r="AR11" s="66"/>
      <c r="AS11" s="65"/>
      <c r="AT11" s="64"/>
      <c r="AU11" s="67"/>
    </row>
    <row r="12" spans="1:51" x14ac:dyDescent="0.3">
      <c r="A12" s="173"/>
      <c r="B12" s="9" t="s">
        <v>146</v>
      </c>
      <c r="C12" s="13" t="s">
        <v>147</v>
      </c>
      <c r="D12" s="30"/>
      <c r="E12" s="35">
        <f>+'CUENTAS CORRIENTES'!D90</f>
        <v>2830252.1428999528</v>
      </c>
      <c r="F12" s="30"/>
      <c r="G12" s="30">
        <f>+'CUENTAS CORRIENTES'!F90</f>
        <v>434200.669342765</v>
      </c>
      <c r="H12" s="33"/>
      <c r="I12" s="35">
        <f>+'CUENTAS CORRIENTES'!H90</f>
        <v>1873708.0769201932</v>
      </c>
      <c r="J12" s="30"/>
      <c r="K12" s="30">
        <f>+'CUENTAS CORRIENTES'!J90</f>
        <v>522343.39663699479</v>
      </c>
      <c r="L12" s="33"/>
      <c r="M12" s="35">
        <f>+'CUENTAS CORRIENTES'!L90</f>
        <v>752196.27215100941</v>
      </c>
      <c r="N12" s="30"/>
      <c r="O12" s="30">
        <f>+'CUENTAS CORRIENTES'!N90</f>
        <v>-124923.13382807934</v>
      </c>
      <c r="P12" s="33"/>
      <c r="Q12" s="35">
        <f>+'CUENTAS CORRIENTES'!P90</f>
        <v>771752.52711246791</v>
      </c>
      <c r="R12" s="30"/>
      <c r="S12" s="30">
        <f>+'CUENTAS CORRIENTES'!R90</f>
        <v>-6174.6476902219338</v>
      </c>
      <c r="T12" s="33"/>
      <c r="U12" s="35">
        <f>+'CUENTAS CORRIENTES'!T90</f>
        <v>3048.8397448079759</v>
      </c>
      <c r="V12" s="30"/>
      <c r="W12" s="30">
        <f>+'CUENTAS CORRIENTES'!V90</f>
        <v>3575.319308838707</v>
      </c>
      <c r="X12" s="33"/>
      <c r="Y12" s="35">
        <f>+'CUENTAS CORRIENTES'!X90</f>
        <v>-2515.468315799475</v>
      </c>
      <c r="Z12" s="30"/>
      <c r="AA12" s="30">
        <f>+'CUENTAS CORRIENTES'!Z90</f>
        <v>93694.981483427764</v>
      </c>
      <c r="AB12" s="33"/>
      <c r="AC12" s="35">
        <f>+'CUENTAS CORRIENTES'!AB90</f>
        <v>13737.854335566526</v>
      </c>
      <c r="AD12" s="30"/>
      <c r="AE12" s="30">
        <f>+'CUENTAS CORRIENTES'!AD90</f>
        <v>60268.520742268884</v>
      </c>
      <c r="AF12" s="33"/>
      <c r="AG12" s="30">
        <f>+'CUENTAS CORRIENTES'!AF90</f>
        <v>-1330342.7028326096</v>
      </c>
      <c r="AH12" s="33"/>
      <c r="AI12" s="30">
        <f>+'CUENTAS CORRIENTES'!AH90</f>
        <v>295703.27604487474</v>
      </c>
      <c r="AJ12" s="33"/>
      <c r="AK12" s="30">
        <f>+'CUENTAS CORRIENTES'!AJ90</f>
        <v>91156.527751598449</v>
      </c>
      <c r="AL12" s="33"/>
      <c r="AM12" s="30">
        <f>+'CUENTAS CORRIENTES'!AL90</f>
        <v>1003751.419778406</v>
      </c>
      <c r="AN12" s="33"/>
      <c r="AO12" s="35">
        <f>+'CUENTAS CORRIENTES'!AN90</f>
        <v>1494411.568692591</v>
      </c>
      <c r="AP12" s="30"/>
      <c r="AQ12" s="30">
        <f>+'CUENTAS CORRIENTES'!AP90</f>
        <v>39359.406613215811</v>
      </c>
      <c r="AR12" s="33"/>
      <c r="AS12" s="35">
        <f>+'CUENTAS CORRIENTES'!AR90</f>
        <v>5176487.9110990167</v>
      </c>
      <c r="AT12" s="30"/>
      <c r="AU12" s="43">
        <f>+'CUENTAS CORRIENTES'!AT90</f>
        <v>1439365.7284003221</v>
      </c>
      <c r="AX12" s="138"/>
      <c r="AY12" s="138"/>
    </row>
    <row r="13" spans="1:51" x14ac:dyDescent="0.3">
      <c r="A13" s="173"/>
      <c r="B13" s="9" t="s">
        <v>148</v>
      </c>
      <c r="C13" s="13" t="s">
        <v>149</v>
      </c>
      <c r="D13" s="30"/>
      <c r="E13" s="35">
        <f>+'CUENTAS CORRIENTES'!D91</f>
        <v>1189202.4248422117</v>
      </c>
      <c r="F13" s="30"/>
      <c r="G13" s="30">
        <f>+'CUENTAS CORRIENTES'!F91</f>
        <v>31321.240359796502</v>
      </c>
      <c r="H13" s="33"/>
      <c r="I13" s="35">
        <f>+'CUENTAS CORRIENTES'!H91</f>
        <v>1181608.8033325579</v>
      </c>
      <c r="J13" s="30"/>
      <c r="K13" s="30">
        <f>+'CUENTAS CORRIENTES'!J91</f>
        <v>-23727.618850142695</v>
      </c>
      <c r="L13" s="33"/>
      <c r="M13" s="35">
        <f>+'CUENTAS CORRIENTES'!L91</f>
        <v>629442.79274295387</v>
      </c>
      <c r="N13" s="30"/>
      <c r="O13" s="30">
        <f>+'CUENTAS CORRIENTES'!N91</f>
        <v>-128705.10377713935</v>
      </c>
      <c r="P13" s="33"/>
      <c r="Q13" s="35">
        <f>+'CUENTAS CORRIENTES'!P91</f>
        <v>693852.74772131536</v>
      </c>
      <c r="R13" s="30"/>
      <c r="S13" s="30">
        <f>+'CUENTAS CORRIENTES'!R91</f>
        <v>-6174.6476902219338</v>
      </c>
      <c r="T13" s="33"/>
      <c r="U13" s="35">
        <f>+'CUENTAS CORRIENTES'!T91</f>
        <v>3048.8397448079759</v>
      </c>
      <c r="V13" s="30"/>
      <c r="W13" s="30">
        <f>+'CUENTAS CORRIENTES'!V91</f>
        <v>-7588.4165405561107</v>
      </c>
      <c r="X13" s="33"/>
      <c r="Y13" s="35">
        <f>+'CUENTAS CORRIENTES'!X91</f>
        <v>-8730.2550152532676</v>
      </c>
      <c r="Z13" s="30"/>
      <c r="AA13" s="30">
        <f>+'CUENTAS CORRIENTES'!Z91</f>
        <v>82434.536588788731</v>
      </c>
      <c r="AB13" s="33"/>
      <c r="AC13" s="35">
        <f>+'CUENTAS CORRIENTES'!AB91</f>
        <v>1305.0917112111529</v>
      </c>
      <c r="AD13" s="30"/>
      <c r="AE13" s="30">
        <f>+'CUENTAS CORRIENTES'!AD91</f>
        <v>-70210.258162651095</v>
      </c>
      <c r="AF13" s="33"/>
      <c r="AG13" s="30">
        <f>+'CUENTAS CORRIENTES'!AF91</f>
        <v>-1380666.1857895197</v>
      </c>
      <c r="AH13" s="33"/>
      <c r="AI13" s="30">
        <f>+'CUENTAS CORRIENTES'!AH91</f>
        <v>257469.94008951474</v>
      </c>
      <c r="AJ13" s="33"/>
      <c r="AK13" s="30">
        <f>+'CUENTAS CORRIENTES'!AJ91</f>
        <v>91156.527751598449</v>
      </c>
      <c r="AL13" s="33"/>
      <c r="AM13" s="30">
        <f>+'CUENTAS CORRIENTES'!AL91</f>
        <v>961829.45978575607</v>
      </c>
      <c r="AN13" s="33"/>
      <c r="AO13" s="35">
        <f>+'CUENTAS CORRIENTES'!AN91</f>
        <v>1436779.6319070493</v>
      </c>
      <c r="AP13" s="30"/>
      <c r="AQ13" s="30">
        <f>+'CUENTAS CORRIENTES'!AP91</f>
        <v>5479.0053111847155</v>
      </c>
      <c r="AR13" s="33"/>
      <c r="AS13" s="35">
        <f>+'CUENTAS CORRIENTES'!AR91</f>
        <v>3190693.5966407275</v>
      </c>
      <c r="AT13" s="30"/>
      <c r="AU13" s="43">
        <f>+'CUENTAS CORRIENTES'!AT91</f>
        <v>1439365.7284003221</v>
      </c>
      <c r="AX13" s="138"/>
      <c r="AY13" s="138"/>
    </row>
    <row r="14" spans="1:51" x14ac:dyDescent="0.3">
      <c r="A14" s="173"/>
      <c r="B14" s="7" t="s">
        <v>160</v>
      </c>
      <c r="C14" s="18" t="s">
        <v>161</v>
      </c>
      <c r="D14" s="32">
        <v>3893578.5152376345</v>
      </c>
      <c r="E14" s="36"/>
      <c r="F14" s="32">
        <v>362737.76362175518</v>
      </c>
      <c r="G14" s="32"/>
      <c r="H14" s="34">
        <v>2059027.7279358413</v>
      </c>
      <c r="I14" s="36"/>
      <c r="J14" s="32">
        <v>1471813.0236800381</v>
      </c>
      <c r="K14" s="32"/>
      <c r="L14" s="34">
        <v>173710.64819922653</v>
      </c>
      <c r="M14" s="36"/>
      <c r="N14" s="32">
        <v>9064.2299152606574</v>
      </c>
      <c r="O14" s="32"/>
      <c r="P14" s="34">
        <v>123666.04701954377</v>
      </c>
      <c r="Q14" s="36"/>
      <c r="R14" s="32">
        <v>0</v>
      </c>
      <c r="S14" s="32"/>
      <c r="T14" s="34">
        <v>0</v>
      </c>
      <c r="U14" s="36"/>
      <c r="V14" s="32">
        <v>15373.633529864812</v>
      </c>
      <c r="W14" s="32"/>
      <c r="X14" s="34">
        <v>5424.0402787180865</v>
      </c>
      <c r="Y14" s="36"/>
      <c r="Z14" s="32">
        <v>6460.0520497192147</v>
      </c>
      <c r="AA14" s="32"/>
      <c r="AB14" s="34">
        <v>13722.645406119998</v>
      </c>
      <c r="AC14" s="36"/>
      <c r="AD14" s="32">
        <v>928350.04540150822</v>
      </c>
      <c r="AE14" s="32"/>
      <c r="AF14" s="34">
        <v>303154.78449541528</v>
      </c>
      <c r="AG14" s="32"/>
      <c r="AH14" s="34">
        <v>369045.27131057455</v>
      </c>
      <c r="AI14" s="32"/>
      <c r="AJ14" s="34">
        <v>213754.73504561838</v>
      </c>
      <c r="AK14" s="32"/>
      <c r="AL14" s="34">
        <v>42395.254549900026</v>
      </c>
      <c r="AM14" s="32"/>
      <c r="AN14" s="34">
        <v>1503483.1789918884</v>
      </c>
      <c r="AO14" s="36"/>
      <c r="AP14" s="32">
        <v>56588.872501486003</v>
      </c>
      <c r="AQ14" s="32"/>
      <c r="AR14" s="34">
        <v>6555711.2603317453</v>
      </c>
      <c r="AS14" s="36"/>
      <c r="AT14" s="32">
        <v>0</v>
      </c>
      <c r="AU14" s="42"/>
      <c r="AX14" s="138"/>
      <c r="AY14" s="138"/>
    </row>
    <row r="15" spans="1:51" x14ac:dyDescent="0.3">
      <c r="A15" s="173"/>
      <c r="B15" s="7" t="s">
        <v>162</v>
      </c>
      <c r="C15" s="18" t="s">
        <v>163</v>
      </c>
      <c r="D15" s="32">
        <v>92343.689581454324</v>
      </c>
      <c r="E15" s="36"/>
      <c r="F15" s="32">
        <v>-30865.281567520065</v>
      </c>
      <c r="G15" s="32"/>
      <c r="H15" s="34">
        <v>-73599.422237655337</v>
      </c>
      <c r="I15" s="36"/>
      <c r="J15" s="32">
        <v>196808.3933866297</v>
      </c>
      <c r="K15" s="32"/>
      <c r="L15" s="34">
        <v>58101.158098866683</v>
      </c>
      <c r="M15" s="36"/>
      <c r="N15" s="32">
        <v>0</v>
      </c>
      <c r="O15" s="32"/>
      <c r="P15" s="34">
        <v>52545.540518986687</v>
      </c>
      <c r="Q15" s="36"/>
      <c r="R15" s="32">
        <v>0</v>
      </c>
      <c r="S15" s="32"/>
      <c r="T15" s="34">
        <v>0</v>
      </c>
      <c r="U15" s="36"/>
      <c r="V15" s="32">
        <v>-305.80212651000011</v>
      </c>
      <c r="W15" s="32"/>
      <c r="X15" s="34">
        <v>-13.223359000000002</v>
      </c>
      <c r="Y15" s="36"/>
      <c r="Z15" s="32">
        <v>1599.2597392199998</v>
      </c>
      <c r="AA15" s="32"/>
      <c r="AB15" s="34">
        <v>4275.3833261700001</v>
      </c>
      <c r="AC15" s="36"/>
      <c r="AD15" s="32">
        <v>-30477.892761093011</v>
      </c>
      <c r="AE15" s="32"/>
      <c r="AF15" s="34">
        <v>-24839.01168756</v>
      </c>
      <c r="AG15" s="32"/>
      <c r="AH15" s="34">
        <v>-2541.6132214830004</v>
      </c>
      <c r="AI15" s="32"/>
      <c r="AJ15" s="34">
        <v>0</v>
      </c>
      <c r="AK15" s="32"/>
      <c r="AL15" s="34">
        <v>-3097.2678520500076</v>
      </c>
      <c r="AM15" s="32"/>
      <c r="AN15" s="34">
        <v>-59837.08091537263</v>
      </c>
      <c r="AO15" s="36"/>
      <c r="AP15" s="32">
        <v>12.475547907485105</v>
      </c>
      <c r="AQ15" s="32"/>
      <c r="AR15" s="34">
        <v>60142.349551762847</v>
      </c>
      <c r="AS15" s="36"/>
      <c r="AT15" s="32">
        <v>0</v>
      </c>
      <c r="AU15" s="42"/>
      <c r="AX15" s="138"/>
      <c r="AY15" s="138"/>
    </row>
    <row r="16" spans="1:51" x14ac:dyDescent="0.3">
      <c r="A16" s="173"/>
      <c r="B16" s="7" t="s">
        <v>164</v>
      </c>
      <c r="C16" s="18" t="s">
        <v>165</v>
      </c>
      <c r="D16" s="32">
        <v>-513.77662909999992</v>
      </c>
      <c r="E16" s="36"/>
      <c r="F16" s="32">
        <v>-20.449991000000001</v>
      </c>
      <c r="G16" s="32"/>
      <c r="H16" s="34">
        <v>-493.32663809999991</v>
      </c>
      <c r="I16" s="36"/>
      <c r="J16" s="32">
        <v>0</v>
      </c>
      <c r="K16" s="32"/>
      <c r="L16" s="34">
        <v>30.280695289999962</v>
      </c>
      <c r="M16" s="36"/>
      <c r="N16" s="32">
        <v>32.829809039999965</v>
      </c>
      <c r="O16" s="32"/>
      <c r="P16" s="34">
        <v>-1.3593310000000018</v>
      </c>
      <c r="Q16" s="36"/>
      <c r="R16" s="32">
        <v>0</v>
      </c>
      <c r="S16" s="32"/>
      <c r="T16" s="34">
        <v>0</v>
      </c>
      <c r="U16" s="36"/>
      <c r="V16" s="32">
        <v>0</v>
      </c>
      <c r="W16" s="32"/>
      <c r="X16" s="34">
        <v>4.5621049999999999</v>
      </c>
      <c r="Y16" s="36"/>
      <c r="Z16" s="32">
        <v>0</v>
      </c>
      <c r="AA16" s="32"/>
      <c r="AB16" s="34">
        <v>-5.7518877500000016</v>
      </c>
      <c r="AC16" s="36"/>
      <c r="AD16" s="32">
        <v>483.49593380999994</v>
      </c>
      <c r="AE16" s="32"/>
      <c r="AF16" s="34">
        <v>288.20837203999992</v>
      </c>
      <c r="AG16" s="32"/>
      <c r="AH16" s="34">
        <v>155.81898246000003</v>
      </c>
      <c r="AI16" s="32"/>
      <c r="AJ16" s="34">
        <v>35.787579309999998</v>
      </c>
      <c r="AK16" s="32"/>
      <c r="AL16" s="34">
        <v>3.6810000000000009</v>
      </c>
      <c r="AM16" s="32"/>
      <c r="AN16" s="34">
        <v>0</v>
      </c>
      <c r="AO16" s="36"/>
      <c r="AP16" s="32">
        <v>0</v>
      </c>
      <c r="AQ16" s="32"/>
      <c r="AR16" s="34">
        <v>0</v>
      </c>
      <c r="AS16" s="36"/>
      <c r="AT16" s="32">
        <v>0</v>
      </c>
      <c r="AU16" s="42"/>
      <c r="AX16" s="138"/>
      <c r="AY16" s="138"/>
    </row>
    <row r="17" spans="1:51" x14ac:dyDescent="0.3">
      <c r="A17" s="173"/>
      <c r="B17" s="7" t="s">
        <v>166</v>
      </c>
      <c r="C17" s="18" t="s">
        <v>167</v>
      </c>
      <c r="D17" s="32">
        <v>45051.035041974814</v>
      </c>
      <c r="E17" s="36"/>
      <c r="F17" s="32">
        <v>7976.8087254597895</v>
      </c>
      <c r="G17" s="32"/>
      <c r="H17" s="34">
        <v>34013.603971482378</v>
      </c>
      <c r="I17" s="36"/>
      <c r="J17" s="32">
        <v>3060.6223450326397</v>
      </c>
      <c r="K17" s="32"/>
      <c r="L17" s="34">
        <v>18639.199759811385</v>
      </c>
      <c r="M17" s="36"/>
      <c r="N17" s="32">
        <v>2085.6866221599994</v>
      </c>
      <c r="O17" s="32"/>
      <c r="P17" s="34">
        <v>13487.236134081388</v>
      </c>
      <c r="Q17" s="36"/>
      <c r="R17" s="32">
        <v>0</v>
      </c>
      <c r="S17" s="32"/>
      <c r="T17" s="34">
        <v>0</v>
      </c>
      <c r="U17" s="36"/>
      <c r="V17" s="32">
        <v>2192.4480455699995</v>
      </c>
      <c r="W17" s="32"/>
      <c r="X17" s="34">
        <v>455.40335799999997</v>
      </c>
      <c r="Y17" s="36"/>
      <c r="Z17" s="32">
        <v>0</v>
      </c>
      <c r="AA17" s="32"/>
      <c r="AB17" s="34">
        <v>418.42560000000003</v>
      </c>
      <c r="AC17" s="36"/>
      <c r="AD17" s="32">
        <v>35877.932135338764</v>
      </c>
      <c r="AE17" s="32"/>
      <c r="AF17" s="34">
        <v>17065.291710388767</v>
      </c>
      <c r="AG17" s="32"/>
      <c r="AH17" s="34">
        <v>14691.641500229998</v>
      </c>
      <c r="AI17" s="32"/>
      <c r="AJ17" s="34">
        <v>2016.05163578</v>
      </c>
      <c r="AK17" s="32"/>
      <c r="AL17" s="34">
        <v>2104.9472889400013</v>
      </c>
      <c r="AM17" s="32"/>
      <c r="AN17" s="34">
        <v>-99047.206819854968</v>
      </c>
      <c r="AO17" s="36"/>
      <c r="AP17" s="32">
        <v>-520.96011727000007</v>
      </c>
      <c r="AQ17" s="32"/>
      <c r="AR17" s="34">
        <v>-5.0679460628089146E-12</v>
      </c>
      <c r="AS17" s="36"/>
      <c r="AT17" s="32">
        <v>0</v>
      </c>
      <c r="AU17" s="42"/>
      <c r="AX17" s="138"/>
      <c r="AY17" s="138"/>
    </row>
    <row r="18" spans="1:51" x14ac:dyDescent="0.3">
      <c r="A18" s="173"/>
      <c r="B18" s="7" t="s">
        <v>168</v>
      </c>
      <c r="C18" s="18" t="s">
        <v>169</v>
      </c>
      <c r="D18" s="32"/>
      <c r="E18" s="36">
        <v>10433.827026759996</v>
      </c>
      <c r="F18" s="32"/>
      <c r="G18" s="32">
        <v>9672.8313254599962</v>
      </c>
      <c r="H18" s="34"/>
      <c r="I18" s="36">
        <v>760.99570129999995</v>
      </c>
      <c r="J18" s="32"/>
      <c r="K18" s="32">
        <v>0</v>
      </c>
      <c r="L18" s="34"/>
      <c r="M18" s="36">
        <v>26303.778967090017</v>
      </c>
      <c r="N18" s="32"/>
      <c r="O18" s="32">
        <v>0</v>
      </c>
      <c r="P18" s="34"/>
      <c r="Q18" s="36">
        <v>26287.770824150015</v>
      </c>
      <c r="R18" s="32"/>
      <c r="S18" s="32">
        <v>0</v>
      </c>
      <c r="T18" s="34"/>
      <c r="U18" s="36">
        <v>0</v>
      </c>
      <c r="V18" s="32"/>
      <c r="W18" s="32">
        <v>0</v>
      </c>
      <c r="X18" s="34"/>
      <c r="Y18" s="36">
        <v>0</v>
      </c>
      <c r="Z18" s="32"/>
      <c r="AA18" s="32">
        <v>0</v>
      </c>
      <c r="AB18" s="34"/>
      <c r="AC18" s="36">
        <v>16.008142939999999</v>
      </c>
      <c r="AD18" s="32"/>
      <c r="AE18" s="32">
        <v>587563.77973670419</v>
      </c>
      <c r="AF18" s="34"/>
      <c r="AG18" s="32">
        <v>104494.72501879405</v>
      </c>
      <c r="AH18" s="34"/>
      <c r="AI18" s="32">
        <v>359919.10086691007</v>
      </c>
      <c r="AJ18" s="34"/>
      <c r="AK18" s="32">
        <v>116862.04330525998</v>
      </c>
      <c r="AL18" s="34"/>
      <c r="AM18" s="32">
        <v>6287.9105457400001</v>
      </c>
      <c r="AN18" s="34"/>
      <c r="AO18" s="36">
        <v>131036.56617857478</v>
      </c>
      <c r="AP18" s="32"/>
      <c r="AQ18" s="32">
        <v>51463.211171640105</v>
      </c>
      <c r="AR18" s="34"/>
      <c r="AS18" s="36">
        <v>806801.16308076913</v>
      </c>
      <c r="AT18" s="32"/>
      <c r="AU18" s="42">
        <v>2537.4912192542602</v>
      </c>
      <c r="AX18" s="138"/>
      <c r="AY18" s="138"/>
    </row>
    <row r="19" spans="1:51" x14ac:dyDescent="0.3">
      <c r="A19" s="173"/>
      <c r="B19" s="7" t="s">
        <v>170</v>
      </c>
      <c r="C19" s="18" t="s">
        <v>171</v>
      </c>
      <c r="D19" s="32"/>
      <c r="E19" s="36">
        <v>-13631.282260414057</v>
      </c>
      <c r="F19" s="32"/>
      <c r="G19" s="32">
        <v>-4243.8487143800003</v>
      </c>
      <c r="H19" s="34"/>
      <c r="I19" s="36">
        <v>-9387.4335460340553</v>
      </c>
      <c r="J19" s="32"/>
      <c r="K19" s="32">
        <v>0</v>
      </c>
      <c r="L19" s="34"/>
      <c r="M19" s="36">
        <v>-4555.8504639999992</v>
      </c>
      <c r="N19" s="32"/>
      <c r="O19" s="32">
        <v>0</v>
      </c>
      <c r="P19" s="34"/>
      <c r="Q19" s="36">
        <v>0</v>
      </c>
      <c r="R19" s="32"/>
      <c r="S19" s="32">
        <v>0</v>
      </c>
      <c r="T19" s="34"/>
      <c r="U19" s="36">
        <v>0</v>
      </c>
      <c r="V19" s="32"/>
      <c r="W19" s="32">
        <v>0</v>
      </c>
      <c r="X19" s="34"/>
      <c r="Y19" s="36">
        <v>0</v>
      </c>
      <c r="Z19" s="32"/>
      <c r="AA19" s="32">
        <v>0</v>
      </c>
      <c r="AB19" s="34"/>
      <c r="AC19" s="36">
        <v>-4555.8504639999992</v>
      </c>
      <c r="AD19" s="32"/>
      <c r="AE19" s="32">
        <v>-753493.13107483904</v>
      </c>
      <c r="AF19" s="34"/>
      <c r="AG19" s="32">
        <v>-433538.47514414892</v>
      </c>
      <c r="AH19" s="34"/>
      <c r="AI19" s="32">
        <v>-311575.48571767006</v>
      </c>
      <c r="AJ19" s="34"/>
      <c r="AK19" s="32">
        <v>-8289.3918810200012</v>
      </c>
      <c r="AL19" s="34"/>
      <c r="AM19" s="32">
        <v>-89.778332000000006</v>
      </c>
      <c r="AN19" s="34"/>
      <c r="AO19" s="36">
        <v>-18095.700802194362</v>
      </c>
      <c r="AP19" s="32"/>
      <c r="AQ19" s="32">
        <v>-637.08875836000004</v>
      </c>
      <c r="AR19" s="34"/>
      <c r="AS19" s="36">
        <v>-790413.05335980759</v>
      </c>
      <c r="AT19" s="32"/>
      <c r="AU19" s="42">
        <v>-18925.601024825864</v>
      </c>
      <c r="AX19" s="138"/>
      <c r="AY19" s="138"/>
    </row>
    <row r="20" spans="1:51" x14ac:dyDescent="0.3">
      <c r="A20" s="173"/>
      <c r="B20" s="7" t="s">
        <v>172</v>
      </c>
      <c r="C20" s="18" t="s">
        <v>173</v>
      </c>
      <c r="D20" s="32"/>
      <c r="E20" s="36">
        <v>1186004.9696085576</v>
      </c>
      <c r="F20" s="32"/>
      <c r="G20" s="32">
        <v>36750.222970876493</v>
      </c>
      <c r="H20" s="34"/>
      <c r="I20" s="36">
        <v>1172982.3654878237</v>
      </c>
      <c r="J20" s="32"/>
      <c r="K20" s="32">
        <v>-23727.618850142695</v>
      </c>
      <c r="L20" s="34"/>
      <c r="M20" s="36">
        <v>651190.72124604392</v>
      </c>
      <c r="N20" s="32"/>
      <c r="O20" s="32">
        <v>-128705.10377713935</v>
      </c>
      <c r="P20" s="34"/>
      <c r="Q20" s="36">
        <v>720140.51854546543</v>
      </c>
      <c r="R20" s="32"/>
      <c r="S20" s="32">
        <v>-6174.6476902219338</v>
      </c>
      <c r="T20" s="34"/>
      <c r="U20" s="36">
        <v>3048.8397448079759</v>
      </c>
      <c r="V20" s="32"/>
      <c r="W20" s="32">
        <v>-7588.4165405561107</v>
      </c>
      <c r="X20" s="34"/>
      <c r="Y20" s="36">
        <v>-8730.2550152532676</v>
      </c>
      <c r="Z20" s="32"/>
      <c r="AA20" s="32">
        <v>82434.536588788731</v>
      </c>
      <c r="AB20" s="34"/>
      <c r="AC20" s="36">
        <v>-3234.7506098488466</v>
      </c>
      <c r="AD20" s="32"/>
      <c r="AE20" s="32">
        <v>-236139.60950078571</v>
      </c>
      <c r="AF20" s="34"/>
      <c r="AG20" s="32">
        <v>-1709709.9359148745</v>
      </c>
      <c r="AH20" s="34"/>
      <c r="AI20" s="32">
        <v>305813.55523875472</v>
      </c>
      <c r="AJ20" s="34"/>
      <c r="AK20" s="32">
        <v>199729.17917583842</v>
      </c>
      <c r="AL20" s="34"/>
      <c r="AM20" s="32">
        <v>968027.5919994961</v>
      </c>
      <c r="AN20" s="34"/>
      <c r="AO20" s="36">
        <v>1549720.4972834296</v>
      </c>
      <c r="AP20" s="32"/>
      <c r="AQ20" s="32">
        <v>56305.127724464815</v>
      </c>
      <c r="AR20" s="34"/>
      <c r="AS20" s="36">
        <v>3207081.7063616929</v>
      </c>
      <c r="AT20" s="32"/>
      <c r="AU20" s="42">
        <v>1422977.6185947505</v>
      </c>
      <c r="AX20" s="138"/>
      <c r="AY20" s="138"/>
    </row>
    <row r="21" spans="1:51" x14ac:dyDescent="0.3">
      <c r="A21" s="173"/>
      <c r="B21" s="7"/>
      <c r="C21" s="18"/>
      <c r="D21" s="32"/>
      <c r="E21" s="36"/>
      <c r="F21" s="32"/>
      <c r="G21" s="32"/>
      <c r="H21" s="34"/>
      <c r="I21" s="36"/>
      <c r="J21" s="32"/>
      <c r="K21" s="32"/>
      <c r="L21" s="34"/>
      <c r="M21" s="36"/>
      <c r="N21" s="32"/>
      <c r="O21" s="32"/>
      <c r="P21" s="34"/>
      <c r="Q21" s="36"/>
      <c r="R21" s="32"/>
      <c r="S21" s="32"/>
      <c r="T21" s="34"/>
      <c r="U21" s="36"/>
      <c r="V21" s="32"/>
      <c r="W21" s="32"/>
      <c r="X21" s="34"/>
      <c r="Y21" s="36"/>
      <c r="Z21" s="32"/>
      <c r="AA21" s="32"/>
      <c r="AB21" s="34"/>
      <c r="AC21" s="36"/>
      <c r="AD21" s="32"/>
      <c r="AE21" s="32"/>
      <c r="AF21" s="34"/>
      <c r="AG21" s="32"/>
      <c r="AH21" s="34"/>
      <c r="AI21" s="32"/>
      <c r="AJ21" s="34"/>
      <c r="AK21" s="32"/>
      <c r="AL21" s="34"/>
      <c r="AM21" s="32"/>
      <c r="AN21" s="34"/>
      <c r="AO21" s="36"/>
      <c r="AP21" s="32"/>
      <c r="AQ21" s="32"/>
      <c r="AR21" s="34"/>
      <c r="AS21" s="36"/>
      <c r="AT21" s="32"/>
      <c r="AU21" s="42"/>
      <c r="AX21" s="138"/>
      <c r="AY21" s="138"/>
    </row>
    <row r="22" spans="1:51" x14ac:dyDescent="0.3">
      <c r="A22" s="173"/>
      <c r="B22" s="15" t="s">
        <v>174</v>
      </c>
      <c r="C22" s="21" t="s">
        <v>175</v>
      </c>
      <c r="D22" s="47">
        <v>-1203404.7755656647</v>
      </c>
      <c r="E22" s="45"/>
      <c r="F22" s="47">
        <v>99800.81116515008</v>
      </c>
      <c r="G22" s="47"/>
      <c r="H22" s="46">
        <v>-153866.94395610929</v>
      </c>
      <c r="I22" s="45"/>
      <c r="J22" s="47">
        <v>-1149338.6427747055</v>
      </c>
      <c r="K22" s="47"/>
      <c r="L22" s="46">
        <v>523462.91390090482</v>
      </c>
      <c r="M22" s="45"/>
      <c r="N22" s="47">
        <v>-136105.88017454001</v>
      </c>
      <c r="O22" s="47"/>
      <c r="P22" s="46">
        <v>608342.83359500614</v>
      </c>
      <c r="Q22" s="45"/>
      <c r="R22" s="47">
        <v>-6174.6476902219338</v>
      </c>
      <c r="S22" s="47"/>
      <c r="T22" s="46">
        <v>3048.8397448079759</v>
      </c>
      <c r="U22" s="45"/>
      <c r="V22" s="47">
        <v>-13684.960140086105</v>
      </c>
      <c r="W22" s="47"/>
      <c r="X22" s="46">
        <v>-8386.2506985175623</v>
      </c>
      <c r="Y22" s="45"/>
      <c r="Z22" s="47">
        <v>85635.669694488548</v>
      </c>
      <c r="AA22" s="47"/>
      <c r="AB22" s="46">
        <v>-9212.6904300334681</v>
      </c>
      <c r="AC22" s="45"/>
      <c r="AD22" s="47">
        <v>-1039894.4113054298</v>
      </c>
      <c r="AE22" s="47"/>
      <c r="AF22" s="46">
        <v>-1955055.7258482487</v>
      </c>
      <c r="AG22" s="47"/>
      <c r="AH22" s="46">
        <v>-37304.227377666859</v>
      </c>
      <c r="AI22" s="47"/>
      <c r="AJ22" s="46">
        <v>-16077.395084869961</v>
      </c>
      <c r="AK22" s="47"/>
      <c r="AL22" s="46">
        <v>968542.93700535607</v>
      </c>
      <c r="AM22" s="47"/>
      <c r="AN22" s="46">
        <v>262753.54281231039</v>
      </c>
      <c r="AO22" s="45"/>
      <c r="AP22" s="47">
        <v>34105.141094372419</v>
      </c>
      <c r="AQ22" s="47"/>
      <c r="AR22" s="46">
        <v>-1422977.5890635257</v>
      </c>
      <c r="AS22" s="45"/>
      <c r="AT22" s="47">
        <v>1422977.6185947505</v>
      </c>
      <c r="AU22" s="48"/>
      <c r="AX22" s="138"/>
      <c r="AY22" s="138"/>
    </row>
    <row r="23" spans="1:51" x14ac:dyDescent="0.3">
      <c r="A23" s="127"/>
      <c r="B23" s="13"/>
      <c r="C23" s="13"/>
      <c r="D23" s="32"/>
      <c r="E23" s="36"/>
      <c r="F23" s="32"/>
      <c r="G23" s="32"/>
      <c r="H23" s="32"/>
      <c r="I23" s="36"/>
      <c r="J23" s="32"/>
      <c r="K23" s="32"/>
      <c r="L23" s="32"/>
      <c r="M23" s="36"/>
      <c r="N23" s="32"/>
      <c r="O23" s="32"/>
      <c r="P23" s="32"/>
      <c r="Q23" s="36"/>
      <c r="R23" s="32"/>
      <c r="S23" s="32"/>
      <c r="T23" s="32"/>
      <c r="U23" s="36"/>
      <c r="V23" s="32"/>
      <c r="W23" s="32"/>
      <c r="X23" s="32"/>
      <c r="Y23" s="36"/>
      <c r="Z23" s="32"/>
      <c r="AA23" s="32"/>
      <c r="AB23" s="32"/>
      <c r="AC23" s="36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2"/>
      <c r="AQ23" s="32"/>
      <c r="AR23" s="32"/>
      <c r="AS23" s="36"/>
      <c r="AT23" s="32"/>
      <c r="AU23" s="132"/>
      <c r="AX23" s="138"/>
      <c r="AY23" s="138"/>
    </row>
    <row r="24" spans="1:51" x14ac:dyDescent="0.3">
      <c r="A24" s="4"/>
      <c r="B24" s="15"/>
      <c r="C24" s="21" t="s">
        <v>330</v>
      </c>
      <c r="D24" s="47">
        <f>+D22-E26</f>
        <v>-180319.54174857365</v>
      </c>
      <c r="E24" s="45"/>
      <c r="F24" s="47">
        <f>+F22-G26</f>
        <v>45.618702098843642</v>
      </c>
      <c r="G24" s="47"/>
      <c r="H24" s="46">
        <f>+H22-I26</f>
        <v>-39313.540872870435</v>
      </c>
      <c r="I24" s="45"/>
      <c r="J24" s="47">
        <f>+J22-K26</f>
        <v>-141051.61957780202</v>
      </c>
      <c r="K24" s="47"/>
      <c r="L24" s="46">
        <f>+L22-M26</f>
        <v>20783.979984331876</v>
      </c>
      <c r="M24" s="45"/>
      <c r="N24" s="47">
        <f>+N22-O26</f>
        <v>1992.8639516366238</v>
      </c>
      <c r="O24" s="47"/>
      <c r="P24" s="46">
        <f>+P22-Q26</f>
        <v>66309.028286733897</v>
      </c>
      <c r="Q24" s="45"/>
      <c r="R24" s="47">
        <f>+R22-S26</f>
        <v>-36898.064237799081</v>
      </c>
      <c r="S24" s="47"/>
      <c r="T24" s="46">
        <f>+T22-U26</f>
        <v>-11348.558052985802</v>
      </c>
      <c r="U24" s="45"/>
      <c r="V24" s="47">
        <f>+V22-W26</f>
        <v>-20658.243563465141</v>
      </c>
      <c r="W24" s="47"/>
      <c r="X24" s="46">
        <f>+X22-Y26</f>
        <v>3162.8494515175644</v>
      </c>
      <c r="Y24" s="45"/>
      <c r="Z24" s="47">
        <f>+Z22-AA26</f>
        <v>90026.735446766252</v>
      </c>
      <c r="AA24" s="47"/>
      <c r="AB24" s="46">
        <f>+AB22-AC26</f>
        <v>-71802.631299287677</v>
      </c>
      <c r="AC24" s="45"/>
      <c r="AD24" s="47">
        <f>+AD22-AE26</f>
        <v>88184.488939826493</v>
      </c>
      <c r="AE24" s="47"/>
      <c r="AF24" s="46">
        <f>+AF22-AG26</f>
        <v>26394.533499317477</v>
      </c>
      <c r="AG24" s="47"/>
      <c r="AH24" s="46">
        <f>+AH22-AI26</f>
        <v>37023.01570865768</v>
      </c>
      <c r="AI24" s="47"/>
      <c r="AJ24" s="46">
        <f>+AJ22-AK26</f>
        <v>2065.7051343784988</v>
      </c>
      <c r="AK24" s="47"/>
      <c r="AL24" s="46">
        <f>+AL22-AM26</f>
        <v>22701.234597473172</v>
      </c>
      <c r="AM24" s="47"/>
      <c r="AN24" s="46">
        <f>+AN22-AO26</f>
        <v>-79858.957750546746</v>
      </c>
      <c r="AO24" s="45"/>
      <c r="AP24" s="47">
        <f>+AP22-AQ26</f>
        <v>-2521.6843959169128</v>
      </c>
      <c r="AQ24" s="47"/>
      <c r="AR24" s="46">
        <f>+AR22-AS26</f>
        <v>-153731.71497089742</v>
      </c>
      <c r="AS24" s="45"/>
      <c r="AT24" s="47">
        <f>+AT22-AU26</f>
        <v>153731.63918695413</v>
      </c>
      <c r="AU24" s="48"/>
      <c r="AX24" s="138"/>
      <c r="AY24" s="138"/>
    </row>
    <row r="25" spans="1:51" x14ac:dyDescent="0.3">
      <c r="A25" s="4"/>
      <c r="B25" s="17"/>
      <c r="C25" s="133"/>
      <c r="D25" s="40"/>
      <c r="E25" s="38"/>
      <c r="F25" s="40"/>
      <c r="G25" s="38"/>
      <c r="H25" s="40"/>
      <c r="I25" s="38"/>
      <c r="J25" s="40"/>
      <c r="K25" s="38"/>
      <c r="L25" s="40"/>
      <c r="M25" s="38"/>
      <c r="N25" s="40"/>
      <c r="O25" s="38"/>
      <c r="P25" s="40"/>
      <c r="Q25" s="38"/>
      <c r="R25" s="40"/>
      <c r="S25" s="38"/>
      <c r="T25" s="40"/>
      <c r="U25" s="38"/>
      <c r="V25" s="40"/>
      <c r="W25" s="38"/>
      <c r="X25" s="40"/>
      <c r="Y25" s="38"/>
      <c r="Z25" s="40"/>
      <c r="AA25" s="38"/>
      <c r="AB25" s="40"/>
      <c r="AC25" s="38"/>
      <c r="AD25" s="40"/>
      <c r="AE25" s="38"/>
      <c r="AF25" s="40"/>
      <c r="AG25" s="38"/>
      <c r="AH25" s="40"/>
      <c r="AI25" s="38"/>
      <c r="AJ25" s="40"/>
      <c r="AK25" s="38"/>
      <c r="AL25" s="40"/>
      <c r="AM25" s="38"/>
      <c r="AN25" s="40"/>
      <c r="AO25" s="38"/>
      <c r="AP25" s="40"/>
      <c r="AQ25" s="38"/>
      <c r="AR25" s="40"/>
      <c r="AS25" s="38"/>
      <c r="AT25" s="40"/>
      <c r="AU25" s="132"/>
      <c r="AX25" s="138"/>
      <c r="AY25" s="138"/>
    </row>
    <row r="26" spans="1:51" x14ac:dyDescent="0.3">
      <c r="A26" s="4"/>
      <c r="B26" s="9" t="s">
        <v>174</v>
      </c>
      <c r="C26" s="13" t="s">
        <v>175</v>
      </c>
      <c r="D26" s="30"/>
      <c r="E26" s="35">
        <v>-1023085.2338170911</v>
      </c>
      <c r="F26" s="30"/>
      <c r="G26" s="35">
        <v>99755.192463051237</v>
      </c>
      <c r="H26" s="30"/>
      <c r="I26" s="35">
        <v>-114553.40308323885</v>
      </c>
      <c r="J26" s="30"/>
      <c r="K26" s="35">
        <v>-1008287.0231969035</v>
      </c>
      <c r="L26" s="30"/>
      <c r="M26" s="35">
        <v>502678.93391657295</v>
      </c>
      <c r="N26" s="30"/>
      <c r="O26" s="35">
        <v>-138098.74412617664</v>
      </c>
      <c r="P26" s="30"/>
      <c r="Q26" s="35">
        <v>542033.80530827225</v>
      </c>
      <c r="R26" s="30"/>
      <c r="S26" s="35">
        <v>30723.416547577144</v>
      </c>
      <c r="T26" s="30"/>
      <c r="U26" s="35">
        <v>14397.397797793777</v>
      </c>
      <c r="V26" s="30"/>
      <c r="W26" s="35">
        <v>6973.2834233790381</v>
      </c>
      <c r="X26" s="30"/>
      <c r="Y26" s="35">
        <v>-11549.100150035127</v>
      </c>
      <c r="Z26" s="30"/>
      <c r="AA26" s="35">
        <v>-4391.065752277711</v>
      </c>
      <c r="AB26" s="30"/>
      <c r="AC26" s="35">
        <v>62589.940869254213</v>
      </c>
      <c r="AD26" s="30"/>
      <c r="AE26" s="35">
        <v>-1128078.9002452563</v>
      </c>
      <c r="AF26" s="30"/>
      <c r="AG26" s="35">
        <v>-1981450.2593475662</v>
      </c>
      <c r="AH26" s="30"/>
      <c r="AI26" s="35">
        <v>-74327.243086324539</v>
      </c>
      <c r="AJ26" s="30"/>
      <c r="AK26" s="35">
        <v>-18143.100219248459</v>
      </c>
      <c r="AL26" s="30"/>
      <c r="AM26" s="35">
        <v>945841.7024078829</v>
      </c>
      <c r="AN26" s="30"/>
      <c r="AO26" s="35">
        <v>342612.50056285714</v>
      </c>
      <c r="AP26" s="30"/>
      <c r="AQ26" s="35">
        <v>36626.825490289331</v>
      </c>
      <c r="AR26" s="30"/>
      <c r="AS26" s="35">
        <v>-1269245.8740926282</v>
      </c>
      <c r="AT26" s="30"/>
      <c r="AU26" s="43">
        <v>1269245.9794077964</v>
      </c>
      <c r="AX26" s="138"/>
      <c r="AY26" s="138"/>
    </row>
    <row r="27" spans="1:51" x14ac:dyDescent="0.3">
      <c r="A27" s="156" t="s">
        <v>176</v>
      </c>
      <c r="B27" s="9" t="s">
        <v>177</v>
      </c>
      <c r="C27" s="13" t="s">
        <v>178</v>
      </c>
      <c r="D27" s="30">
        <v>2114861.6192559456</v>
      </c>
      <c r="E27" s="35"/>
      <c r="F27" s="30">
        <v>-167499.8252836045</v>
      </c>
      <c r="G27" s="35"/>
      <c r="H27" s="30">
        <v>760226.23852070735</v>
      </c>
      <c r="I27" s="35"/>
      <c r="J27" s="30">
        <v>1522135.2060188432</v>
      </c>
      <c r="K27" s="35"/>
      <c r="L27" s="30">
        <v>1902595.4475025604</v>
      </c>
      <c r="M27" s="35"/>
      <c r="N27" s="30">
        <v>420319.07321551343</v>
      </c>
      <c r="O27" s="35"/>
      <c r="P27" s="30">
        <v>872740.58137810568</v>
      </c>
      <c r="Q27" s="35"/>
      <c r="R27" s="30">
        <v>-102687.02908318034</v>
      </c>
      <c r="S27" s="35"/>
      <c r="T27" s="30">
        <v>3816.6210772163818</v>
      </c>
      <c r="U27" s="35"/>
      <c r="V27" s="30">
        <v>28379.087061928061</v>
      </c>
      <c r="W27" s="35"/>
      <c r="X27" s="30">
        <v>77114.884458109416</v>
      </c>
      <c r="Y27" s="35"/>
      <c r="Z27" s="30">
        <v>47769.55859572802</v>
      </c>
      <c r="AA27" s="35"/>
      <c r="AB27" s="30">
        <v>555142.67079913919</v>
      </c>
      <c r="AC27" s="35"/>
      <c r="AD27" s="30">
        <v>1135876.3094245798</v>
      </c>
      <c r="AE27" s="35"/>
      <c r="AF27" s="30">
        <v>172527.03764206514</v>
      </c>
      <c r="AG27" s="35"/>
      <c r="AH27" s="30">
        <v>20204.015548680934</v>
      </c>
      <c r="AI27" s="35"/>
      <c r="AJ27" s="30">
        <v>8978.0560999575464</v>
      </c>
      <c r="AK27" s="35"/>
      <c r="AL27" s="30">
        <v>934167.20013387618</v>
      </c>
      <c r="AM27" s="35"/>
      <c r="AN27" s="30">
        <v>2049779.7697512596</v>
      </c>
      <c r="AO27" s="35"/>
      <c r="AP27" s="30">
        <v>50433.160652326056</v>
      </c>
      <c r="AQ27" s="35"/>
      <c r="AR27" s="30">
        <v>7253546.3065866707</v>
      </c>
      <c r="AS27" s="35"/>
      <c r="AT27" s="30">
        <v>2345405.9925018083</v>
      </c>
      <c r="AU27" s="43"/>
      <c r="AX27" s="138"/>
      <c r="AY27" s="138"/>
    </row>
    <row r="28" spans="1:51" x14ac:dyDescent="0.3">
      <c r="A28" s="173"/>
      <c r="B28" s="9" t="s">
        <v>177</v>
      </c>
      <c r="C28" s="13" t="s">
        <v>179</v>
      </c>
      <c r="D28" s="30"/>
      <c r="E28" s="35">
        <v>3137946.8530730372</v>
      </c>
      <c r="F28" s="30"/>
      <c r="G28" s="35">
        <v>-267255.01774665574</v>
      </c>
      <c r="H28" s="30"/>
      <c r="I28" s="35">
        <v>874779.64160394622</v>
      </c>
      <c r="J28" s="30"/>
      <c r="K28" s="35">
        <v>2530422.2292157467</v>
      </c>
      <c r="L28" s="30"/>
      <c r="M28" s="35">
        <v>1399916.5135859875</v>
      </c>
      <c r="N28" s="30"/>
      <c r="O28" s="35">
        <v>558417.81734169007</v>
      </c>
      <c r="P28" s="30"/>
      <c r="Q28" s="35">
        <v>330706.77606983343</v>
      </c>
      <c r="R28" s="30"/>
      <c r="S28" s="35">
        <v>-133410.44563075749</v>
      </c>
      <c r="T28" s="30"/>
      <c r="U28" s="35">
        <v>-10580.776720577396</v>
      </c>
      <c r="V28" s="30"/>
      <c r="W28" s="35">
        <v>21405.803638549023</v>
      </c>
      <c r="X28" s="30"/>
      <c r="Y28" s="35">
        <v>88663.984608144543</v>
      </c>
      <c r="Z28" s="30"/>
      <c r="AA28" s="35">
        <v>52160.624348005731</v>
      </c>
      <c r="AB28" s="30"/>
      <c r="AC28" s="35">
        <v>492552.7299298849</v>
      </c>
      <c r="AD28" s="30"/>
      <c r="AE28" s="35">
        <v>2263955.2096698368</v>
      </c>
      <c r="AF28" s="30"/>
      <c r="AG28" s="35">
        <v>2153977.2969896314</v>
      </c>
      <c r="AH28" s="30"/>
      <c r="AI28" s="35">
        <v>94531.258635005477</v>
      </c>
      <c r="AJ28" s="30"/>
      <c r="AK28" s="35">
        <v>27121.156319206006</v>
      </c>
      <c r="AL28" s="30"/>
      <c r="AM28" s="35">
        <v>-11674.502274006772</v>
      </c>
      <c r="AN28" s="30"/>
      <c r="AO28" s="35">
        <v>1707167.2691884025</v>
      </c>
      <c r="AP28" s="30"/>
      <c r="AQ28" s="35">
        <v>13806.335162036725</v>
      </c>
      <c r="AR28" s="30"/>
      <c r="AS28" s="35">
        <v>8522792.1806792989</v>
      </c>
      <c r="AT28" s="30"/>
      <c r="AU28" s="43">
        <v>1076160.0130940119</v>
      </c>
      <c r="AX28" s="138"/>
      <c r="AY28" s="138"/>
    </row>
    <row r="29" spans="1:51" x14ac:dyDescent="0.3">
      <c r="A29" s="173"/>
      <c r="B29" s="7"/>
      <c r="C29" s="18"/>
      <c r="D29" s="32"/>
      <c r="E29" s="36"/>
      <c r="F29" s="32"/>
      <c r="G29" s="36"/>
      <c r="H29" s="32"/>
      <c r="I29" s="36"/>
      <c r="J29" s="32"/>
      <c r="K29" s="36"/>
      <c r="L29" s="32"/>
      <c r="M29" s="36"/>
      <c r="N29" s="32"/>
      <c r="O29" s="36"/>
      <c r="P29" s="32"/>
      <c r="Q29" s="36"/>
      <c r="R29" s="32"/>
      <c r="S29" s="36"/>
      <c r="T29" s="32"/>
      <c r="U29" s="36"/>
      <c r="V29" s="32"/>
      <c r="W29" s="36"/>
      <c r="X29" s="32"/>
      <c r="Y29" s="36"/>
      <c r="Z29" s="32"/>
      <c r="AA29" s="36"/>
      <c r="AB29" s="32"/>
      <c r="AC29" s="36"/>
      <c r="AD29" s="32"/>
      <c r="AE29" s="36"/>
      <c r="AF29" s="32"/>
      <c r="AG29" s="36"/>
      <c r="AH29" s="32"/>
      <c r="AI29" s="36"/>
      <c r="AJ29" s="32"/>
      <c r="AK29" s="36"/>
      <c r="AL29" s="32"/>
      <c r="AM29" s="36"/>
      <c r="AN29" s="32"/>
      <c r="AO29" s="36"/>
      <c r="AP29" s="32"/>
      <c r="AQ29" s="36"/>
      <c r="AR29" s="32"/>
      <c r="AS29" s="36"/>
      <c r="AT29" s="32"/>
      <c r="AU29" s="42"/>
      <c r="AX29" s="138"/>
      <c r="AY29" s="138"/>
    </row>
    <row r="30" spans="1:51" x14ac:dyDescent="0.3">
      <c r="A30" s="173"/>
      <c r="B30" s="9" t="s">
        <v>180</v>
      </c>
      <c r="C30" s="13" t="s">
        <v>181</v>
      </c>
      <c r="D30" s="30">
        <v>0</v>
      </c>
      <c r="E30" s="35">
        <v>0</v>
      </c>
      <c r="F30" s="30">
        <v>0</v>
      </c>
      <c r="G30" s="35">
        <v>0</v>
      </c>
      <c r="H30" s="30">
        <v>0</v>
      </c>
      <c r="I30" s="35">
        <v>0</v>
      </c>
      <c r="J30" s="30">
        <v>0</v>
      </c>
      <c r="K30" s="35">
        <v>0</v>
      </c>
      <c r="L30" s="30">
        <v>-27.428391249837205</v>
      </c>
      <c r="M30" s="35">
        <v>0</v>
      </c>
      <c r="N30" s="30">
        <v>-27.428391249837205</v>
      </c>
      <c r="O30" s="35">
        <v>-1.2147793313488364E-6</v>
      </c>
      <c r="P30" s="30">
        <v>0</v>
      </c>
      <c r="Q30" s="35">
        <v>0</v>
      </c>
      <c r="R30" s="30">
        <v>0</v>
      </c>
      <c r="S30" s="35">
        <v>0</v>
      </c>
      <c r="T30" s="30">
        <v>0</v>
      </c>
      <c r="U30" s="35">
        <v>0</v>
      </c>
      <c r="V30" s="30">
        <v>0</v>
      </c>
      <c r="W30" s="35">
        <v>0</v>
      </c>
      <c r="X30" s="30">
        <v>0</v>
      </c>
      <c r="Y30" s="35">
        <v>0</v>
      </c>
      <c r="Z30" s="30">
        <v>0</v>
      </c>
      <c r="AA30" s="35">
        <v>0</v>
      </c>
      <c r="AB30" s="30">
        <v>0</v>
      </c>
      <c r="AC30" s="35">
        <v>0</v>
      </c>
      <c r="AD30" s="30">
        <v>0</v>
      </c>
      <c r="AE30" s="35">
        <v>0</v>
      </c>
      <c r="AF30" s="30">
        <v>0</v>
      </c>
      <c r="AG30" s="35">
        <v>0</v>
      </c>
      <c r="AH30" s="30">
        <v>0</v>
      </c>
      <c r="AI30" s="35">
        <v>0</v>
      </c>
      <c r="AJ30" s="30">
        <v>0</v>
      </c>
      <c r="AK30" s="35">
        <v>0</v>
      </c>
      <c r="AL30" s="30">
        <v>0</v>
      </c>
      <c r="AM30" s="35">
        <v>0</v>
      </c>
      <c r="AN30" s="30">
        <v>0</v>
      </c>
      <c r="AO30" s="35">
        <v>0</v>
      </c>
      <c r="AP30" s="30">
        <v>0</v>
      </c>
      <c r="AQ30" s="35">
        <v>0</v>
      </c>
      <c r="AR30" s="30">
        <v>-27.428391249837205</v>
      </c>
      <c r="AS30" s="35">
        <v>0</v>
      </c>
      <c r="AT30" s="30">
        <v>0</v>
      </c>
      <c r="AU30" s="43">
        <v>-27.42839124983675</v>
      </c>
      <c r="AX30" s="138"/>
      <c r="AY30" s="138"/>
    </row>
    <row r="31" spans="1:51" x14ac:dyDescent="0.3">
      <c r="A31" s="173"/>
      <c r="B31" s="7" t="s">
        <v>182</v>
      </c>
      <c r="C31" s="18" t="s">
        <v>183</v>
      </c>
      <c r="D31" s="32">
        <v>0</v>
      </c>
      <c r="E31" s="36">
        <v>0</v>
      </c>
      <c r="F31" s="32">
        <v>0</v>
      </c>
      <c r="G31" s="36">
        <v>0</v>
      </c>
      <c r="H31" s="32">
        <v>0</v>
      </c>
      <c r="I31" s="36">
        <v>0</v>
      </c>
      <c r="J31" s="32">
        <v>0</v>
      </c>
      <c r="K31" s="36">
        <v>0</v>
      </c>
      <c r="L31" s="32">
        <v>0</v>
      </c>
      <c r="M31" s="36">
        <v>0</v>
      </c>
      <c r="N31" s="32">
        <v>0</v>
      </c>
      <c r="O31" s="36">
        <v>0</v>
      </c>
      <c r="P31" s="32">
        <v>0</v>
      </c>
      <c r="Q31" s="36">
        <v>0</v>
      </c>
      <c r="R31" s="32">
        <v>0</v>
      </c>
      <c r="S31" s="36">
        <v>0</v>
      </c>
      <c r="T31" s="32">
        <v>0</v>
      </c>
      <c r="U31" s="36">
        <v>0</v>
      </c>
      <c r="V31" s="32">
        <v>0</v>
      </c>
      <c r="W31" s="36">
        <v>0</v>
      </c>
      <c r="X31" s="32">
        <v>0</v>
      </c>
      <c r="Y31" s="36">
        <v>0</v>
      </c>
      <c r="Z31" s="32">
        <v>0</v>
      </c>
      <c r="AA31" s="36">
        <v>0</v>
      </c>
      <c r="AB31" s="32">
        <v>0</v>
      </c>
      <c r="AC31" s="36">
        <v>0</v>
      </c>
      <c r="AD31" s="32">
        <v>0</v>
      </c>
      <c r="AE31" s="36">
        <v>0</v>
      </c>
      <c r="AF31" s="32">
        <v>0</v>
      </c>
      <c r="AG31" s="36">
        <v>0</v>
      </c>
      <c r="AH31" s="32">
        <v>0</v>
      </c>
      <c r="AI31" s="36">
        <v>0</v>
      </c>
      <c r="AJ31" s="32">
        <v>0</v>
      </c>
      <c r="AK31" s="36">
        <v>0</v>
      </c>
      <c r="AL31" s="32">
        <v>0</v>
      </c>
      <c r="AM31" s="36">
        <v>0</v>
      </c>
      <c r="AN31" s="32">
        <v>0</v>
      </c>
      <c r="AO31" s="36">
        <v>0</v>
      </c>
      <c r="AP31" s="32">
        <v>0</v>
      </c>
      <c r="AQ31" s="36">
        <v>0</v>
      </c>
      <c r="AR31" s="32">
        <v>0</v>
      </c>
      <c r="AS31" s="36">
        <v>0</v>
      </c>
      <c r="AT31" s="32">
        <v>0</v>
      </c>
      <c r="AU31" s="42">
        <v>0</v>
      </c>
      <c r="AX31" s="138"/>
      <c r="AY31" s="138"/>
    </row>
    <row r="32" spans="1:51" x14ac:dyDescent="0.3">
      <c r="A32" s="173"/>
      <c r="B32" s="7" t="s">
        <v>184</v>
      </c>
      <c r="C32" s="18" t="s">
        <v>185</v>
      </c>
      <c r="D32" s="32">
        <v>0</v>
      </c>
      <c r="E32" s="36">
        <v>0</v>
      </c>
      <c r="F32" s="32">
        <v>0</v>
      </c>
      <c r="G32" s="36">
        <v>0</v>
      </c>
      <c r="H32" s="32">
        <v>0</v>
      </c>
      <c r="I32" s="36">
        <v>0</v>
      </c>
      <c r="J32" s="32">
        <v>0</v>
      </c>
      <c r="K32" s="36">
        <v>0</v>
      </c>
      <c r="L32" s="32">
        <v>-27.428391249837205</v>
      </c>
      <c r="M32" s="36">
        <v>0</v>
      </c>
      <c r="N32" s="32">
        <v>-27.428391249837205</v>
      </c>
      <c r="O32" s="36">
        <v>-1.2147793313488364E-6</v>
      </c>
      <c r="P32" s="32">
        <v>0</v>
      </c>
      <c r="Q32" s="36">
        <v>0</v>
      </c>
      <c r="R32" s="32">
        <v>0</v>
      </c>
      <c r="S32" s="36">
        <v>0</v>
      </c>
      <c r="T32" s="32">
        <v>0</v>
      </c>
      <c r="U32" s="36">
        <v>0</v>
      </c>
      <c r="V32" s="32">
        <v>0</v>
      </c>
      <c r="W32" s="36">
        <v>0</v>
      </c>
      <c r="X32" s="32">
        <v>0</v>
      </c>
      <c r="Y32" s="36">
        <v>0</v>
      </c>
      <c r="Z32" s="32">
        <v>0</v>
      </c>
      <c r="AA32" s="36">
        <v>0</v>
      </c>
      <c r="AB32" s="32">
        <v>0</v>
      </c>
      <c r="AC32" s="36">
        <v>0</v>
      </c>
      <c r="AD32" s="32">
        <v>0</v>
      </c>
      <c r="AE32" s="36">
        <v>0</v>
      </c>
      <c r="AF32" s="32">
        <v>0</v>
      </c>
      <c r="AG32" s="36">
        <v>0</v>
      </c>
      <c r="AH32" s="32">
        <v>0</v>
      </c>
      <c r="AI32" s="36">
        <v>0</v>
      </c>
      <c r="AJ32" s="32">
        <v>0</v>
      </c>
      <c r="AK32" s="36">
        <v>0</v>
      </c>
      <c r="AL32" s="32">
        <v>0</v>
      </c>
      <c r="AM32" s="36">
        <v>0</v>
      </c>
      <c r="AN32" s="32">
        <v>0</v>
      </c>
      <c r="AO32" s="36">
        <v>0</v>
      </c>
      <c r="AP32" s="32">
        <v>0</v>
      </c>
      <c r="AQ32" s="36">
        <v>0</v>
      </c>
      <c r="AR32" s="32">
        <v>-27.428391249837205</v>
      </c>
      <c r="AS32" s="36">
        <v>0</v>
      </c>
      <c r="AT32" s="32">
        <v>0</v>
      </c>
      <c r="AU32" s="42">
        <v>-27.42839124983675</v>
      </c>
      <c r="AX32" s="138"/>
      <c r="AY32" s="138"/>
    </row>
    <row r="33" spans="1:51" x14ac:dyDescent="0.3">
      <c r="A33" s="173"/>
      <c r="B33" s="7"/>
      <c r="C33" s="18"/>
      <c r="D33" s="32"/>
      <c r="E33" s="36"/>
      <c r="F33" s="32"/>
      <c r="G33" s="36"/>
      <c r="H33" s="32"/>
      <c r="I33" s="36"/>
      <c r="J33" s="32"/>
      <c r="K33" s="36"/>
      <c r="L33" s="32"/>
      <c r="M33" s="36"/>
      <c r="N33" s="32"/>
      <c r="O33" s="36"/>
      <c r="P33" s="32"/>
      <c r="Q33" s="36"/>
      <c r="R33" s="32"/>
      <c r="S33" s="36"/>
      <c r="T33" s="32"/>
      <c r="U33" s="36"/>
      <c r="V33" s="32"/>
      <c r="W33" s="36"/>
      <c r="X33" s="32"/>
      <c r="Y33" s="36"/>
      <c r="Z33" s="32"/>
      <c r="AA33" s="36"/>
      <c r="AB33" s="32"/>
      <c r="AC33" s="36"/>
      <c r="AD33" s="32"/>
      <c r="AE33" s="36"/>
      <c r="AF33" s="32"/>
      <c r="AG33" s="36"/>
      <c r="AH33" s="32"/>
      <c r="AI33" s="36"/>
      <c r="AJ33" s="32"/>
      <c r="AK33" s="36"/>
      <c r="AL33" s="32"/>
      <c r="AM33" s="36"/>
      <c r="AN33" s="32"/>
      <c r="AO33" s="36"/>
      <c r="AP33" s="32"/>
      <c r="AQ33" s="36"/>
      <c r="AR33" s="32"/>
      <c r="AS33" s="36"/>
      <c r="AT33" s="32"/>
      <c r="AU33" s="42"/>
      <c r="AX33" s="138"/>
      <c r="AY33" s="138"/>
    </row>
    <row r="34" spans="1:51" x14ac:dyDescent="0.3">
      <c r="A34" s="173"/>
      <c r="B34" s="9" t="s">
        <v>186</v>
      </c>
      <c r="C34" s="13" t="s">
        <v>239</v>
      </c>
      <c r="D34" s="30">
        <v>248583.68886117695</v>
      </c>
      <c r="E34" s="35">
        <v>78967.244538703162</v>
      </c>
      <c r="F34" s="30">
        <v>-12807.44011173959</v>
      </c>
      <c r="G34" s="35">
        <v>0</v>
      </c>
      <c r="H34" s="30">
        <v>94688.597538581234</v>
      </c>
      <c r="I34" s="35">
        <v>0</v>
      </c>
      <c r="J34" s="30">
        <v>166702.53143433528</v>
      </c>
      <c r="K34" s="35">
        <v>78967.244538703162</v>
      </c>
      <c r="L34" s="30">
        <v>755518.47379258403</v>
      </c>
      <c r="M34" s="35">
        <v>1006515.9562790723</v>
      </c>
      <c r="N34" s="30">
        <v>656799.78683875059</v>
      </c>
      <c r="O34" s="35">
        <v>119920.82601342846</v>
      </c>
      <c r="P34" s="30">
        <v>87899.723732312981</v>
      </c>
      <c r="Q34" s="35">
        <v>756547.72292866895</v>
      </c>
      <c r="R34" s="30">
        <v>-34759.051484599913</v>
      </c>
      <c r="S34" s="35">
        <v>0</v>
      </c>
      <c r="T34" s="30">
        <v>4587.1959685000002</v>
      </c>
      <c r="U34" s="35">
        <v>0</v>
      </c>
      <c r="V34" s="30">
        <v>-870.43592838937991</v>
      </c>
      <c r="W34" s="35">
        <v>0</v>
      </c>
      <c r="X34" s="30">
        <v>8121.1609676966209</v>
      </c>
      <c r="Y34" s="35">
        <v>91698.620066507603</v>
      </c>
      <c r="Z34" s="30">
        <v>-54047.730428080002</v>
      </c>
      <c r="AA34" s="35">
        <v>2.8156638699999998</v>
      </c>
      <c r="AB34" s="30">
        <v>87787.824126393185</v>
      </c>
      <c r="AC34" s="35">
        <v>38345.971606597341</v>
      </c>
      <c r="AD34" s="30">
        <v>-76511.923309247621</v>
      </c>
      <c r="AE34" s="35">
        <v>0</v>
      </c>
      <c r="AF34" s="30">
        <v>31266.023859786619</v>
      </c>
      <c r="AG34" s="35">
        <v>0</v>
      </c>
      <c r="AH34" s="30">
        <v>-89423.502982193604</v>
      </c>
      <c r="AI34" s="35">
        <v>0</v>
      </c>
      <c r="AJ34" s="30">
        <v>-13185.938391382251</v>
      </c>
      <c r="AK34" s="35">
        <v>0</v>
      </c>
      <c r="AL34" s="30">
        <v>-5168.5057954583845</v>
      </c>
      <c r="AM34" s="35">
        <v>0</v>
      </c>
      <c r="AN34" s="30">
        <v>356202.10482402082</v>
      </c>
      <c r="AO34" s="35">
        <v>0</v>
      </c>
      <c r="AP34" s="30">
        <v>8214.0944276494974</v>
      </c>
      <c r="AQ34" s="35">
        <v>0</v>
      </c>
      <c r="AR34" s="30">
        <v>1292006.4385961839</v>
      </c>
      <c r="AS34" s="35">
        <v>1085483.2008177754</v>
      </c>
      <c r="AT34" s="30">
        <v>79919.918724021743</v>
      </c>
      <c r="AU34" s="43">
        <v>286443.15645674791</v>
      </c>
      <c r="AX34" s="138"/>
      <c r="AY34" s="138"/>
    </row>
    <row r="35" spans="1:51" x14ac:dyDescent="0.3">
      <c r="A35" s="173"/>
      <c r="B35" s="134" t="s">
        <v>187</v>
      </c>
      <c r="C35" s="61" t="s">
        <v>240</v>
      </c>
      <c r="D35" s="32">
        <v>31412.228082847156</v>
      </c>
      <c r="E35" s="36">
        <v>0</v>
      </c>
      <c r="F35" s="32">
        <v>4535.6773508099996</v>
      </c>
      <c r="G35" s="36">
        <v>0</v>
      </c>
      <c r="H35" s="32">
        <v>-75547.091679802761</v>
      </c>
      <c r="I35" s="36">
        <v>0</v>
      </c>
      <c r="J35" s="32">
        <v>102423.64241183992</v>
      </c>
      <c r="K35" s="36">
        <v>0</v>
      </c>
      <c r="L35" s="32">
        <v>55303.838597750713</v>
      </c>
      <c r="M35" s="36">
        <v>41236.879213999884</v>
      </c>
      <c r="N35" s="32">
        <v>0</v>
      </c>
      <c r="O35" s="36">
        <v>41236.879213999884</v>
      </c>
      <c r="P35" s="32">
        <v>46245.62274529205</v>
      </c>
      <c r="Q35" s="36">
        <v>0</v>
      </c>
      <c r="R35" s="32">
        <v>6033.998134200001</v>
      </c>
      <c r="S35" s="36">
        <v>0</v>
      </c>
      <c r="T35" s="32">
        <v>-496.38189609999949</v>
      </c>
      <c r="U35" s="36">
        <v>0</v>
      </c>
      <c r="V35" s="32">
        <v>705.55569280278564</v>
      </c>
      <c r="W35" s="36">
        <v>0</v>
      </c>
      <c r="X35" s="32">
        <v>-345.8525417041202</v>
      </c>
      <c r="Y35" s="36">
        <v>0</v>
      </c>
      <c r="Z35" s="32">
        <v>44.103052540000022</v>
      </c>
      <c r="AA35" s="36">
        <v>0</v>
      </c>
      <c r="AB35" s="32">
        <v>3116.7934107199999</v>
      </c>
      <c r="AC35" s="36">
        <v>0</v>
      </c>
      <c r="AD35" s="32">
        <v>-933.27354834194455</v>
      </c>
      <c r="AE35" s="36">
        <v>0</v>
      </c>
      <c r="AF35" s="32">
        <v>29.828039590000003</v>
      </c>
      <c r="AG35" s="36">
        <v>0</v>
      </c>
      <c r="AH35" s="32">
        <v>-1159.4533105619446</v>
      </c>
      <c r="AI35" s="36">
        <v>0</v>
      </c>
      <c r="AJ35" s="32">
        <v>0</v>
      </c>
      <c r="AK35" s="36">
        <v>0</v>
      </c>
      <c r="AL35" s="32">
        <v>196.35172263000007</v>
      </c>
      <c r="AM35" s="36">
        <v>0</v>
      </c>
      <c r="AN35" s="32">
        <v>13902.588705227536</v>
      </c>
      <c r="AO35" s="36">
        <v>0</v>
      </c>
      <c r="AP35" s="32">
        <v>-1666.3718634200002</v>
      </c>
      <c r="AQ35" s="36">
        <v>0</v>
      </c>
      <c r="AR35" s="32">
        <v>98019.009974063461</v>
      </c>
      <c r="AS35" s="36">
        <v>41236.879213999884</v>
      </c>
      <c r="AT35" s="32">
        <v>0</v>
      </c>
      <c r="AU35" s="42">
        <v>56782.130760063745</v>
      </c>
      <c r="AX35" s="138"/>
      <c r="AY35" s="138"/>
    </row>
    <row r="36" spans="1:51" x14ac:dyDescent="0.3">
      <c r="A36" s="173"/>
      <c r="B36" s="134" t="s">
        <v>188</v>
      </c>
      <c r="C36" s="61" t="s">
        <v>189</v>
      </c>
      <c r="D36" s="32">
        <v>180720.62876198185</v>
      </c>
      <c r="E36" s="36">
        <v>78967.244538703162</v>
      </c>
      <c r="F36" s="32">
        <v>6208.8816938520022</v>
      </c>
      <c r="G36" s="36">
        <v>0</v>
      </c>
      <c r="H36" s="32">
        <v>207946.13059885692</v>
      </c>
      <c r="I36" s="36">
        <v>0</v>
      </c>
      <c r="J36" s="32">
        <v>-33434.383530727107</v>
      </c>
      <c r="K36" s="36">
        <v>78967.244538703162</v>
      </c>
      <c r="L36" s="32">
        <v>3016.8111522825784</v>
      </c>
      <c r="M36" s="36">
        <v>665447.51092000515</v>
      </c>
      <c r="N36" s="32">
        <v>21452.995576058402</v>
      </c>
      <c r="O36" s="36">
        <v>51200.004253671475</v>
      </c>
      <c r="P36" s="32">
        <v>-21479.323419198758</v>
      </c>
      <c r="Q36" s="36">
        <v>614247.50666633365</v>
      </c>
      <c r="R36" s="32">
        <v>-40793.049618799916</v>
      </c>
      <c r="S36" s="36">
        <v>0</v>
      </c>
      <c r="T36" s="32">
        <v>5083.5778645999999</v>
      </c>
      <c r="U36" s="36">
        <v>0</v>
      </c>
      <c r="V36" s="32">
        <v>-1523.4142940668996</v>
      </c>
      <c r="W36" s="36">
        <v>0</v>
      </c>
      <c r="X36" s="32">
        <v>8379.7437510465097</v>
      </c>
      <c r="Y36" s="36">
        <v>0</v>
      </c>
      <c r="Z36" s="32">
        <v>-54069.20254744</v>
      </c>
      <c r="AA36" s="36">
        <v>0</v>
      </c>
      <c r="AB36" s="32">
        <v>85965.483840083209</v>
      </c>
      <c r="AC36" s="36">
        <v>0</v>
      </c>
      <c r="AD36" s="32">
        <v>-72038.414591032692</v>
      </c>
      <c r="AE36" s="36">
        <v>0</v>
      </c>
      <c r="AF36" s="32">
        <v>32798.021149949454</v>
      </c>
      <c r="AG36" s="36">
        <v>0</v>
      </c>
      <c r="AH36" s="32">
        <v>-88264.049671631656</v>
      </c>
      <c r="AI36" s="36">
        <v>0</v>
      </c>
      <c r="AJ36" s="32">
        <v>-12586.955564886379</v>
      </c>
      <c r="AK36" s="36">
        <v>0</v>
      </c>
      <c r="AL36" s="32">
        <v>-3985.4305044641096</v>
      </c>
      <c r="AM36" s="36">
        <v>0</v>
      </c>
      <c r="AN36" s="32">
        <v>327247.60922521015</v>
      </c>
      <c r="AO36" s="36">
        <v>0</v>
      </c>
      <c r="AP36" s="32">
        <v>9041.6873199797246</v>
      </c>
      <c r="AQ36" s="36">
        <v>0</v>
      </c>
      <c r="AR36" s="32">
        <v>447988.32186842168</v>
      </c>
      <c r="AS36" s="36">
        <v>744414.75545870815</v>
      </c>
      <c r="AT36" s="32">
        <v>75514.047340158606</v>
      </c>
      <c r="AU36" s="42">
        <v>-220912.3862958104</v>
      </c>
      <c r="AX36" s="138"/>
      <c r="AY36" s="138"/>
    </row>
    <row r="37" spans="1:51" x14ac:dyDescent="0.3">
      <c r="A37" s="173"/>
      <c r="B37" s="134" t="s">
        <v>190</v>
      </c>
      <c r="C37" s="61" t="s">
        <v>191</v>
      </c>
      <c r="D37" s="32">
        <v>36450.832016347966</v>
      </c>
      <c r="E37" s="36">
        <v>0</v>
      </c>
      <c r="F37" s="32">
        <v>-23551.999156401591</v>
      </c>
      <c r="G37" s="36">
        <v>0</v>
      </c>
      <c r="H37" s="32">
        <v>-37710.441380472941</v>
      </c>
      <c r="I37" s="36">
        <v>0</v>
      </c>
      <c r="J37" s="32">
        <v>97713.272553222487</v>
      </c>
      <c r="K37" s="36">
        <v>0</v>
      </c>
      <c r="L37" s="32">
        <v>697197.82404255075</v>
      </c>
      <c r="M37" s="36">
        <v>299831.56614506734</v>
      </c>
      <c r="N37" s="32">
        <v>635346.79126269219</v>
      </c>
      <c r="O37" s="36">
        <v>27483.942545757105</v>
      </c>
      <c r="P37" s="32">
        <v>63133.424406219689</v>
      </c>
      <c r="Q37" s="36">
        <v>142300.21626233531</v>
      </c>
      <c r="R37" s="32">
        <v>0</v>
      </c>
      <c r="S37" s="36">
        <v>0</v>
      </c>
      <c r="T37" s="32">
        <v>0</v>
      </c>
      <c r="U37" s="36">
        <v>0</v>
      </c>
      <c r="V37" s="32">
        <v>-52.577327125265924</v>
      </c>
      <c r="W37" s="36">
        <v>0</v>
      </c>
      <c r="X37" s="32">
        <v>87.269758354231186</v>
      </c>
      <c r="Y37" s="36">
        <v>91698.620066507603</v>
      </c>
      <c r="Z37" s="32">
        <v>-22.630933180000284</v>
      </c>
      <c r="AA37" s="36">
        <v>2.8156638699999998</v>
      </c>
      <c r="AB37" s="32">
        <v>-1294.4531244100003</v>
      </c>
      <c r="AC37" s="36">
        <v>38345.971606597341</v>
      </c>
      <c r="AD37" s="32">
        <v>-3540.235169872984</v>
      </c>
      <c r="AE37" s="36">
        <v>0</v>
      </c>
      <c r="AF37" s="32">
        <v>-1561.825329752837</v>
      </c>
      <c r="AG37" s="36">
        <v>0</v>
      </c>
      <c r="AH37" s="32">
        <v>0</v>
      </c>
      <c r="AI37" s="36">
        <v>0</v>
      </c>
      <c r="AJ37" s="32">
        <v>-598.98282649587213</v>
      </c>
      <c r="AK37" s="36">
        <v>0</v>
      </c>
      <c r="AL37" s="32">
        <v>-1379.4270136242747</v>
      </c>
      <c r="AM37" s="36">
        <v>0</v>
      </c>
      <c r="AN37" s="32">
        <v>15051.906893583106</v>
      </c>
      <c r="AO37" s="36">
        <v>0</v>
      </c>
      <c r="AP37" s="32">
        <v>838.7789710897739</v>
      </c>
      <c r="AQ37" s="36">
        <v>0</v>
      </c>
      <c r="AR37" s="32">
        <v>745999.10675369867</v>
      </c>
      <c r="AS37" s="36">
        <v>299831.56614506734</v>
      </c>
      <c r="AT37" s="32">
        <v>4405.8713838631375</v>
      </c>
      <c r="AU37" s="42">
        <v>450573.4119924946</v>
      </c>
      <c r="AX37" s="138"/>
      <c r="AY37" s="138"/>
    </row>
    <row r="38" spans="1:51" x14ac:dyDescent="0.3">
      <c r="A38" s="173"/>
      <c r="B38" s="7"/>
      <c r="C38" s="18"/>
      <c r="D38" s="32"/>
      <c r="E38" s="36"/>
      <c r="F38" s="32"/>
      <c r="G38" s="36"/>
      <c r="H38" s="32"/>
      <c r="I38" s="36"/>
      <c r="J38" s="32"/>
      <c r="K38" s="36"/>
      <c r="L38" s="32"/>
      <c r="M38" s="36"/>
      <c r="N38" s="32"/>
      <c r="O38" s="36"/>
      <c r="P38" s="32"/>
      <c r="Q38" s="36"/>
      <c r="R38" s="32"/>
      <c r="S38" s="36"/>
      <c r="T38" s="32"/>
      <c r="U38" s="36"/>
      <c r="V38" s="32"/>
      <c r="W38" s="36"/>
      <c r="X38" s="32"/>
      <c r="Y38" s="36"/>
      <c r="Z38" s="32"/>
      <c r="AA38" s="36"/>
      <c r="AB38" s="32"/>
      <c r="AC38" s="36"/>
      <c r="AD38" s="32"/>
      <c r="AE38" s="36"/>
      <c r="AF38" s="32"/>
      <c r="AG38" s="36"/>
      <c r="AH38" s="32"/>
      <c r="AI38" s="36"/>
      <c r="AJ38" s="32"/>
      <c r="AK38" s="36"/>
      <c r="AL38" s="32"/>
      <c r="AM38" s="36"/>
      <c r="AN38" s="32"/>
      <c r="AO38" s="36"/>
      <c r="AP38" s="32"/>
      <c r="AQ38" s="36"/>
      <c r="AR38" s="32"/>
      <c r="AS38" s="36"/>
      <c r="AT38" s="32"/>
      <c r="AU38" s="42"/>
      <c r="AX38" s="138"/>
      <c r="AY38" s="138"/>
    </row>
    <row r="39" spans="1:51" x14ac:dyDescent="0.3">
      <c r="A39" s="173"/>
      <c r="B39" s="9" t="s">
        <v>192</v>
      </c>
      <c r="C39" s="13" t="s">
        <v>193</v>
      </c>
      <c r="D39" s="30">
        <v>-133706.70102438173</v>
      </c>
      <c r="E39" s="35">
        <v>174408.18152955634</v>
      </c>
      <c r="F39" s="30">
        <v>-108623.58156117839</v>
      </c>
      <c r="G39" s="35">
        <v>-47513.870988309645</v>
      </c>
      <c r="H39" s="30">
        <v>-36205.024040613302</v>
      </c>
      <c r="I39" s="35">
        <v>-34804.22679382372</v>
      </c>
      <c r="J39" s="30">
        <v>11121.904577409976</v>
      </c>
      <c r="K39" s="35">
        <v>256726.27931168972</v>
      </c>
      <c r="L39" s="30">
        <v>-81942.432833503946</v>
      </c>
      <c r="M39" s="35">
        <v>-708607.92797504831</v>
      </c>
      <c r="N39" s="30">
        <v>-205327.1406611765</v>
      </c>
      <c r="O39" s="35">
        <v>-123321.74515081652</v>
      </c>
      <c r="P39" s="30">
        <v>-324425.27886951604</v>
      </c>
      <c r="Q39" s="35">
        <v>-600079.84964219062</v>
      </c>
      <c r="R39" s="30">
        <v>-110006.7721758275</v>
      </c>
      <c r="S39" s="35">
        <v>-1.1498325999999999</v>
      </c>
      <c r="T39" s="30">
        <v>-5378.4753416232788</v>
      </c>
      <c r="U39" s="35">
        <v>-13.56236691223593</v>
      </c>
      <c r="V39" s="30">
        <v>7731.3699430534816</v>
      </c>
      <c r="W39" s="35">
        <v>17408.27198733536</v>
      </c>
      <c r="X39" s="30">
        <v>46940.667627756717</v>
      </c>
      <c r="Y39" s="35">
        <v>0</v>
      </c>
      <c r="Z39" s="30">
        <v>2316.6409694000008</v>
      </c>
      <c r="AA39" s="35">
        <v>-2599.8929698643465</v>
      </c>
      <c r="AB39" s="30">
        <v>506206.55567442923</v>
      </c>
      <c r="AC39" s="35">
        <v>0</v>
      </c>
      <c r="AD39" s="30">
        <v>657512.21388917614</v>
      </c>
      <c r="AE39" s="35">
        <v>1865533.7102813113</v>
      </c>
      <c r="AF39" s="30">
        <v>-1015.1600660400109</v>
      </c>
      <c r="AG39" s="35">
        <v>1868245.2721694808</v>
      </c>
      <c r="AH39" s="30">
        <v>-16398.198536725467</v>
      </c>
      <c r="AI39" s="35">
        <v>-2711.56188816958</v>
      </c>
      <c r="AJ39" s="30">
        <v>-2968.8755069497984</v>
      </c>
      <c r="AK39" s="35">
        <v>0</v>
      </c>
      <c r="AL39" s="30">
        <v>677894.44799889135</v>
      </c>
      <c r="AM39" s="35">
        <v>0</v>
      </c>
      <c r="AN39" s="30">
        <v>652283.26768452814</v>
      </c>
      <c r="AO39" s="35">
        <v>0</v>
      </c>
      <c r="AP39" s="30">
        <v>-10930.607771285973</v>
      </c>
      <c r="AQ39" s="35">
        <v>0</v>
      </c>
      <c r="AR39" s="30">
        <v>1083215.7399445325</v>
      </c>
      <c r="AS39" s="35">
        <v>1331333.9638358194</v>
      </c>
      <c r="AT39" s="30">
        <v>-208763.08201830601</v>
      </c>
      <c r="AU39" s="43">
        <v>-456881.30590957287</v>
      </c>
      <c r="AX39" s="138"/>
      <c r="AY39" s="138"/>
    </row>
    <row r="40" spans="1:51" x14ac:dyDescent="0.3">
      <c r="A40" s="173"/>
      <c r="B40" s="134" t="s">
        <v>241</v>
      </c>
      <c r="C40" s="61" t="s">
        <v>194</v>
      </c>
      <c r="D40" s="32">
        <v>-481498.24043807574</v>
      </c>
      <c r="E40" s="36">
        <v>-6725.3740662775845</v>
      </c>
      <c r="F40" s="32">
        <v>-99349.915084097127</v>
      </c>
      <c r="G40" s="36">
        <v>10223.153749563175</v>
      </c>
      <c r="H40" s="32">
        <v>-386600.85980588757</v>
      </c>
      <c r="I40" s="36">
        <v>-20017.897916500759</v>
      </c>
      <c r="J40" s="32">
        <v>4452.5344519089595</v>
      </c>
      <c r="K40" s="36">
        <v>3069.3701006599999</v>
      </c>
      <c r="L40" s="32">
        <v>105596.12997084045</v>
      </c>
      <c r="M40" s="36">
        <v>-129281.34753548112</v>
      </c>
      <c r="N40" s="32">
        <v>-1318.61677418</v>
      </c>
      <c r="O40" s="36">
        <v>-109220.87759839671</v>
      </c>
      <c r="P40" s="32">
        <v>-150114.28327795444</v>
      </c>
      <c r="Q40" s="36">
        <v>-35684.449371158116</v>
      </c>
      <c r="R40" s="32">
        <v>-17669.90542712358</v>
      </c>
      <c r="S40" s="36">
        <v>0</v>
      </c>
      <c r="T40" s="32">
        <v>-1803.3353879640936</v>
      </c>
      <c r="U40" s="36">
        <v>0</v>
      </c>
      <c r="V40" s="32">
        <v>-1307.1047941192173</v>
      </c>
      <c r="W40" s="36">
        <v>17408.27198733536</v>
      </c>
      <c r="X40" s="32">
        <v>14077.330731017373</v>
      </c>
      <c r="Y40" s="36">
        <v>0</v>
      </c>
      <c r="Z40" s="32">
        <v>245.99071200999998</v>
      </c>
      <c r="AA40" s="36">
        <v>-1784.2925532616664</v>
      </c>
      <c r="AB40" s="32">
        <v>263486.05418915441</v>
      </c>
      <c r="AC40" s="36">
        <v>0</v>
      </c>
      <c r="AD40" s="32">
        <v>561626.3200148443</v>
      </c>
      <c r="AE40" s="36">
        <v>1218924.171478074</v>
      </c>
      <c r="AF40" s="32">
        <v>-30643.539693780011</v>
      </c>
      <c r="AG40" s="36">
        <v>1221924.1713892436</v>
      </c>
      <c r="AH40" s="32">
        <v>-20784.504732382506</v>
      </c>
      <c r="AI40" s="36">
        <v>-2999.9999111695797</v>
      </c>
      <c r="AJ40" s="32">
        <v>-2969.645974860749</v>
      </c>
      <c r="AK40" s="36">
        <v>0</v>
      </c>
      <c r="AL40" s="32">
        <v>616024.01041586755</v>
      </c>
      <c r="AM40" s="36">
        <v>0</v>
      </c>
      <c r="AN40" s="32">
        <v>891573.64100177493</v>
      </c>
      <c r="AO40" s="36">
        <v>0</v>
      </c>
      <c r="AP40" s="32">
        <v>5469.4058852088901</v>
      </c>
      <c r="AQ40" s="36">
        <v>0</v>
      </c>
      <c r="AR40" s="32">
        <v>1082767.2564345929</v>
      </c>
      <c r="AS40" s="36">
        <v>1082917.4498763154</v>
      </c>
      <c r="AT40" s="32">
        <v>150.19344170278009</v>
      </c>
      <c r="AU40" s="42">
        <v>0</v>
      </c>
      <c r="AX40" s="138"/>
      <c r="AY40" s="138"/>
    </row>
    <row r="41" spans="1:51" x14ac:dyDescent="0.3">
      <c r="A41" s="173"/>
      <c r="B41" s="134" t="s">
        <v>242</v>
      </c>
      <c r="C41" s="61" t="s">
        <v>195</v>
      </c>
      <c r="D41" s="32">
        <v>347791.539413694</v>
      </c>
      <c r="E41" s="36">
        <v>181133.55559583392</v>
      </c>
      <c r="F41" s="32">
        <v>-9273.6664770812677</v>
      </c>
      <c r="G41" s="36">
        <v>-57737.024737872816</v>
      </c>
      <c r="H41" s="32">
        <v>350395.83576527424</v>
      </c>
      <c r="I41" s="36">
        <v>-14786.328877322963</v>
      </c>
      <c r="J41" s="32">
        <v>6669.3701255010155</v>
      </c>
      <c r="K41" s="36">
        <v>253656.90921102974</v>
      </c>
      <c r="L41" s="32">
        <v>-187538.5628043444</v>
      </c>
      <c r="M41" s="36">
        <v>-579326.58043956722</v>
      </c>
      <c r="N41" s="32">
        <v>-204008.5238869965</v>
      </c>
      <c r="O41" s="36">
        <v>-14100.867552419812</v>
      </c>
      <c r="P41" s="32">
        <v>-174310.9955915616</v>
      </c>
      <c r="Q41" s="36">
        <v>-564395.40027103247</v>
      </c>
      <c r="R41" s="32">
        <v>-92336.86674870392</v>
      </c>
      <c r="S41" s="36">
        <v>-1.1498325999999999</v>
      </c>
      <c r="T41" s="32">
        <v>-3575.1399536591853</v>
      </c>
      <c r="U41" s="36">
        <v>-13.56236691223593</v>
      </c>
      <c r="V41" s="32">
        <v>9038.474737172699</v>
      </c>
      <c r="W41" s="36">
        <v>0</v>
      </c>
      <c r="X41" s="32">
        <v>32863.336896739347</v>
      </c>
      <c r="Y41" s="36">
        <v>0</v>
      </c>
      <c r="Z41" s="32">
        <v>2070.6502573900007</v>
      </c>
      <c r="AA41" s="36">
        <v>-815.60041660268018</v>
      </c>
      <c r="AB41" s="32">
        <v>242720.50148527481</v>
      </c>
      <c r="AC41" s="36">
        <v>0</v>
      </c>
      <c r="AD41" s="32">
        <v>95885.893874331814</v>
      </c>
      <c r="AE41" s="36">
        <v>646609.53880323726</v>
      </c>
      <c r="AF41" s="32">
        <v>29628.37962774</v>
      </c>
      <c r="AG41" s="36">
        <v>646321.10078023723</v>
      </c>
      <c r="AH41" s="32">
        <v>4386.3061956570391</v>
      </c>
      <c r="AI41" s="36">
        <v>288.4380229999997</v>
      </c>
      <c r="AJ41" s="32">
        <v>0.77046791095043154</v>
      </c>
      <c r="AK41" s="36">
        <v>0</v>
      </c>
      <c r="AL41" s="32">
        <v>61870.437583023828</v>
      </c>
      <c r="AM41" s="36">
        <v>0</v>
      </c>
      <c r="AN41" s="32">
        <v>-239290.37331724685</v>
      </c>
      <c r="AO41" s="36">
        <v>0</v>
      </c>
      <c r="AP41" s="32">
        <v>-16400.013656494863</v>
      </c>
      <c r="AQ41" s="36">
        <v>0</v>
      </c>
      <c r="AR41" s="32">
        <v>448.48350993970234</v>
      </c>
      <c r="AS41" s="36">
        <v>248416.51395950397</v>
      </c>
      <c r="AT41" s="32">
        <v>-208913.27546000879</v>
      </c>
      <c r="AU41" s="42">
        <v>-456881.30590957287</v>
      </c>
      <c r="AX41" s="138"/>
      <c r="AY41" s="138"/>
    </row>
    <row r="42" spans="1:51" x14ac:dyDescent="0.3">
      <c r="A42" s="173"/>
      <c r="B42" s="7"/>
      <c r="C42" s="18"/>
      <c r="D42" s="32"/>
      <c r="E42" s="36"/>
      <c r="F42" s="32"/>
      <c r="G42" s="36"/>
      <c r="H42" s="32"/>
      <c r="I42" s="36"/>
      <c r="J42" s="32"/>
      <c r="K42" s="36"/>
      <c r="L42" s="32"/>
      <c r="M42" s="36"/>
      <c r="N42" s="32"/>
      <c r="O42" s="36"/>
      <c r="P42" s="32"/>
      <c r="Q42" s="36"/>
      <c r="R42" s="32"/>
      <c r="S42" s="36"/>
      <c r="T42" s="32"/>
      <c r="U42" s="36"/>
      <c r="V42" s="32"/>
      <c r="W42" s="36"/>
      <c r="X42" s="32"/>
      <c r="Y42" s="36"/>
      <c r="Z42" s="32"/>
      <c r="AA42" s="36"/>
      <c r="AB42" s="32"/>
      <c r="AC42" s="36"/>
      <c r="AD42" s="32"/>
      <c r="AE42" s="36"/>
      <c r="AF42" s="32"/>
      <c r="AG42" s="36"/>
      <c r="AH42" s="32"/>
      <c r="AI42" s="36"/>
      <c r="AJ42" s="32"/>
      <c r="AK42" s="36"/>
      <c r="AL42" s="32"/>
      <c r="AM42" s="36"/>
      <c r="AN42" s="32"/>
      <c r="AO42" s="36"/>
      <c r="AP42" s="32"/>
      <c r="AQ42" s="36"/>
      <c r="AR42" s="32"/>
      <c r="AS42" s="36"/>
      <c r="AT42" s="32"/>
      <c r="AU42" s="42"/>
      <c r="AX42" s="138"/>
      <c r="AY42" s="138"/>
    </row>
    <row r="43" spans="1:51" x14ac:dyDescent="0.3">
      <c r="A43" s="173"/>
      <c r="B43" s="9" t="s">
        <v>196</v>
      </c>
      <c r="C43" s="13" t="s">
        <v>197</v>
      </c>
      <c r="D43" s="30">
        <v>146467.1822232558</v>
      </c>
      <c r="E43" s="35">
        <v>-279254.91285452148</v>
      </c>
      <c r="F43" s="30">
        <v>-3741.1011123841645</v>
      </c>
      <c r="G43" s="35">
        <v>-148585.07508339794</v>
      </c>
      <c r="H43" s="30">
        <v>104752.6455622643</v>
      </c>
      <c r="I43" s="35">
        <v>381533.20307586895</v>
      </c>
      <c r="J43" s="30">
        <v>45455.637773375674</v>
      </c>
      <c r="K43" s="35">
        <v>-512203.04084699252</v>
      </c>
      <c r="L43" s="30">
        <v>1400918.9429892213</v>
      </c>
      <c r="M43" s="35">
        <v>766644.2989278984</v>
      </c>
      <c r="N43" s="30">
        <v>0</v>
      </c>
      <c r="O43" s="35">
        <v>570273.06876538938</v>
      </c>
      <c r="P43" s="30">
        <v>1296811.234442021</v>
      </c>
      <c r="Q43" s="35">
        <v>188780.64339333808</v>
      </c>
      <c r="R43" s="30">
        <v>45387.580345108501</v>
      </c>
      <c r="S43" s="35">
        <v>636.8797125234662</v>
      </c>
      <c r="T43" s="30">
        <v>2382.6057972719245</v>
      </c>
      <c r="U43" s="35">
        <v>4.9419681000000004</v>
      </c>
      <c r="V43" s="30">
        <v>26707.015762098705</v>
      </c>
      <c r="W43" s="35">
        <v>-2903.218129241417</v>
      </c>
      <c r="X43" s="30">
        <v>9224.804823824581</v>
      </c>
      <c r="Y43" s="35">
        <v>-29613.130829955768</v>
      </c>
      <c r="Z43" s="30">
        <v>74388.113098489703</v>
      </c>
      <c r="AA43" s="35">
        <v>35701.70833672156</v>
      </c>
      <c r="AB43" s="30">
        <v>-53982.411279593456</v>
      </c>
      <c r="AC43" s="35">
        <v>3763.4057110232707</v>
      </c>
      <c r="AD43" s="30">
        <v>116573.4707716683</v>
      </c>
      <c r="AE43" s="35">
        <v>279349.82198719692</v>
      </c>
      <c r="AF43" s="30">
        <v>2231.49145168</v>
      </c>
      <c r="AG43" s="35">
        <v>232558.85206119009</v>
      </c>
      <c r="AH43" s="30">
        <v>77034.277440650912</v>
      </c>
      <c r="AI43" s="35">
        <v>30425.56002445663</v>
      </c>
      <c r="AJ43" s="30">
        <v>6370.0942271785616</v>
      </c>
      <c r="AK43" s="35">
        <v>12158.494356342337</v>
      </c>
      <c r="AL43" s="30">
        <v>30937.607652158862</v>
      </c>
      <c r="AM43" s="35">
        <v>4206.915545207873</v>
      </c>
      <c r="AN43" s="30">
        <v>-2118.8390567599404</v>
      </c>
      <c r="AO43" s="35">
        <v>1022669.9039622777</v>
      </c>
      <c r="AP43" s="30">
        <v>-864.95509687565607</v>
      </c>
      <c r="AQ43" s="35">
        <v>2577.7134256356649</v>
      </c>
      <c r="AR43" s="30">
        <v>1660975.8018305097</v>
      </c>
      <c r="AS43" s="35">
        <v>1791986.825448487</v>
      </c>
      <c r="AT43" s="30">
        <v>143858.0807199562</v>
      </c>
      <c r="AU43" s="43">
        <v>12847.055836764648</v>
      </c>
      <c r="AX43" s="138"/>
      <c r="AY43" s="138"/>
    </row>
    <row r="44" spans="1:51" x14ac:dyDescent="0.3">
      <c r="A44" s="173"/>
      <c r="B44" s="134" t="s">
        <v>243</v>
      </c>
      <c r="C44" s="61" t="s">
        <v>244</v>
      </c>
      <c r="D44" s="32">
        <v>-34627.706022782106</v>
      </c>
      <c r="E44" s="36">
        <v>4101.3347959690027</v>
      </c>
      <c r="F44" s="32">
        <v>-2839.8633133741641</v>
      </c>
      <c r="G44" s="36">
        <v>-261.51629281547821</v>
      </c>
      <c r="H44" s="32">
        <v>-4272.118719586394</v>
      </c>
      <c r="I44" s="36">
        <v>4362.8510887844814</v>
      </c>
      <c r="J44" s="32">
        <v>-27515.723989821548</v>
      </c>
      <c r="K44" s="36">
        <v>0</v>
      </c>
      <c r="L44" s="32">
        <v>-61898.128374515189</v>
      </c>
      <c r="M44" s="36">
        <v>-87281.674644838262</v>
      </c>
      <c r="N44" s="32">
        <v>0</v>
      </c>
      <c r="O44" s="36">
        <v>0</v>
      </c>
      <c r="P44" s="32">
        <v>-81991.868196844254</v>
      </c>
      <c r="Q44" s="36">
        <v>-19823.260613981627</v>
      </c>
      <c r="R44" s="32">
        <v>44171.845926043883</v>
      </c>
      <c r="S44" s="36">
        <v>636.87739275484773</v>
      </c>
      <c r="T44" s="32">
        <v>2382.6057972719245</v>
      </c>
      <c r="U44" s="36">
        <v>4.9419681000000004</v>
      </c>
      <c r="V44" s="32">
        <v>-404.18980813907842</v>
      </c>
      <c r="W44" s="36">
        <v>-14450.234954412044</v>
      </c>
      <c r="X44" s="32">
        <v>9132.487856456115</v>
      </c>
      <c r="Y44" s="36">
        <v>-44348.356139615731</v>
      </c>
      <c r="Z44" s="32">
        <v>12487.865734719671</v>
      </c>
      <c r="AA44" s="36">
        <v>343.22175534057573</v>
      </c>
      <c r="AB44" s="32">
        <v>-47676.875684023456</v>
      </c>
      <c r="AC44" s="36">
        <v>-9644.8640530242883</v>
      </c>
      <c r="AD44" s="32">
        <v>-1187.8742858131864</v>
      </c>
      <c r="AE44" s="36">
        <v>0</v>
      </c>
      <c r="AF44" s="32">
        <v>0</v>
      </c>
      <c r="AG44" s="36">
        <v>0</v>
      </c>
      <c r="AH44" s="32">
        <v>-5181.3559339317508</v>
      </c>
      <c r="AI44" s="36">
        <v>0</v>
      </c>
      <c r="AJ44" s="32">
        <v>3993.4816481185644</v>
      </c>
      <c r="AK44" s="36">
        <v>0</v>
      </c>
      <c r="AL44" s="32">
        <v>0</v>
      </c>
      <c r="AM44" s="36">
        <v>0</v>
      </c>
      <c r="AN44" s="32">
        <v>-2817.0327473799266</v>
      </c>
      <c r="AO44" s="36">
        <v>-20305.90379421306</v>
      </c>
      <c r="AP44" s="32">
        <v>-560.65441106372134</v>
      </c>
      <c r="AQ44" s="36">
        <v>317.35837976245443</v>
      </c>
      <c r="AR44" s="32">
        <v>-101091.39584155414</v>
      </c>
      <c r="AS44" s="36">
        <v>-103168.88526331988</v>
      </c>
      <c r="AT44" s="32">
        <v>-3566.8383662989372</v>
      </c>
      <c r="AU44" s="42">
        <v>-1489.3489445331948</v>
      </c>
      <c r="AX44" s="138"/>
      <c r="AY44" s="138"/>
    </row>
    <row r="45" spans="1:51" x14ac:dyDescent="0.3">
      <c r="A45" s="173"/>
      <c r="B45" s="134" t="s">
        <v>245</v>
      </c>
      <c r="C45" s="61" t="s">
        <v>246</v>
      </c>
      <c r="D45" s="32">
        <v>32614.884181448346</v>
      </c>
      <c r="E45" s="36">
        <v>-575598.28267960693</v>
      </c>
      <c r="F45" s="32">
        <v>0</v>
      </c>
      <c r="G45" s="36">
        <v>0</v>
      </c>
      <c r="H45" s="32">
        <v>0</v>
      </c>
      <c r="I45" s="36">
        <v>0</v>
      </c>
      <c r="J45" s="32">
        <v>32614.884181448346</v>
      </c>
      <c r="K45" s="36">
        <v>-575598.28267960693</v>
      </c>
      <c r="L45" s="32">
        <v>0</v>
      </c>
      <c r="M45" s="36">
        <v>-43958.427966310002</v>
      </c>
      <c r="N45" s="32">
        <v>0</v>
      </c>
      <c r="O45" s="36">
        <v>0</v>
      </c>
      <c r="P45" s="32">
        <v>0</v>
      </c>
      <c r="Q45" s="36">
        <v>0</v>
      </c>
      <c r="R45" s="32">
        <v>0</v>
      </c>
      <c r="S45" s="36">
        <v>0</v>
      </c>
      <c r="T45" s="32">
        <v>0</v>
      </c>
      <c r="U45" s="36">
        <v>0</v>
      </c>
      <c r="V45" s="32">
        <v>0</v>
      </c>
      <c r="W45" s="36">
        <v>-43958.427966310002</v>
      </c>
      <c r="X45" s="32">
        <v>0</v>
      </c>
      <c r="Y45" s="36">
        <v>0</v>
      </c>
      <c r="Z45" s="32">
        <v>0</v>
      </c>
      <c r="AA45" s="36">
        <v>0</v>
      </c>
      <c r="AB45" s="32">
        <v>0</v>
      </c>
      <c r="AC45" s="36">
        <v>0</v>
      </c>
      <c r="AD45" s="32">
        <v>0</v>
      </c>
      <c r="AE45" s="36">
        <v>0</v>
      </c>
      <c r="AF45" s="32">
        <v>0</v>
      </c>
      <c r="AG45" s="36">
        <v>0</v>
      </c>
      <c r="AH45" s="32">
        <v>0</v>
      </c>
      <c r="AI45" s="36">
        <v>0</v>
      </c>
      <c r="AJ45" s="32">
        <v>0</v>
      </c>
      <c r="AK45" s="36">
        <v>0</v>
      </c>
      <c r="AL45" s="32">
        <v>0</v>
      </c>
      <c r="AM45" s="36">
        <v>0</v>
      </c>
      <c r="AN45" s="32">
        <v>0</v>
      </c>
      <c r="AO45" s="36">
        <v>0</v>
      </c>
      <c r="AP45" s="32">
        <v>0</v>
      </c>
      <c r="AQ45" s="36">
        <v>0</v>
      </c>
      <c r="AR45" s="32">
        <v>32614.884181448346</v>
      </c>
      <c r="AS45" s="36">
        <v>-619556.71064591699</v>
      </c>
      <c r="AT45" s="32">
        <v>-641037.107617617</v>
      </c>
      <c r="AU45" s="42">
        <v>11134.487209748342</v>
      </c>
      <c r="AX45" s="138"/>
      <c r="AY45" s="138"/>
    </row>
    <row r="46" spans="1:51" x14ac:dyDescent="0.3">
      <c r="A46" s="173"/>
      <c r="B46" s="134" t="s">
        <v>247</v>
      </c>
      <c r="C46" s="61" t="s">
        <v>248</v>
      </c>
      <c r="D46" s="32">
        <v>148480.00406458956</v>
      </c>
      <c r="E46" s="36">
        <v>292242.03502911649</v>
      </c>
      <c r="F46" s="32">
        <v>-901.23779901000034</v>
      </c>
      <c r="G46" s="36">
        <v>-148323.55879058247</v>
      </c>
      <c r="H46" s="32">
        <v>109024.76428185069</v>
      </c>
      <c r="I46" s="36">
        <v>377170.35198708449</v>
      </c>
      <c r="J46" s="32">
        <v>40356.477581748877</v>
      </c>
      <c r="K46" s="36">
        <v>63395.241832614382</v>
      </c>
      <c r="L46" s="32">
        <v>1462817.0713637364</v>
      </c>
      <c r="M46" s="36">
        <v>897884.40153904667</v>
      </c>
      <c r="N46" s="32">
        <v>0</v>
      </c>
      <c r="O46" s="36">
        <v>570273.06876538938</v>
      </c>
      <c r="P46" s="32">
        <v>1378803.1026388654</v>
      </c>
      <c r="Q46" s="36">
        <v>208603.90400731971</v>
      </c>
      <c r="R46" s="32">
        <v>1215.7344190646177</v>
      </c>
      <c r="S46" s="36">
        <v>2.3197686184836582E-3</v>
      </c>
      <c r="T46" s="32">
        <v>0</v>
      </c>
      <c r="U46" s="36">
        <v>0</v>
      </c>
      <c r="V46" s="32">
        <v>27111.205570237784</v>
      </c>
      <c r="W46" s="36">
        <v>55505.44479148063</v>
      </c>
      <c r="X46" s="32">
        <v>92.316967368466777</v>
      </c>
      <c r="Y46" s="36">
        <v>14735.225309659963</v>
      </c>
      <c r="Z46" s="32">
        <v>61900.247363770031</v>
      </c>
      <c r="AA46" s="36">
        <v>35358.486581380981</v>
      </c>
      <c r="AB46" s="32">
        <v>-6305.5355955699997</v>
      </c>
      <c r="AC46" s="36">
        <v>13408.26976404756</v>
      </c>
      <c r="AD46" s="32">
        <v>117761.34505748149</v>
      </c>
      <c r="AE46" s="36">
        <v>279349.82198719692</v>
      </c>
      <c r="AF46" s="32">
        <v>2231.49145168</v>
      </c>
      <c r="AG46" s="36">
        <v>232558.85206119009</v>
      </c>
      <c r="AH46" s="32">
        <v>82215.633374582656</v>
      </c>
      <c r="AI46" s="36">
        <v>30425.56002445663</v>
      </c>
      <c r="AJ46" s="32">
        <v>2376.6125790599972</v>
      </c>
      <c r="AK46" s="36">
        <v>12158.494356342337</v>
      </c>
      <c r="AL46" s="32">
        <v>30937.607652158862</v>
      </c>
      <c r="AM46" s="36">
        <v>4206.915545207873</v>
      </c>
      <c r="AN46" s="32">
        <v>698.19369061998623</v>
      </c>
      <c r="AO46" s="36">
        <v>1042975.8077564908</v>
      </c>
      <c r="AP46" s="32">
        <v>-304.30068581193473</v>
      </c>
      <c r="AQ46" s="36">
        <v>2260.3550458732107</v>
      </c>
      <c r="AR46" s="32">
        <v>1729452.3134906155</v>
      </c>
      <c r="AS46" s="36">
        <v>2514712.4213577239</v>
      </c>
      <c r="AT46" s="32">
        <v>788462.02670387214</v>
      </c>
      <c r="AU46" s="42">
        <v>3201.9175715494994</v>
      </c>
      <c r="AX46" s="138"/>
      <c r="AY46" s="138"/>
    </row>
    <row r="47" spans="1:51" x14ac:dyDescent="0.3">
      <c r="A47" s="173"/>
      <c r="B47" s="7"/>
      <c r="C47" s="18"/>
      <c r="D47" s="32"/>
      <c r="E47" s="36"/>
      <c r="F47" s="32"/>
      <c r="G47" s="36"/>
      <c r="H47" s="32"/>
      <c r="I47" s="36"/>
      <c r="J47" s="32"/>
      <c r="K47" s="36"/>
      <c r="L47" s="32">
        <f t="shared" ref="L47:S47" si="0">+L48-L49-L55</f>
        <v>0</v>
      </c>
      <c r="M47" s="36">
        <f t="shared" si="0"/>
        <v>0</v>
      </c>
      <c r="N47" s="32">
        <f t="shared" si="0"/>
        <v>0</v>
      </c>
      <c r="O47" s="36">
        <f t="shared" si="0"/>
        <v>0</v>
      </c>
      <c r="P47" s="32">
        <f t="shared" si="0"/>
        <v>0</v>
      </c>
      <c r="Q47" s="36">
        <f t="shared" si="0"/>
        <v>0</v>
      </c>
      <c r="R47" s="32">
        <f t="shared" si="0"/>
        <v>0</v>
      </c>
      <c r="S47" s="36">
        <f t="shared" si="0"/>
        <v>0</v>
      </c>
      <c r="T47" s="32"/>
      <c r="U47" s="36"/>
      <c r="V47" s="32"/>
      <c r="W47" s="36"/>
      <c r="X47" s="32"/>
      <c r="Y47" s="36"/>
      <c r="Z47" s="32"/>
      <c r="AA47" s="36"/>
      <c r="AB47" s="32"/>
      <c r="AC47" s="36"/>
      <c r="AD47" s="32"/>
      <c r="AE47" s="36"/>
      <c r="AF47" s="32"/>
      <c r="AG47" s="36"/>
      <c r="AH47" s="32"/>
      <c r="AI47" s="36"/>
      <c r="AJ47" s="32"/>
      <c r="AK47" s="36"/>
      <c r="AL47" s="32"/>
      <c r="AM47" s="36"/>
      <c r="AN47" s="32"/>
      <c r="AO47" s="36"/>
      <c r="AP47" s="32"/>
      <c r="AQ47" s="36"/>
      <c r="AR47" s="32"/>
      <c r="AS47" s="36"/>
      <c r="AT47" s="32"/>
      <c r="AU47" s="42"/>
      <c r="AX47" s="138"/>
      <c r="AY47" s="138"/>
    </row>
    <row r="48" spans="1:51" x14ac:dyDescent="0.3">
      <c r="A48" s="173"/>
      <c r="B48" s="9" t="s">
        <v>198</v>
      </c>
      <c r="C48" s="13" t="s">
        <v>199</v>
      </c>
      <c r="D48" s="30">
        <v>149522.27012960752</v>
      </c>
      <c r="E48" s="35">
        <v>1799862.6772329526</v>
      </c>
      <c r="F48" s="30">
        <v>-57005.820021513588</v>
      </c>
      <c r="G48" s="35">
        <v>-2.0861534721916541E-11</v>
      </c>
      <c r="H48" s="30">
        <v>81115.015665679966</v>
      </c>
      <c r="I48" s="35">
        <v>546298.77288926416</v>
      </c>
      <c r="J48" s="30">
        <v>125413.07448544118</v>
      </c>
      <c r="K48" s="35">
        <v>1253563.9043436884</v>
      </c>
      <c r="L48" s="30">
        <v>296410.38389395119</v>
      </c>
      <c r="M48" s="35">
        <v>138144.45164069929</v>
      </c>
      <c r="N48" s="30">
        <v>-9820.1300345995805</v>
      </c>
      <c r="O48" s="35">
        <v>0</v>
      </c>
      <c r="P48" s="30">
        <v>-71382.012551614695</v>
      </c>
      <c r="Q48" s="35">
        <v>236968.57974695164</v>
      </c>
      <c r="R48" s="30">
        <v>-3425.4292228614263</v>
      </c>
      <c r="S48" s="35">
        <f>+S55</f>
        <v>-134236.47645711189</v>
      </c>
      <c r="T48" s="30">
        <v>2690.1071192647892</v>
      </c>
      <c r="U48" s="35">
        <f>+U55</f>
        <v>-10072.469925065161</v>
      </c>
      <c r="V48" s="30">
        <v>-41.680915989999981</v>
      </c>
      <c r="W48" s="35">
        <v>-6401.1706997899819</v>
      </c>
      <c r="X48" s="30">
        <v>3280.8107014014831</v>
      </c>
      <c r="Y48" s="35">
        <v>20907.900527447509</v>
      </c>
      <c r="Z48" s="30">
        <v>9143.1707416400022</v>
      </c>
      <c r="AA48" s="35">
        <v>11719.916498397266</v>
      </c>
      <c r="AB48" s="30">
        <v>365965.54805671069</v>
      </c>
      <c r="AC48" s="35">
        <v>19258.171949869902</v>
      </c>
      <c r="AD48" s="30">
        <v>92975.726148067028</v>
      </c>
      <c r="AE48" s="35">
        <v>0</v>
      </c>
      <c r="AF48" s="30">
        <v>1090.2190950000438</v>
      </c>
      <c r="AG48" s="35">
        <v>0</v>
      </c>
      <c r="AH48" s="30">
        <v>11717.725314147561</v>
      </c>
      <c r="AI48" s="35">
        <v>0</v>
      </c>
      <c r="AJ48" s="30">
        <v>3.9729715766824754</v>
      </c>
      <c r="AK48" s="35">
        <v>0</v>
      </c>
      <c r="AL48" s="30">
        <v>80163.808767342736</v>
      </c>
      <c r="AM48" s="35">
        <v>0</v>
      </c>
      <c r="AN48" s="30">
        <v>847062.74256366538</v>
      </c>
      <c r="AO48" s="35">
        <v>0</v>
      </c>
      <c r="AP48" s="30">
        <v>33002.116977555983</v>
      </c>
      <c r="AQ48" s="35">
        <v>102.01992809999001</v>
      </c>
      <c r="AR48" s="30">
        <v>1418973.2397128469</v>
      </c>
      <c r="AS48" s="35">
        <v>1938109.1488017519</v>
      </c>
      <c r="AT48" s="30">
        <v>1277228.5151148438</v>
      </c>
      <c r="AU48" s="43">
        <v>758092.60160424188</v>
      </c>
      <c r="AX48" s="138"/>
      <c r="AY48" s="138"/>
    </row>
    <row r="49" spans="1:51" x14ac:dyDescent="0.3">
      <c r="A49" s="173"/>
      <c r="B49" s="9" t="s">
        <v>200</v>
      </c>
      <c r="C49" s="13" t="s">
        <v>201</v>
      </c>
      <c r="D49" s="30">
        <v>99567.831413210224</v>
      </c>
      <c r="E49" s="35">
        <v>1520094.2925604309</v>
      </c>
      <c r="F49" s="30">
        <v>-35108.704377809714</v>
      </c>
      <c r="G49" s="35">
        <v>-2.0861534721916541E-11</v>
      </c>
      <c r="H49" s="30">
        <v>2219.6871444187941</v>
      </c>
      <c r="I49" s="35">
        <v>244228.74528224254</v>
      </c>
      <c r="J49" s="30">
        <v>132456.84864660117</v>
      </c>
      <c r="K49" s="35">
        <v>1275865.5472781884</v>
      </c>
      <c r="L49" s="30">
        <v>13432.681386502793</v>
      </c>
      <c r="M49" s="35">
        <v>282453.39802287635</v>
      </c>
      <c r="N49" s="30">
        <v>-9820.1300345995805</v>
      </c>
      <c r="O49" s="35">
        <v>0</v>
      </c>
      <c r="P49" s="30">
        <v>12857.317988722289</v>
      </c>
      <c r="Q49" s="35">
        <v>236968.57974695164</v>
      </c>
      <c r="R49" s="30">
        <v>0</v>
      </c>
      <c r="S49" s="35">
        <v>0</v>
      </c>
      <c r="T49" s="30">
        <v>0</v>
      </c>
      <c r="U49" s="35">
        <v>0</v>
      </c>
      <c r="V49" s="30">
        <v>-41.680915989999981</v>
      </c>
      <c r="W49" s="35">
        <v>-6401.1706997899819</v>
      </c>
      <c r="X49" s="30">
        <v>620.36055785739859</v>
      </c>
      <c r="Y49" s="35">
        <v>20907.900527447509</v>
      </c>
      <c r="Z49" s="30">
        <v>9143.1707416400022</v>
      </c>
      <c r="AA49" s="35">
        <v>11719.916498397266</v>
      </c>
      <c r="AB49" s="30">
        <v>673.64304887268406</v>
      </c>
      <c r="AC49" s="35">
        <v>19258.171949869902</v>
      </c>
      <c r="AD49" s="30">
        <v>1660.3566126721666</v>
      </c>
      <c r="AE49" s="35">
        <v>0</v>
      </c>
      <c r="AF49" s="30">
        <v>4.3655745685100555E-11</v>
      </c>
      <c r="AG49" s="35">
        <v>0</v>
      </c>
      <c r="AH49" s="30">
        <v>393.4764570000001</v>
      </c>
      <c r="AI49" s="35">
        <v>0</v>
      </c>
      <c r="AJ49" s="30">
        <v>0</v>
      </c>
      <c r="AK49" s="35">
        <v>0</v>
      </c>
      <c r="AL49" s="30">
        <v>1266.8801556721228</v>
      </c>
      <c r="AM49" s="35">
        <v>0</v>
      </c>
      <c r="AN49" s="30">
        <v>790424.17999188509</v>
      </c>
      <c r="AO49" s="35">
        <v>0</v>
      </c>
      <c r="AP49" s="30">
        <v>5097.7893063699985</v>
      </c>
      <c r="AQ49" s="35">
        <v>102.01992809999001</v>
      </c>
      <c r="AR49" s="30">
        <v>910182.83871064032</v>
      </c>
      <c r="AS49" s="35">
        <v>1802649.7105114073</v>
      </c>
      <c r="AT49" s="30">
        <v>1274362.5404889388</v>
      </c>
      <c r="AU49" s="43">
        <v>381895.66854229156</v>
      </c>
      <c r="AX49" s="138"/>
      <c r="AY49" s="138"/>
    </row>
    <row r="50" spans="1:51" x14ac:dyDescent="0.3">
      <c r="A50" s="173"/>
      <c r="B50" s="134" t="s">
        <v>202</v>
      </c>
      <c r="C50" s="61" t="s">
        <v>249</v>
      </c>
      <c r="D50" s="32">
        <v>-15117.299129390773</v>
      </c>
      <c r="E50" s="36">
        <v>133634.43902872241</v>
      </c>
      <c r="F50" s="32">
        <v>-37109.964699209566</v>
      </c>
      <c r="G50" s="36">
        <v>0</v>
      </c>
      <c r="H50" s="32">
        <v>2219.6871444187941</v>
      </c>
      <c r="I50" s="36">
        <v>35515.365613422488</v>
      </c>
      <c r="J50" s="32">
        <v>19772.978425400001</v>
      </c>
      <c r="K50" s="36">
        <v>98119.073415299921</v>
      </c>
      <c r="L50" s="32">
        <v>2522.7226459271606</v>
      </c>
      <c r="M50" s="36">
        <v>25557.039315812348</v>
      </c>
      <c r="N50" s="32">
        <v>-0.15511600640034159</v>
      </c>
      <c r="O50" s="36">
        <v>0</v>
      </c>
      <c r="P50" s="32">
        <v>1531.7399464942864</v>
      </c>
      <c r="Q50" s="36">
        <v>19428.37855174606</v>
      </c>
      <c r="R50" s="32">
        <v>0</v>
      </c>
      <c r="S50" s="36">
        <v>0</v>
      </c>
      <c r="T50" s="32">
        <v>0</v>
      </c>
      <c r="U50" s="36">
        <v>0</v>
      </c>
      <c r="V50" s="32">
        <v>0</v>
      </c>
      <c r="W50" s="36">
        <v>2285.0007000000001</v>
      </c>
      <c r="X50" s="32">
        <v>761.13977295658901</v>
      </c>
      <c r="Y50" s="36">
        <v>2693.153667774568</v>
      </c>
      <c r="Z50" s="32">
        <v>0</v>
      </c>
      <c r="AA50" s="36">
        <v>1150.5063962917243</v>
      </c>
      <c r="AB50" s="32">
        <v>229.9980424826847</v>
      </c>
      <c r="AC50" s="36">
        <v>0</v>
      </c>
      <c r="AD50" s="32">
        <v>654.74233600000014</v>
      </c>
      <c r="AE50" s="36">
        <v>0</v>
      </c>
      <c r="AF50" s="32">
        <v>0</v>
      </c>
      <c r="AG50" s="36">
        <v>0</v>
      </c>
      <c r="AH50" s="32">
        <v>393.4764570000001</v>
      </c>
      <c r="AI50" s="36">
        <v>0</v>
      </c>
      <c r="AJ50" s="32">
        <v>0</v>
      </c>
      <c r="AK50" s="36">
        <v>0</v>
      </c>
      <c r="AL50" s="32">
        <v>261.26587900000004</v>
      </c>
      <c r="AM50" s="36">
        <v>0</v>
      </c>
      <c r="AN50" s="32">
        <v>127760.25361030467</v>
      </c>
      <c r="AO50" s="36">
        <v>0</v>
      </c>
      <c r="AP50" s="32">
        <v>0</v>
      </c>
      <c r="AQ50" s="36">
        <v>102.01992809999001</v>
      </c>
      <c r="AR50" s="32">
        <v>115820.41946284105</v>
      </c>
      <c r="AS50" s="36">
        <v>159293.49827263478</v>
      </c>
      <c r="AT50" s="32">
        <v>2406.3043992000053</v>
      </c>
      <c r="AU50" s="42">
        <v>-41066.774410593665</v>
      </c>
      <c r="AX50" s="138"/>
      <c r="AY50" s="138"/>
    </row>
    <row r="51" spans="1:51" x14ac:dyDescent="0.3">
      <c r="A51" s="173"/>
      <c r="B51" s="134" t="s">
        <v>250</v>
      </c>
      <c r="C51" s="61" t="s">
        <v>251</v>
      </c>
      <c r="D51" s="32">
        <v>0</v>
      </c>
      <c r="E51" s="36">
        <v>-279.61315127985262</v>
      </c>
      <c r="F51" s="32">
        <v>0</v>
      </c>
      <c r="G51" s="36">
        <v>0</v>
      </c>
      <c r="H51" s="32">
        <v>0</v>
      </c>
      <c r="I51" s="36">
        <v>-279.61315127985262</v>
      </c>
      <c r="J51" s="32">
        <v>0</v>
      </c>
      <c r="K51" s="36">
        <v>0</v>
      </c>
      <c r="L51" s="32">
        <v>-1.232573893508345</v>
      </c>
      <c r="M51" s="36">
        <v>6381.7841604284658</v>
      </c>
      <c r="N51" s="32">
        <v>0</v>
      </c>
      <c r="O51" s="36">
        <v>0</v>
      </c>
      <c r="P51" s="32">
        <v>-262.41744919431903</v>
      </c>
      <c r="Q51" s="36">
        <v>0</v>
      </c>
      <c r="R51" s="32">
        <v>0</v>
      </c>
      <c r="S51" s="36">
        <v>0</v>
      </c>
      <c r="T51" s="32">
        <v>0</v>
      </c>
      <c r="U51" s="36">
        <v>0</v>
      </c>
      <c r="V51" s="32">
        <v>-41.680915989999981</v>
      </c>
      <c r="W51" s="36">
        <v>0</v>
      </c>
      <c r="X51" s="32">
        <v>-140.77921509919042</v>
      </c>
      <c r="Y51" s="36">
        <v>-159.07827532706179</v>
      </c>
      <c r="Z51" s="32">
        <v>0</v>
      </c>
      <c r="AA51" s="36">
        <v>6540.8624357555282</v>
      </c>
      <c r="AB51" s="32">
        <v>443.64500639000107</v>
      </c>
      <c r="AC51" s="36">
        <v>0</v>
      </c>
      <c r="AD51" s="32">
        <v>1005.6142766721232</v>
      </c>
      <c r="AE51" s="36">
        <v>0</v>
      </c>
      <c r="AF51" s="32">
        <v>0</v>
      </c>
      <c r="AG51" s="36">
        <v>0</v>
      </c>
      <c r="AH51" s="32">
        <v>0</v>
      </c>
      <c r="AI51" s="36">
        <v>0</v>
      </c>
      <c r="AJ51" s="32">
        <v>0</v>
      </c>
      <c r="AK51" s="36">
        <v>0</v>
      </c>
      <c r="AL51" s="32">
        <v>1005.6142766721232</v>
      </c>
      <c r="AM51" s="36">
        <v>0</v>
      </c>
      <c r="AN51" s="32">
        <v>235595.73213899505</v>
      </c>
      <c r="AO51" s="36">
        <v>0</v>
      </c>
      <c r="AP51" s="32">
        <v>5097.7893063699985</v>
      </c>
      <c r="AQ51" s="36">
        <v>0</v>
      </c>
      <c r="AR51" s="32">
        <v>241697.90314814367</v>
      </c>
      <c r="AS51" s="36">
        <v>6102.1710091486138</v>
      </c>
      <c r="AT51" s="32">
        <v>0</v>
      </c>
      <c r="AU51" s="42">
        <v>235595.73213899502</v>
      </c>
      <c r="AX51" s="138"/>
      <c r="AY51" s="138"/>
    </row>
    <row r="52" spans="1:51" x14ac:dyDescent="0.3">
      <c r="A52" s="173"/>
      <c r="B52" s="134" t="s">
        <v>252</v>
      </c>
      <c r="C52" s="61" t="s">
        <v>253</v>
      </c>
      <c r="D52" s="32">
        <v>114685.13054260099</v>
      </c>
      <c r="E52" s="36">
        <v>1386739.4666829885</v>
      </c>
      <c r="F52" s="32">
        <v>2001.2603213998498</v>
      </c>
      <c r="G52" s="36">
        <v>-2.0861534721916541E-11</v>
      </c>
      <c r="H52" s="32">
        <v>0</v>
      </c>
      <c r="I52" s="36">
        <v>208992.9928200999</v>
      </c>
      <c r="J52" s="32">
        <v>112683.87022120117</v>
      </c>
      <c r="K52" s="36">
        <v>1177746.4738628885</v>
      </c>
      <c r="L52" s="32">
        <v>10911.191314469141</v>
      </c>
      <c r="M52" s="36">
        <v>250514.57454663556</v>
      </c>
      <c r="N52" s="32">
        <v>-9819.9749185931796</v>
      </c>
      <c r="O52" s="36">
        <v>0</v>
      </c>
      <c r="P52" s="32">
        <v>11587.995491422322</v>
      </c>
      <c r="Q52" s="36">
        <v>217540.20119520559</v>
      </c>
      <c r="R52" s="32">
        <v>0</v>
      </c>
      <c r="S52" s="36">
        <v>0</v>
      </c>
      <c r="T52" s="32">
        <v>0</v>
      </c>
      <c r="U52" s="36">
        <v>0</v>
      </c>
      <c r="V52" s="32">
        <v>0</v>
      </c>
      <c r="W52" s="36">
        <v>-8686.1713997899824</v>
      </c>
      <c r="X52" s="32">
        <v>0</v>
      </c>
      <c r="Y52" s="36">
        <v>18373.825135000003</v>
      </c>
      <c r="Z52" s="32">
        <v>9143.1707416400022</v>
      </c>
      <c r="AA52" s="36">
        <v>4028.5476663500131</v>
      </c>
      <c r="AB52" s="32">
        <v>-1.7053025658242404E-12</v>
      </c>
      <c r="AC52" s="36">
        <v>19258.171949869902</v>
      </c>
      <c r="AD52" s="32">
        <v>4.3257841753074899E-11</v>
      </c>
      <c r="AE52" s="36">
        <v>0</v>
      </c>
      <c r="AF52" s="32">
        <v>4.3655745685100555E-11</v>
      </c>
      <c r="AG52" s="36">
        <v>0</v>
      </c>
      <c r="AH52" s="32">
        <v>0</v>
      </c>
      <c r="AI52" s="36">
        <v>0</v>
      </c>
      <c r="AJ52" s="32">
        <v>0</v>
      </c>
      <c r="AK52" s="36">
        <v>0</v>
      </c>
      <c r="AL52" s="32">
        <v>-3.979039320256561E-13</v>
      </c>
      <c r="AM52" s="36">
        <v>0</v>
      </c>
      <c r="AN52" s="32">
        <v>427068.19424258539</v>
      </c>
      <c r="AO52" s="36">
        <v>0</v>
      </c>
      <c r="AP52" s="32">
        <v>0</v>
      </c>
      <c r="AQ52" s="36">
        <v>0</v>
      </c>
      <c r="AR52" s="32">
        <v>552664.51609965554</v>
      </c>
      <c r="AS52" s="36">
        <v>1637254.0412296238</v>
      </c>
      <c r="AT52" s="32">
        <v>1271956.2360897388</v>
      </c>
      <c r="AU52" s="42">
        <v>187366.71081389021</v>
      </c>
      <c r="AX52" s="138"/>
      <c r="AY52" s="138"/>
    </row>
    <row r="53" spans="1:51" x14ac:dyDescent="0.3">
      <c r="A53" s="173"/>
      <c r="B53" s="23" t="s">
        <v>254</v>
      </c>
      <c r="C53" s="62" t="s">
        <v>255</v>
      </c>
      <c r="D53" s="32">
        <v>180560.56128067369</v>
      </c>
      <c r="E53" s="36">
        <v>1125975.1345029282</v>
      </c>
      <c r="F53" s="32">
        <v>2.1827872842550278E-11</v>
      </c>
      <c r="G53" s="36">
        <v>0</v>
      </c>
      <c r="H53" s="32">
        <v>0</v>
      </c>
      <c r="I53" s="36">
        <v>0</v>
      </c>
      <c r="J53" s="32">
        <v>180560.56128067369</v>
      </c>
      <c r="K53" s="36">
        <v>1125975.1345029282</v>
      </c>
      <c r="L53" s="32">
        <v>18814.898334062324</v>
      </c>
      <c r="M53" s="36">
        <v>129954.9085110801</v>
      </c>
      <c r="N53" s="32">
        <v>0</v>
      </c>
      <c r="O53" s="36">
        <v>0</v>
      </c>
      <c r="P53" s="32">
        <v>9671.7275924223231</v>
      </c>
      <c r="Q53" s="36">
        <v>99143.710596520148</v>
      </c>
      <c r="R53" s="32">
        <v>0</v>
      </c>
      <c r="S53" s="36">
        <v>0</v>
      </c>
      <c r="T53" s="32">
        <v>0</v>
      </c>
      <c r="U53" s="36">
        <v>0</v>
      </c>
      <c r="V53" s="32">
        <v>0</v>
      </c>
      <c r="W53" s="36">
        <v>-8686.1713997899824</v>
      </c>
      <c r="X53" s="32">
        <v>0</v>
      </c>
      <c r="Y53" s="36">
        <v>16457.557236000001</v>
      </c>
      <c r="Z53" s="32">
        <v>9143.1707416400022</v>
      </c>
      <c r="AA53" s="36">
        <v>4028.5476663500131</v>
      </c>
      <c r="AB53" s="32">
        <v>0</v>
      </c>
      <c r="AC53" s="36">
        <v>19011.264411999902</v>
      </c>
      <c r="AD53" s="32">
        <v>0</v>
      </c>
      <c r="AE53" s="36">
        <v>0</v>
      </c>
      <c r="AF53" s="32">
        <v>0</v>
      </c>
      <c r="AG53" s="36">
        <v>0</v>
      </c>
      <c r="AH53" s="32">
        <v>0</v>
      </c>
      <c r="AI53" s="36">
        <v>0</v>
      </c>
      <c r="AJ53" s="32">
        <v>0</v>
      </c>
      <c r="AK53" s="36">
        <v>0</v>
      </c>
      <c r="AL53" s="32">
        <v>0</v>
      </c>
      <c r="AM53" s="36">
        <v>0</v>
      </c>
      <c r="AN53" s="32">
        <v>0</v>
      </c>
      <c r="AO53" s="36">
        <v>0</v>
      </c>
      <c r="AP53" s="32">
        <v>0</v>
      </c>
      <c r="AQ53" s="36">
        <v>0</v>
      </c>
      <c r="AR53" s="32">
        <v>199375.459614736</v>
      </c>
      <c r="AS53" s="36">
        <v>1255930.0430140083</v>
      </c>
      <c r="AT53" s="32">
        <v>1255930.0430140086</v>
      </c>
      <c r="AU53" s="42">
        <v>199375.45946885605</v>
      </c>
      <c r="AX53" s="138"/>
      <c r="AY53" s="138"/>
    </row>
    <row r="54" spans="1:51" x14ac:dyDescent="0.3">
      <c r="A54" s="173"/>
      <c r="B54" s="23" t="s">
        <v>256</v>
      </c>
      <c r="C54" s="62" t="s">
        <v>257</v>
      </c>
      <c r="D54" s="32">
        <v>-65875.430738072697</v>
      </c>
      <c r="E54" s="36">
        <v>260764.33218006018</v>
      </c>
      <c r="F54" s="32">
        <v>2001.2603213998279</v>
      </c>
      <c r="G54" s="36">
        <v>-2.0861534721916541E-11</v>
      </c>
      <c r="H54" s="32">
        <v>0</v>
      </c>
      <c r="I54" s="36">
        <v>208992.9928200999</v>
      </c>
      <c r="J54" s="32">
        <v>-67876.69105947252</v>
      </c>
      <c r="K54" s="36">
        <v>51771.3393599603</v>
      </c>
      <c r="L54" s="32">
        <v>-7903.7070195931828</v>
      </c>
      <c r="M54" s="36">
        <v>120559.66603555545</v>
      </c>
      <c r="N54" s="32">
        <v>-9819.9749185931796</v>
      </c>
      <c r="O54" s="36">
        <v>0</v>
      </c>
      <c r="P54" s="32">
        <v>1916.2678989999986</v>
      </c>
      <c r="Q54" s="36">
        <v>118396.49059868544</v>
      </c>
      <c r="R54" s="32">
        <v>0</v>
      </c>
      <c r="S54" s="36">
        <v>0</v>
      </c>
      <c r="T54" s="32">
        <v>0</v>
      </c>
      <c r="U54" s="36">
        <v>0</v>
      </c>
      <c r="V54" s="32">
        <v>0</v>
      </c>
      <c r="W54" s="36">
        <v>0</v>
      </c>
      <c r="X54" s="32">
        <v>0</v>
      </c>
      <c r="Y54" s="36">
        <v>1916.2678990000031</v>
      </c>
      <c r="Z54" s="32">
        <v>0</v>
      </c>
      <c r="AA54" s="36">
        <v>0</v>
      </c>
      <c r="AB54" s="32">
        <v>-1.7053025658242404E-12</v>
      </c>
      <c r="AC54" s="36">
        <v>246.90753786999994</v>
      </c>
      <c r="AD54" s="32">
        <v>4.3257841753074899E-11</v>
      </c>
      <c r="AE54" s="36">
        <v>0</v>
      </c>
      <c r="AF54" s="32">
        <v>4.3655745685100555E-11</v>
      </c>
      <c r="AG54" s="36">
        <v>0</v>
      </c>
      <c r="AH54" s="32">
        <v>0</v>
      </c>
      <c r="AI54" s="36">
        <v>0</v>
      </c>
      <c r="AJ54" s="32">
        <v>0</v>
      </c>
      <c r="AK54" s="36">
        <v>0</v>
      </c>
      <c r="AL54" s="32">
        <v>-3.979039320256561E-13</v>
      </c>
      <c r="AM54" s="36">
        <v>0</v>
      </c>
      <c r="AN54" s="32">
        <v>427068.19424258539</v>
      </c>
      <c r="AO54" s="36">
        <v>0</v>
      </c>
      <c r="AP54" s="32">
        <v>0</v>
      </c>
      <c r="AQ54" s="36">
        <v>0</v>
      </c>
      <c r="AR54" s="32">
        <v>353289.05648491957</v>
      </c>
      <c r="AS54" s="36">
        <v>381323.99821561563</v>
      </c>
      <c r="AT54" s="32">
        <v>16026.193075730302</v>
      </c>
      <c r="AU54" s="42">
        <v>-12008.748654965842</v>
      </c>
      <c r="AX54" s="138"/>
      <c r="AY54" s="138"/>
    </row>
    <row r="55" spans="1:51" x14ac:dyDescent="0.3">
      <c r="A55" s="173"/>
      <c r="B55" s="9" t="s">
        <v>203</v>
      </c>
      <c r="C55" s="13" t="s">
        <v>204</v>
      </c>
      <c r="D55" s="30">
        <v>49954.438716397293</v>
      </c>
      <c r="E55" s="35">
        <v>279768.38467252156</v>
      </c>
      <c r="F55" s="30">
        <v>-21897.115643703877</v>
      </c>
      <c r="G55" s="35">
        <v>0</v>
      </c>
      <c r="H55" s="30">
        <v>78895.328521261166</v>
      </c>
      <c r="I55" s="35">
        <v>302070.02760702156</v>
      </c>
      <c r="J55" s="30">
        <v>-7043.7741611599959</v>
      </c>
      <c r="K55" s="35">
        <v>-22301.642934499985</v>
      </c>
      <c r="L55" s="30">
        <v>282977.70250744838</v>
      </c>
      <c r="M55" s="35">
        <v>-144308.94638217706</v>
      </c>
      <c r="N55" s="30">
        <v>0</v>
      </c>
      <c r="O55" s="35">
        <v>0</v>
      </c>
      <c r="P55" s="30">
        <v>-84239.330540336989</v>
      </c>
      <c r="Q55" s="35">
        <v>0</v>
      </c>
      <c r="R55" s="30">
        <v>-3425.4292228614263</v>
      </c>
      <c r="S55" s="35">
        <v>-134236.47645711189</v>
      </c>
      <c r="T55" s="30">
        <v>2690.1071192647892</v>
      </c>
      <c r="U55" s="35">
        <v>-10072.469925065161</v>
      </c>
      <c r="V55" s="30">
        <v>0</v>
      </c>
      <c r="W55" s="35">
        <v>0</v>
      </c>
      <c r="X55" s="30">
        <v>2660.4501435440843</v>
      </c>
      <c r="Y55" s="35">
        <v>0</v>
      </c>
      <c r="Z55" s="30">
        <v>0</v>
      </c>
      <c r="AA55" s="35">
        <v>0</v>
      </c>
      <c r="AB55" s="30">
        <v>365291.90500783798</v>
      </c>
      <c r="AC55" s="35">
        <v>0</v>
      </c>
      <c r="AD55" s="30">
        <v>91315.369535394857</v>
      </c>
      <c r="AE55" s="35">
        <v>0</v>
      </c>
      <c r="AF55" s="30">
        <v>1090.2190950000002</v>
      </c>
      <c r="AG55" s="35">
        <v>0</v>
      </c>
      <c r="AH55" s="30">
        <v>11324.248857147561</v>
      </c>
      <c r="AI55" s="35">
        <v>0</v>
      </c>
      <c r="AJ55" s="30">
        <v>3.9729715766824754</v>
      </c>
      <c r="AK55" s="35">
        <v>0</v>
      </c>
      <c r="AL55" s="30">
        <v>78896.928611670606</v>
      </c>
      <c r="AM55" s="35">
        <v>0</v>
      </c>
      <c r="AN55" s="30">
        <v>56638.562571780261</v>
      </c>
      <c r="AO55" s="35">
        <v>0</v>
      </c>
      <c r="AP55" s="30">
        <v>27904.327671185983</v>
      </c>
      <c r="AQ55" s="35">
        <v>0</v>
      </c>
      <c r="AR55" s="30">
        <v>508790.40100220672</v>
      </c>
      <c r="AS55" s="35">
        <v>135459.43829034455</v>
      </c>
      <c r="AT55" s="30">
        <v>2865.9746259049716</v>
      </c>
      <c r="AU55" s="43">
        <v>376196.93306195037</v>
      </c>
      <c r="AX55" s="138"/>
      <c r="AY55" s="138"/>
    </row>
    <row r="56" spans="1:51" x14ac:dyDescent="0.3">
      <c r="A56" s="173"/>
      <c r="B56" s="134" t="s">
        <v>205</v>
      </c>
      <c r="C56" s="61" t="s">
        <v>258</v>
      </c>
      <c r="D56" s="32">
        <v>-12643.591914480852</v>
      </c>
      <c r="E56" s="36">
        <v>-6483.6998495509124</v>
      </c>
      <c r="F56" s="32">
        <v>-22299.911611902877</v>
      </c>
      <c r="G56" s="36">
        <v>0</v>
      </c>
      <c r="H56" s="32">
        <v>6884.569119222032</v>
      </c>
      <c r="I56" s="36">
        <v>5248.1151685490859</v>
      </c>
      <c r="J56" s="32">
        <v>2771.7505781999935</v>
      </c>
      <c r="K56" s="36">
        <v>-11731.815018099998</v>
      </c>
      <c r="L56" s="32">
        <v>-88804.841623724642</v>
      </c>
      <c r="M56" s="36">
        <v>-134329.62821477873</v>
      </c>
      <c r="N56" s="32">
        <v>0</v>
      </c>
      <c r="O56" s="36">
        <v>0</v>
      </c>
      <c r="P56" s="32">
        <v>-115993.28904458653</v>
      </c>
      <c r="Q56" s="36">
        <v>0</v>
      </c>
      <c r="R56" s="32">
        <v>-3425.4292228614263</v>
      </c>
      <c r="S56" s="36">
        <v>-134329.62821477873</v>
      </c>
      <c r="T56" s="32">
        <v>2129.1053616971039</v>
      </c>
      <c r="U56" s="36">
        <v>0</v>
      </c>
      <c r="V56" s="32">
        <v>0</v>
      </c>
      <c r="W56" s="36">
        <v>0</v>
      </c>
      <c r="X56" s="32">
        <v>2336.4321559277705</v>
      </c>
      <c r="Y56" s="36">
        <v>0</v>
      </c>
      <c r="Z56" s="32">
        <v>0</v>
      </c>
      <c r="AA56" s="36">
        <v>0</v>
      </c>
      <c r="AB56" s="32">
        <v>26148.339126098464</v>
      </c>
      <c r="AC56" s="36">
        <v>0</v>
      </c>
      <c r="AD56" s="32">
        <v>49402.20101355981</v>
      </c>
      <c r="AE56" s="36">
        <v>0</v>
      </c>
      <c r="AF56" s="32">
        <v>1090.2190950000002</v>
      </c>
      <c r="AG56" s="36">
        <v>0</v>
      </c>
      <c r="AH56" s="32">
        <v>11521.024112475854</v>
      </c>
      <c r="AI56" s="36">
        <v>0</v>
      </c>
      <c r="AJ56" s="32">
        <v>0</v>
      </c>
      <c r="AK56" s="36">
        <v>0</v>
      </c>
      <c r="AL56" s="32">
        <v>36790.957806083956</v>
      </c>
      <c r="AM56" s="36">
        <v>0</v>
      </c>
      <c r="AN56" s="32">
        <v>-116741.7581883884</v>
      </c>
      <c r="AO56" s="36">
        <v>0</v>
      </c>
      <c r="AP56" s="32">
        <v>27904.327671185983</v>
      </c>
      <c r="AQ56" s="36">
        <v>0</v>
      </c>
      <c r="AR56" s="32">
        <v>-140883.66304184811</v>
      </c>
      <c r="AS56" s="36">
        <v>-140813.32806432963</v>
      </c>
      <c r="AT56" s="32">
        <v>0</v>
      </c>
      <c r="AU56" s="42">
        <v>-70.334947450750022</v>
      </c>
      <c r="AX56" s="138"/>
      <c r="AY56" s="138"/>
    </row>
    <row r="57" spans="1:51" x14ac:dyDescent="0.3">
      <c r="A57" s="173"/>
      <c r="B57" s="134" t="s">
        <v>206</v>
      </c>
      <c r="C57" s="61" t="s">
        <v>259</v>
      </c>
      <c r="D57" s="32">
        <v>62598.030630878144</v>
      </c>
      <c r="E57" s="36">
        <v>286252.08452207252</v>
      </c>
      <c r="F57" s="32">
        <v>402.7959681990003</v>
      </c>
      <c r="G57" s="36">
        <v>0</v>
      </c>
      <c r="H57" s="32">
        <v>72010.759402039141</v>
      </c>
      <c r="I57" s="36">
        <v>296821.9124384725</v>
      </c>
      <c r="J57" s="32">
        <v>-9815.5247393599893</v>
      </c>
      <c r="K57" s="36">
        <v>-10569.827916399989</v>
      </c>
      <c r="L57" s="32">
        <v>371782.54413117305</v>
      </c>
      <c r="M57" s="36">
        <v>-9979.3181673983345</v>
      </c>
      <c r="N57" s="32">
        <v>0</v>
      </c>
      <c r="O57" s="36">
        <v>0</v>
      </c>
      <c r="P57" s="32">
        <v>31753.958504249549</v>
      </c>
      <c r="Q57" s="36">
        <v>0</v>
      </c>
      <c r="R57" s="32">
        <v>0</v>
      </c>
      <c r="S57" s="36">
        <v>93.151757666828814</v>
      </c>
      <c r="T57" s="32">
        <v>561.00175756768522</v>
      </c>
      <c r="U57" s="36">
        <v>-10072.469925065161</v>
      </c>
      <c r="V57" s="32">
        <v>0</v>
      </c>
      <c r="W57" s="36">
        <v>0</v>
      </c>
      <c r="X57" s="32">
        <v>324.0179876163138</v>
      </c>
      <c r="Y57" s="36">
        <v>0</v>
      </c>
      <c r="Z57" s="32">
        <v>0</v>
      </c>
      <c r="AA57" s="36">
        <v>0</v>
      </c>
      <c r="AB57" s="32">
        <v>339143.56588173949</v>
      </c>
      <c r="AC57" s="36">
        <v>0</v>
      </c>
      <c r="AD57" s="32">
        <v>41913.168521835039</v>
      </c>
      <c r="AE57" s="36">
        <v>0</v>
      </c>
      <c r="AF57" s="32">
        <v>0</v>
      </c>
      <c r="AG57" s="36">
        <v>0</v>
      </c>
      <c r="AH57" s="32">
        <v>-196.77525532829344</v>
      </c>
      <c r="AI57" s="36">
        <v>0</v>
      </c>
      <c r="AJ57" s="32">
        <v>3.9729715766824754</v>
      </c>
      <c r="AK57" s="36">
        <v>0</v>
      </c>
      <c r="AL57" s="32">
        <v>42105.97080558665</v>
      </c>
      <c r="AM57" s="36">
        <v>0</v>
      </c>
      <c r="AN57" s="32">
        <v>173380.32076016866</v>
      </c>
      <c r="AO57" s="36">
        <v>0</v>
      </c>
      <c r="AP57" s="32">
        <v>0</v>
      </c>
      <c r="AQ57" s="36">
        <v>0</v>
      </c>
      <c r="AR57" s="32">
        <v>649674.06404405483</v>
      </c>
      <c r="AS57" s="36">
        <v>276272.76635467418</v>
      </c>
      <c r="AT57" s="32">
        <v>2865.9746259049716</v>
      </c>
      <c r="AU57" s="42">
        <v>376267.2680094011</v>
      </c>
      <c r="AX57" s="138"/>
      <c r="AY57" s="138"/>
    </row>
    <row r="58" spans="1:51" x14ac:dyDescent="0.3">
      <c r="A58" s="173"/>
      <c r="B58" s="7"/>
      <c r="C58" s="18"/>
      <c r="D58" s="32"/>
      <c r="E58" s="36"/>
      <c r="F58" s="32"/>
      <c r="G58" s="36"/>
      <c r="H58" s="32"/>
      <c r="I58" s="36"/>
      <c r="J58" s="32"/>
      <c r="K58" s="36"/>
      <c r="L58" s="32"/>
      <c r="M58" s="36"/>
      <c r="N58" s="32"/>
      <c r="O58" s="36"/>
      <c r="P58" s="32"/>
      <c r="Q58" s="36"/>
      <c r="R58" s="32"/>
      <c r="S58" s="36"/>
      <c r="T58" s="32"/>
      <c r="U58" s="36"/>
      <c r="V58" s="32"/>
      <c r="W58" s="36"/>
      <c r="X58" s="32"/>
      <c r="Y58" s="36"/>
      <c r="Z58" s="32"/>
      <c r="AA58" s="36"/>
      <c r="AB58" s="32"/>
      <c r="AC58" s="36"/>
      <c r="AD58" s="32"/>
      <c r="AE58" s="36"/>
      <c r="AF58" s="32"/>
      <c r="AG58" s="36"/>
      <c r="AH58" s="32"/>
      <c r="AI58" s="36"/>
      <c r="AJ58" s="32"/>
      <c r="AK58" s="36"/>
      <c r="AL58" s="32"/>
      <c r="AM58" s="36"/>
      <c r="AN58" s="32"/>
      <c r="AO58" s="36"/>
      <c r="AP58" s="32"/>
      <c r="AQ58" s="36"/>
      <c r="AR58" s="32"/>
      <c r="AS58" s="36"/>
      <c r="AT58" s="32"/>
      <c r="AU58" s="42"/>
      <c r="AX58" s="138"/>
      <c r="AY58" s="138"/>
    </row>
    <row r="59" spans="1:51" x14ac:dyDescent="0.3">
      <c r="A59" s="173"/>
      <c r="B59" s="9" t="s">
        <v>207</v>
      </c>
      <c r="C59" s="13" t="s">
        <v>208</v>
      </c>
      <c r="D59" s="30">
        <v>-11145.832892824676</v>
      </c>
      <c r="E59" s="35">
        <v>-83151.671978739992</v>
      </c>
      <c r="F59" s="30">
        <v>-1111.7332652578564</v>
      </c>
      <c r="G59" s="35">
        <v>-81429.702636169997</v>
      </c>
      <c r="H59" s="30">
        <v>-570.57627289933259</v>
      </c>
      <c r="I59" s="35">
        <v>389.04570819999998</v>
      </c>
      <c r="J59" s="30">
        <v>-9463.5233546674863</v>
      </c>
      <c r="K59" s="35">
        <v>-2111.01505077</v>
      </c>
      <c r="L59" s="30">
        <v>7481.7056018573076</v>
      </c>
      <c r="M59" s="35">
        <v>416107.26787729515</v>
      </c>
      <c r="N59" s="30">
        <v>-6.9974054166958428</v>
      </c>
      <c r="O59" s="35">
        <v>0</v>
      </c>
      <c r="P59" s="30">
        <v>-1387.2755232373977</v>
      </c>
      <c r="Q59" s="35">
        <v>-16333.054295409856</v>
      </c>
      <c r="R59" s="30">
        <v>0</v>
      </c>
      <c r="S59" s="35">
        <v>0</v>
      </c>
      <c r="T59" s="30">
        <v>-308.99692529705351</v>
      </c>
      <c r="U59" s="35">
        <v>0</v>
      </c>
      <c r="V59" s="30">
        <v>-13.377542727652372</v>
      </c>
      <c r="W59" s="35">
        <v>-396.76450834000002</v>
      </c>
      <c r="X59" s="30">
        <v>-48.714033438684559</v>
      </c>
      <c r="Y59" s="35">
        <v>105.23078615936983</v>
      </c>
      <c r="Z59" s="30">
        <v>-264.86416500418005</v>
      </c>
      <c r="AA59" s="35">
        <v>-5.964369210000001</v>
      </c>
      <c r="AB59" s="30">
        <v>9511.9311969789705</v>
      </c>
      <c r="AC59" s="35">
        <v>432737.82026409556</v>
      </c>
      <c r="AD59" s="30">
        <v>-479.60218070391909</v>
      </c>
      <c r="AE59" s="35">
        <v>-31127.041093839998</v>
      </c>
      <c r="AF59" s="30">
        <v>-416.6773645217645</v>
      </c>
      <c r="AG59" s="35">
        <v>0</v>
      </c>
      <c r="AH59" s="30">
        <v>289.37693438825545</v>
      </c>
      <c r="AI59" s="35">
        <v>-1712.0082311300002</v>
      </c>
      <c r="AJ59" s="30">
        <v>-172.33998449516127</v>
      </c>
      <c r="AK59" s="35">
        <v>0</v>
      </c>
      <c r="AL59" s="30">
        <v>-179.96176607524876</v>
      </c>
      <c r="AM59" s="35">
        <v>-29415.032862709999</v>
      </c>
      <c r="AN59" s="30">
        <v>272633.12229555368</v>
      </c>
      <c r="AO59" s="35">
        <v>0</v>
      </c>
      <c r="AP59" s="30">
        <v>-2195.8815411682426</v>
      </c>
      <c r="AQ59" s="35">
        <v>353.34808759999896</v>
      </c>
      <c r="AR59" s="30">
        <v>266293.5112827142</v>
      </c>
      <c r="AS59" s="35">
        <v>302181.90289231518</v>
      </c>
      <c r="AT59" s="30">
        <v>45407.693695962356</v>
      </c>
      <c r="AU59" s="43">
        <v>9519.3020859000062</v>
      </c>
      <c r="AX59" s="138"/>
      <c r="AY59" s="138"/>
    </row>
    <row r="60" spans="1:51" x14ac:dyDescent="0.3">
      <c r="A60" s="173"/>
      <c r="B60" s="134" t="s">
        <v>209</v>
      </c>
      <c r="C60" s="61" t="s">
        <v>210</v>
      </c>
      <c r="D60" s="32">
        <v>-11145.832892824676</v>
      </c>
      <c r="E60" s="36">
        <v>0</v>
      </c>
      <c r="F60" s="32">
        <v>-1111.7332652578564</v>
      </c>
      <c r="G60" s="36">
        <v>0</v>
      </c>
      <c r="H60" s="32">
        <v>-570.57627289933259</v>
      </c>
      <c r="I60" s="36">
        <v>0</v>
      </c>
      <c r="J60" s="32">
        <v>-9463.5233546674863</v>
      </c>
      <c r="K60" s="36">
        <v>0</v>
      </c>
      <c r="L60" s="32">
        <v>4140.8144523073088</v>
      </c>
      <c r="M60" s="36">
        <v>-27575.414035344842</v>
      </c>
      <c r="N60" s="32">
        <v>-6.9974054166958428</v>
      </c>
      <c r="O60" s="36">
        <v>0</v>
      </c>
      <c r="P60" s="32">
        <v>-1387.2755232373977</v>
      </c>
      <c r="Q60" s="36">
        <v>0</v>
      </c>
      <c r="R60" s="32">
        <v>0</v>
      </c>
      <c r="S60" s="36">
        <v>0</v>
      </c>
      <c r="T60" s="32">
        <v>-308.99692529705351</v>
      </c>
      <c r="U60" s="36">
        <v>0</v>
      </c>
      <c r="V60" s="32">
        <v>-13.377542727652372</v>
      </c>
      <c r="W60" s="36">
        <v>0</v>
      </c>
      <c r="X60" s="32">
        <v>-48.714033438684559</v>
      </c>
      <c r="Y60" s="36">
        <v>0</v>
      </c>
      <c r="Z60" s="32">
        <v>-264.86416500418005</v>
      </c>
      <c r="AA60" s="36">
        <v>0</v>
      </c>
      <c r="AB60" s="32">
        <v>6171.0400474289727</v>
      </c>
      <c r="AC60" s="36">
        <v>-27575.414035344842</v>
      </c>
      <c r="AD60" s="32">
        <v>-479.60218070391909</v>
      </c>
      <c r="AE60" s="36">
        <v>0</v>
      </c>
      <c r="AF60" s="32">
        <v>-416.6773645217645</v>
      </c>
      <c r="AG60" s="36">
        <v>0</v>
      </c>
      <c r="AH60" s="32">
        <v>289.37693438825545</v>
      </c>
      <c r="AI60" s="36">
        <v>0</v>
      </c>
      <c r="AJ60" s="32">
        <v>-172.33998449516127</v>
      </c>
      <c r="AK60" s="36">
        <v>0</v>
      </c>
      <c r="AL60" s="32">
        <v>-179.96176607524876</v>
      </c>
      <c r="AM60" s="36">
        <v>0</v>
      </c>
      <c r="AN60" s="32">
        <v>-12726.59727072623</v>
      </c>
      <c r="AO60" s="36">
        <v>0</v>
      </c>
      <c r="AP60" s="32">
        <v>-2195.8815411682426</v>
      </c>
      <c r="AQ60" s="36">
        <v>0</v>
      </c>
      <c r="AR60" s="32">
        <v>-22407.099433115756</v>
      </c>
      <c r="AS60" s="36">
        <v>-27575.414035344842</v>
      </c>
      <c r="AT60" s="32">
        <v>1010.0963345823538</v>
      </c>
      <c r="AU60" s="42">
        <v>6178.4109363500065</v>
      </c>
      <c r="AX60" s="138"/>
      <c r="AY60" s="138"/>
    </row>
    <row r="61" spans="1:51" x14ac:dyDescent="0.3">
      <c r="A61" s="173"/>
      <c r="B61" s="134" t="s">
        <v>211</v>
      </c>
      <c r="C61" s="61" t="s">
        <v>212</v>
      </c>
      <c r="D61" s="32">
        <v>0</v>
      </c>
      <c r="E61" s="36">
        <v>0</v>
      </c>
      <c r="F61" s="32">
        <v>0</v>
      </c>
      <c r="G61" s="36">
        <v>0</v>
      </c>
      <c r="H61" s="32">
        <v>0</v>
      </c>
      <c r="I61" s="36">
        <v>0</v>
      </c>
      <c r="J61" s="32">
        <v>0</v>
      </c>
      <c r="K61" s="36">
        <v>0</v>
      </c>
      <c r="L61" s="32">
        <v>3340.8911495499988</v>
      </c>
      <c r="M61" s="36">
        <v>39242.676055979995</v>
      </c>
      <c r="N61" s="32">
        <v>0</v>
      </c>
      <c r="O61" s="36">
        <v>0</v>
      </c>
      <c r="P61" s="32">
        <v>0</v>
      </c>
      <c r="Q61" s="36">
        <v>0</v>
      </c>
      <c r="R61" s="32">
        <v>0</v>
      </c>
      <c r="S61" s="36">
        <v>0</v>
      </c>
      <c r="T61" s="32">
        <v>0</v>
      </c>
      <c r="U61" s="36">
        <v>0</v>
      </c>
      <c r="V61" s="32">
        <v>0</v>
      </c>
      <c r="W61" s="36">
        <v>0</v>
      </c>
      <c r="X61" s="32">
        <v>0</v>
      </c>
      <c r="Y61" s="36">
        <v>0</v>
      </c>
      <c r="Z61" s="32">
        <v>0</v>
      </c>
      <c r="AA61" s="36">
        <v>0</v>
      </c>
      <c r="AB61" s="32">
        <v>3340.8911495499988</v>
      </c>
      <c r="AC61" s="36">
        <v>39242.676055979995</v>
      </c>
      <c r="AD61" s="32">
        <v>0</v>
      </c>
      <c r="AE61" s="36">
        <v>0</v>
      </c>
      <c r="AF61" s="32">
        <v>0</v>
      </c>
      <c r="AG61" s="36">
        <v>0</v>
      </c>
      <c r="AH61" s="32">
        <v>0</v>
      </c>
      <c r="AI61" s="36">
        <v>0</v>
      </c>
      <c r="AJ61" s="32">
        <v>0</v>
      </c>
      <c r="AK61" s="36">
        <v>0</v>
      </c>
      <c r="AL61" s="32">
        <v>0</v>
      </c>
      <c r="AM61" s="36">
        <v>0</v>
      </c>
      <c r="AN61" s="32">
        <v>-5154.9213054000111</v>
      </c>
      <c r="AO61" s="36">
        <v>0</v>
      </c>
      <c r="AP61" s="32">
        <v>0</v>
      </c>
      <c r="AQ61" s="36">
        <v>0</v>
      </c>
      <c r="AR61" s="32">
        <v>-1814.0301558500123</v>
      </c>
      <c r="AS61" s="36">
        <v>39242.676055979995</v>
      </c>
      <c r="AT61" s="32">
        <v>44397.597361380002</v>
      </c>
      <c r="AU61" s="42">
        <v>3340.8911495499988</v>
      </c>
      <c r="AX61" s="138"/>
      <c r="AY61" s="138"/>
    </row>
    <row r="62" spans="1:51" x14ac:dyDescent="0.3">
      <c r="A62" s="173"/>
      <c r="B62" s="134" t="s">
        <v>213</v>
      </c>
      <c r="C62" s="61" t="s">
        <v>214</v>
      </c>
      <c r="D62" s="32">
        <v>0</v>
      </c>
      <c r="E62" s="36">
        <v>0</v>
      </c>
      <c r="F62" s="32">
        <v>0</v>
      </c>
      <c r="G62" s="36">
        <v>0</v>
      </c>
      <c r="H62" s="32">
        <v>0</v>
      </c>
      <c r="I62" s="36">
        <v>0</v>
      </c>
      <c r="J62" s="32">
        <v>0</v>
      </c>
      <c r="K62" s="36">
        <v>0</v>
      </c>
      <c r="L62" s="32">
        <v>0</v>
      </c>
      <c r="M62" s="36">
        <v>525407.45537539548</v>
      </c>
      <c r="N62" s="32">
        <v>0</v>
      </c>
      <c r="O62" s="36">
        <v>0</v>
      </c>
      <c r="P62" s="32">
        <v>0</v>
      </c>
      <c r="Q62" s="36">
        <v>0</v>
      </c>
      <c r="R62" s="32">
        <v>0</v>
      </c>
      <c r="S62" s="36">
        <v>0</v>
      </c>
      <c r="T62" s="32">
        <v>0</v>
      </c>
      <c r="U62" s="36">
        <v>0</v>
      </c>
      <c r="V62" s="32">
        <v>0</v>
      </c>
      <c r="W62" s="36">
        <v>0</v>
      </c>
      <c r="X62" s="32">
        <v>0</v>
      </c>
      <c r="Y62" s="36">
        <v>0</v>
      </c>
      <c r="Z62" s="32">
        <v>0</v>
      </c>
      <c r="AA62" s="36">
        <v>0</v>
      </c>
      <c r="AB62" s="32">
        <v>0</v>
      </c>
      <c r="AC62" s="36">
        <v>525407.45537539548</v>
      </c>
      <c r="AD62" s="32">
        <v>0</v>
      </c>
      <c r="AE62" s="36">
        <v>0</v>
      </c>
      <c r="AF62" s="32">
        <v>0</v>
      </c>
      <c r="AG62" s="36">
        <v>0</v>
      </c>
      <c r="AH62" s="32">
        <v>0</v>
      </c>
      <c r="AI62" s="36">
        <v>0</v>
      </c>
      <c r="AJ62" s="32">
        <v>0</v>
      </c>
      <c r="AK62" s="36">
        <v>0</v>
      </c>
      <c r="AL62" s="32">
        <v>0</v>
      </c>
      <c r="AM62" s="36">
        <v>0</v>
      </c>
      <c r="AN62" s="32">
        <v>525407.45537539548</v>
      </c>
      <c r="AO62" s="36">
        <v>0</v>
      </c>
      <c r="AP62" s="32">
        <v>0</v>
      </c>
      <c r="AQ62" s="36">
        <v>0</v>
      </c>
      <c r="AR62" s="32">
        <v>525407.45537539548</v>
      </c>
      <c r="AS62" s="36">
        <v>525407.45537539548</v>
      </c>
      <c r="AT62" s="32">
        <v>0</v>
      </c>
      <c r="AU62" s="42">
        <v>0</v>
      </c>
      <c r="AX62" s="138"/>
      <c r="AY62" s="138"/>
    </row>
    <row r="63" spans="1:51" x14ac:dyDescent="0.3">
      <c r="A63" s="173"/>
      <c r="B63" s="134" t="s">
        <v>215</v>
      </c>
      <c r="C63" s="61" t="s">
        <v>216</v>
      </c>
      <c r="D63" s="32">
        <v>0</v>
      </c>
      <c r="E63" s="36">
        <v>0</v>
      </c>
      <c r="F63" s="32">
        <v>0</v>
      </c>
      <c r="G63" s="36">
        <v>0</v>
      </c>
      <c r="H63" s="32">
        <v>0</v>
      </c>
      <c r="I63" s="36">
        <v>0</v>
      </c>
      <c r="J63" s="32">
        <v>0</v>
      </c>
      <c r="K63" s="36">
        <v>0</v>
      </c>
      <c r="L63" s="32">
        <v>0</v>
      </c>
      <c r="M63" s="36">
        <v>0</v>
      </c>
      <c r="N63" s="32">
        <v>0</v>
      </c>
      <c r="O63" s="36">
        <v>0</v>
      </c>
      <c r="P63" s="32">
        <v>0</v>
      </c>
      <c r="Q63" s="36">
        <v>0</v>
      </c>
      <c r="R63" s="32">
        <v>0</v>
      </c>
      <c r="S63" s="36">
        <v>0</v>
      </c>
      <c r="T63" s="32">
        <v>0</v>
      </c>
      <c r="U63" s="36">
        <v>0</v>
      </c>
      <c r="V63" s="32">
        <v>0</v>
      </c>
      <c r="W63" s="36">
        <v>0</v>
      </c>
      <c r="X63" s="32">
        <v>0</v>
      </c>
      <c r="Y63" s="36">
        <v>0</v>
      </c>
      <c r="Z63" s="32">
        <v>0</v>
      </c>
      <c r="AA63" s="36">
        <v>0</v>
      </c>
      <c r="AB63" s="32">
        <v>0</v>
      </c>
      <c r="AC63" s="36">
        <v>0</v>
      </c>
      <c r="AD63" s="32">
        <v>0</v>
      </c>
      <c r="AE63" s="36">
        <v>0</v>
      </c>
      <c r="AF63" s="32">
        <v>0</v>
      </c>
      <c r="AG63" s="36">
        <v>0</v>
      </c>
      <c r="AH63" s="32">
        <v>0</v>
      </c>
      <c r="AI63" s="36">
        <v>0</v>
      </c>
      <c r="AJ63" s="32">
        <v>0</v>
      </c>
      <c r="AK63" s="36">
        <v>0</v>
      </c>
      <c r="AL63" s="32">
        <v>0</v>
      </c>
      <c r="AM63" s="36">
        <v>0</v>
      </c>
      <c r="AN63" s="32">
        <v>0</v>
      </c>
      <c r="AO63" s="36">
        <v>0</v>
      </c>
      <c r="AP63" s="32">
        <v>0</v>
      </c>
      <c r="AQ63" s="36">
        <v>0</v>
      </c>
      <c r="AR63" s="32">
        <v>0</v>
      </c>
      <c r="AS63" s="36">
        <v>0</v>
      </c>
      <c r="AT63" s="32">
        <v>0</v>
      </c>
      <c r="AU63" s="42">
        <v>0</v>
      </c>
      <c r="AX63" s="138"/>
      <c r="AY63" s="138"/>
    </row>
    <row r="64" spans="1:51" x14ac:dyDescent="0.3">
      <c r="A64" s="173"/>
      <c r="B64" s="134" t="s">
        <v>217</v>
      </c>
      <c r="C64" s="61" t="s">
        <v>218</v>
      </c>
      <c r="D64" s="32">
        <v>0</v>
      </c>
      <c r="E64" s="36">
        <v>-83151.671978739992</v>
      </c>
      <c r="F64" s="32">
        <v>0</v>
      </c>
      <c r="G64" s="36">
        <v>-81429.702636169997</v>
      </c>
      <c r="H64" s="32">
        <v>0</v>
      </c>
      <c r="I64" s="36">
        <v>389.04570819999998</v>
      </c>
      <c r="J64" s="32">
        <v>0</v>
      </c>
      <c r="K64" s="36">
        <v>-2111.01505077</v>
      </c>
      <c r="L64" s="32">
        <v>0</v>
      </c>
      <c r="M64" s="36">
        <v>-120967.44951873552</v>
      </c>
      <c r="N64" s="32">
        <v>0</v>
      </c>
      <c r="O64" s="36">
        <v>0</v>
      </c>
      <c r="P64" s="32">
        <v>0</v>
      </c>
      <c r="Q64" s="36">
        <v>-16333.054295409856</v>
      </c>
      <c r="R64" s="32">
        <v>0</v>
      </c>
      <c r="S64" s="36">
        <v>0</v>
      </c>
      <c r="T64" s="32">
        <v>0</v>
      </c>
      <c r="U64" s="36">
        <v>0</v>
      </c>
      <c r="V64" s="32">
        <v>0</v>
      </c>
      <c r="W64" s="36">
        <v>-396.76450834000002</v>
      </c>
      <c r="X64" s="32">
        <v>0</v>
      </c>
      <c r="Y64" s="36">
        <v>105.23078615936983</v>
      </c>
      <c r="Z64" s="32">
        <v>0</v>
      </c>
      <c r="AA64" s="36">
        <v>-5.964369210000001</v>
      </c>
      <c r="AB64" s="32">
        <v>0</v>
      </c>
      <c r="AC64" s="36">
        <v>-104336.89713193504</v>
      </c>
      <c r="AD64" s="32">
        <v>0</v>
      </c>
      <c r="AE64" s="36">
        <v>-31127.041093839998</v>
      </c>
      <c r="AF64" s="32">
        <v>0</v>
      </c>
      <c r="AG64" s="36">
        <v>0</v>
      </c>
      <c r="AH64" s="32">
        <v>0</v>
      </c>
      <c r="AI64" s="36">
        <v>-1712.0082311300002</v>
      </c>
      <c r="AJ64" s="32">
        <v>0</v>
      </c>
      <c r="AK64" s="36">
        <v>0</v>
      </c>
      <c r="AL64" s="32">
        <v>0</v>
      </c>
      <c r="AM64" s="36">
        <v>-29415.032862709999</v>
      </c>
      <c r="AN64" s="32">
        <v>-234892.81450371552</v>
      </c>
      <c r="AO64" s="36">
        <v>0</v>
      </c>
      <c r="AP64" s="32">
        <v>0</v>
      </c>
      <c r="AQ64" s="36">
        <v>353.34808759999896</v>
      </c>
      <c r="AR64" s="32">
        <v>-234892.81450371552</v>
      </c>
      <c r="AS64" s="36">
        <v>-234892.81450371552</v>
      </c>
      <c r="AT64" s="32">
        <v>0</v>
      </c>
      <c r="AU64" s="42">
        <v>0</v>
      </c>
      <c r="AX64" s="138"/>
      <c r="AY64" s="138"/>
    </row>
    <row r="65" spans="1:63" x14ac:dyDescent="0.3">
      <c r="A65" s="173"/>
      <c r="B65" s="134" t="s">
        <v>219</v>
      </c>
      <c r="C65" s="61" t="s">
        <v>220</v>
      </c>
      <c r="D65" s="32">
        <v>0</v>
      </c>
      <c r="E65" s="36">
        <v>0</v>
      </c>
      <c r="F65" s="32">
        <v>0</v>
      </c>
      <c r="G65" s="36">
        <v>0</v>
      </c>
      <c r="H65" s="32">
        <v>0</v>
      </c>
      <c r="I65" s="36">
        <v>0</v>
      </c>
      <c r="J65" s="32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6">
        <v>0</v>
      </c>
      <c r="R65" s="32">
        <v>0</v>
      </c>
      <c r="S65" s="36">
        <v>0</v>
      </c>
      <c r="T65" s="32">
        <v>0</v>
      </c>
      <c r="U65" s="36">
        <v>0</v>
      </c>
      <c r="V65" s="32">
        <v>0</v>
      </c>
      <c r="W65" s="36">
        <v>0</v>
      </c>
      <c r="X65" s="32">
        <v>0</v>
      </c>
      <c r="Y65" s="36">
        <v>0</v>
      </c>
      <c r="Z65" s="32">
        <v>0</v>
      </c>
      <c r="AA65" s="36">
        <v>0</v>
      </c>
      <c r="AB65" s="32">
        <v>0</v>
      </c>
      <c r="AC65" s="36">
        <v>0</v>
      </c>
      <c r="AD65" s="32">
        <v>0</v>
      </c>
      <c r="AE65" s="36">
        <v>0</v>
      </c>
      <c r="AF65" s="32">
        <v>0</v>
      </c>
      <c r="AG65" s="36">
        <v>0</v>
      </c>
      <c r="AH65" s="32">
        <v>0</v>
      </c>
      <c r="AI65" s="36">
        <v>0</v>
      </c>
      <c r="AJ65" s="32">
        <v>0</v>
      </c>
      <c r="AK65" s="36">
        <v>0</v>
      </c>
      <c r="AL65" s="32">
        <v>0</v>
      </c>
      <c r="AM65" s="36">
        <v>0</v>
      </c>
      <c r="AN65" s="32">
        <v>0</v>
      </c>
      <c r="AO65" s="36">
        <v>0</v>
      </c>
      <c r="AP65" s="32">
        <v>0</v>
      </c>
      <c r="AQ65" s="36">
        <v>0</v>
      </c>
      <c r="AR65" s="32">
        <v>0</v>
      </c>
      <c r="AS65" s="36">
        <v>0</v>
      </c>
      <c r="AT65" s="32">
        <v>0</v>
      </c>
      <c r="AU65" s="42">
        <v>0</v>
      </c>
      <c r="AX65" s="138"/>
      <c r="AY65" s="138"/>
    </row>
    <row r="66" spans="1:63" x14ac:dyDescent="0.3">
      <c r="A66" s="173"/>
      <c r="B66" s="7"/>
      <c r="C66" s="18"/>
      <c r="D66" s="32"/>
      <c r="E66" s="36"/>
      <c r="F66" s="32"/>
      <c r="G66" s="36"/>
      <c r="H66" s="32"/>
      <c r="I66" s="36"/>
      <c r="J66" s="32"/>
      <c r="K66" s="36"/>
      <c r="L66" s="32"/>
      <c r="M66" s="36"/>
      <c r="N66" s="32"/>
      <c r="O66" s="36"/>
      <c r="P66" s="32"/>
      <c r="Q66" s="36"/>
      <c r="R66" s="32"/>
      <c r="S66" s="36"/>
      <c r="T66" s="32"/>
      <c r="U66" s="36"/>
      <c r="V66" s="32"/>
      <c r="W66" s="36"/>
      <c r="X66" s="32"/>
      <c r="Y66" s="36"/>
      <c r="Z66" s="32"/>
      <c r="AA66" s="36"/>
      <c r="AB66" s="32"/>
      <c r="AC66" s="36"/>
      <c r="AD66" s="32"/>
      <c r="AE66" s="36"/>
      <c r="AF66" s="32"/>
      <c r="AG66" s="36"/>
      <c r="AH66" s="32"/>
      <c r="AI66" s="36"/>
      <c r="AJ66" s="32"/>
      <c r="AK66" s="36"/>
      <c r="AL66" s="32"/>
      <c r="AM66" s="36"/>
      <c r="AN66" s="32"/>
      <c r="AO66" s="36"/>
      <c r="AP66" s="32"/>
      <c r="AQ66" s="36"/>
      <c r="AR66" s="32"/>
      <c r="AS66" s="36"/>
      <c r="AT66" s="32"/>
      <c r="AU66" s="42"/>
      <c r="AX66" s="138"/>
      <c r="AY66" s="138"/>
    </row>
    <row r="67" spans="1:63" x14ac:dyDescent="0.3">
      <c r="A67" s="173"/>
      <c r="B67" s="9" t="s">
        <v>221</v>
      </c>
      <c r="C67" s="13" t="s">
        <v>222</v>
      </c>
      <c r="D67" s="30">
        <v>20036.342153820256</v>
      </c>
      <c r="E67" s="35">
        <v>-3610.340306492581</v>
      </c>
      <c r="F67" s="30">
        <v>0</v>
      </c>
      <c r="G67" s="35">
        <v>0</v>
      </c>
      <c r="H67" s="30">
        <v>1503.4196282800012</v>
      </c>
      <c r="I67" s="35">
        <v>-2214.6913315380675</v>
      </c>
      <c r="J67" s="30">
        <v>18532.922525540256</v>
      </c>
      <c r="K67" s="35">
        <v>-1395.6489749545133</v>
      </c>
      <c r="L67" s="30">
        <v>-23659.768896689544</v>
      </c>
      <c r="M67" s="35">
        <v>2045.578655980001</v>
      </c>
      <c r="N67" s="30">
        <v>-21323.016062135968</v>
      </c>
      <c r="O67" s="35">
        <v>0</v>
      </c>
      <c r="P67" s="30">
        <v>-4247.7528345535729</v>
      </c>
      <c r="Q67" s="35">
        <v>2045.578655980001</v>
      </c>
      <c r="R67" s="30">
        <v>0</v>
      </c>
      <c r="S67" s="35">
        <v>0</v>
      </c>
      <c r="T67" s="30">
        <v>0</v>
      </c>
      <c r="U67" s="35">
        <v>0</v>
      </c>
      <c r="V67" s="30">
        <v>0</v>
      </c>
      <c r="W67" s="35">
        <v>0</v>
      </c>
      <c r="X67" s="30">
        <v>0</v>
      </c>
      <c r="Y67" s="35">
        <v>0</v>
      </c>
      <c r="Z67" s="30">
        <v>1911</v>
      </c>
      <c r="AA67" s="35">
        <v>0</v>
      </c>
      <c r="AB67" s="30">
        <v>0</v>
      </c>
      <c r="AC67" s="35">
        <v>0</v>
      </c>
      <c r="AD67" s="30">
        <v>0</v>
      </c>
      <c r="AE67" s="35">
        <v>0</v>
      </c>
      <c r="AF67" s="30">
        <v>0</v>
      </c>
      <c r="AG67" s="35">
        <v>0</v>
      </c>
      <c r="AH67" s="30">
        <v>0</v>
      </c>
      <c r="AI67" s="35">
        <v>0</v>
      </c>
      <c r="AJ67" s="30">
        <v>0</v>
      </c>
      <c r="AK67" s="35">
        <v>0</v>
      </c>
      <c r="AL67" s="30">
        <v>0</v>
      </c>
      <c r="AM67" s="35">
        <v>0</v>
      </c>
      <c r="AN67" s="30">
        <v>0</v>
      </c>
      <c r="AO67" s="35">
        <v>0</v>
      </c>
      <c r="AP67" s="30">
        <v>0</v>
      </c>
      <c r="AQ67" s="35">
        <v>0</v>
      </c>
      <c r="AR67" s="30">
        <v>-3623.426742869287</v>
      </c>
      <c r="AS67" s="35">
        <v>-1564.7616505125798</v>
      </c>
      <c r="AT67" s="30">
        <v>-1395.6489749545135</v>
      </c>
      <c r="AU67" s="43">
        <v>-3454.3140673112175</v>
      </c>
      <c r="AX67" s="138"/>
      <c r="AY67" s="138"/>
    </row>
    <row r="68" spans="1:63" x14ac:dyDescent="0.3">
      <c r="A68" s="173"/>
      <c r="B68" s="134" t="s">
        <v>223</v>
      </c>
      <c r="C68" s="61" t="s">
        <v>224</v>
      </c>
      <c r="D68" s="32">
        <v>20036.342153820256</v>
      </c>
      <c r="E68" s="36">
        <v>-3610.340306492581</v>
      </c>
      <c r="F68" s="32">
        <v>0</v>
      </c>
      <c r="G68" s="36">
        <v>0</v>
      </c>
      <c r="H68" s="32">
        <v>1503.4196282800012</v>
      </c>
      <c r="I68" s="36">
        <v>-2214.6913315380675</v>
      </c>
      <c r="J68" s="32">
        <v>18532.922525540256</v>
      </c>
      <c r="K68" s="36">
        <v>-1395.6489749545133</v>
      </c>
      <c r="L68" s="32">
        <v>-23659.768896689544</v>
      </c>
      <c r="M68" s="36">
        <v>2045.578655980001</v>
      </c>
      <c r="N68" s="32">
        <v>-21323.016062135968</v>
      </c>
      <c r="O68" s="36">
        <v>0</v>
      </c>
      <c r="P68" s="32">
        <v>-4247.7528345535729</v>
      </c>
      <c r="Q68" s="36">
        <v>2045.578655980001</v>
      </c>
      <c r="R68" s="32">
        <v>0</v>
      </c>
      <c r="S68" s="36">
        <v>0</v>
      </c>
      <c r="T68" s="32">
        <v>0</v>
      </c>
      <c r="U68" s="36">
        <v>0</v>
      </c>
      <c r="V68" s="32">
        <v>0</v>
      </c>
      <c r="W68" s="36">
        <v>0</v>
      </c>
      <c r="X68" s="32">
        <v>0</v>
      </c>
      <c r="Y68" s="36">
        <v>0</v>
      </c>
      <c r="Z68" s="32">
        <v>1911</v>
      </c>
      <c r="AA68" s="36">
        <v>0</v>
      </c>
      <c r="AB68" s="32">
        <v>0</v>
      </c>
      <c r="AC68" s="36">
        <v>0</v>
      </c>
      <c r="AD68" s="32">
        <v>0</v>
      </c>
      <c r="AE68" s="36">
        <v>0</v>
      </c>
      <c r="AF68" s="32">
        <v>0</v>
      </c>
      <c r="AG68" s="36">
        <v>0</v>
      </c>
      <c r="AH68" s="32">
        <v>0</v>
      </c>
      <c r="AI68" s="36">
        <v>0</v>
      </c>
      <c r="AJ68" s="32">
        <v>0</v>
      </c>
      <c r="AK68" s="36">
        <v>0</v>
      </c>
      <c r="AL68" s="32">
        <v>0</v>
      </c>
      <c r="AM68" s="36">
        <v>0</v>
      </c>
      <c r="AN68" s="32">
        <v>0</v>
      </c>
      <c r="AO68" s="36">
        <v>0</v>
      </c>
      <c r="AP68" s="32">
        <v>0</v>
      </c>
      <c r="AQ68" s="36">
        <v>0</v>
      </c>
      <c r="AR68" s="32">
        <v>-3623.426742869287</v>
      </c>
      <c r="AS68" s="36">
        <v>-1564.7616505125798</v>
      </c>
      <c r="AT68" s="32">
        <v>-1395.6489749545135</v>
      </c>
      <c r="AU68" s="42">
        <v>-3454.3140673112175</v>
      </c>
      <c r="AX68" s="138"/>
      <c r="AY68" s="138"/>
    </row>
    <row r="69" spans="1:63" x14ac:dyDescent="0.3">
      <c r="A69" s="173"/>
      <c r="B69" s="134" t="s">
        <v>225</v>
      </c>
      <c r="C69" s="61" t="s">
        <v>226</v>
      </c>
      <c r="D69" s="32">
        <v>0</v>
      </c>
      <c r="E69" s="36">
        <v>0</v>
      </c>
      <c r="F69" s="32">
        <v>0</v>
      </c>
      <c r="G69" s="36">
        <v>0</v>
      </c>
      <c r="H69" s="32">
        <v>0</v>
      </c>
      <c r="I69" s="36">
        <v>0</v>
      </c>
      <c r="J69" s="32">
        <v>0</v>
      </c>
      <c r="K69" s="36">
        <v>0</v>
      </c>
      <c r="L69" s="32">
        <v>0</v>
      </c>
      <c r="M69" s="36">
        <v>0</v>
      </c>
      <c r="N69" s="32">
        <v>0</v>
      </c>
      <c r="O69" s="36">
        <v>0</v>
      </c>
      <c r="P69" s="32">
        <v>0</v>
      </c>
      <c r="Q69" s="36">
        <v>0</v>
      </c>
      <c r="R69" s="32">
        <v>0</v>
      </c>
      <c r="S69" s="36">
        <v>0</v>
      </c>
      <c r="T69" s="32">
        <v>0</v>
      </c>
      <c r="U69" s="36">
        <v>0</v>
      </c>
      <c r="V69" s="32">
        <v>0</v>
      </c>
      <c r="W69" s="36">
        <v>0</v>
      </c>
      <c r="X69" s="32">
        <v>0</v>
      </c>
      <c r="Y69" s="36">
        <v>0</v>
      </c>
      <c r="Z69" s="32">
        <v>0</v>
      </c>
      <c r="AA69" s="36">
        <v>0</v>
      </c>
      <c r="AB69" s="32">
        <v>0</v>
      </c>
      <c r="AC69" s="36">
        <v>0</v>
      </c>
      <c r="AD69" s="32">
        <v>0</v>
      </c>
      <c r="AE69" s="36">
        <v>0</v>
      </c>
      <c r="AF69" s="32">
        <v>0</v>
      </c>
      <c r="AG69" s="36">
        <v>0</v>
      </c>
      <c r="AH69" s="32">
        <v>0</v>
      </c>
      <c r="AI69" s="36">
        <v>0</v>
      </c>
      <c r="AJ69" s="32">
        <v>0</v>
      </c>
      <c r="AK69" s="36">
        <v>0</v>
      </c>
      <c r="AL69" s="32">
        <v>0</v>
      </c>
      <c r="AM69" s="36">
        <v>0</v>
      </c>
      <c r="AN69" s="32">
        <v>0</v>
      </c>
      <c r="AO69" s="36">
        <v>0</v>
      </c>
      <c r="AP69" s="32">
        <v>0</v>
      </c>
      <c r="AQ69" s="36">
        <v>0</v>
      </c>
      <c r="AR69" s="32">
        <v>0</v>
      </c>
      <c r="AS69" s="36">
        <v>0</v>
      </c>
      <c r="AT69" s="32">
        <v>0</v>
      </c>
      <c r="AU69" s="42">
        <v>0</v>
      </c>
      <c r="AX69" s="138"/>
      <c r="AY69" s="138"/>
    </row>
    <row r="70" spans="1:63" x14ac:dyDescent="0.3">
      <c r="A70" s="173"/>
      <c r="B70" s="7"/>
      <c r="C70" s="18"/>
      <c r="D70" s="32"/>
      <c r="E70" s="36"/>
      <c r="F70" s="32"/>
      <c r="G70" s="36"/>
      <c r="H70" s="32"/>
      <c r="I70" s="36"/>
      <c r="J70" s="32"/>
      <c r="K70" s="36"/>
      <c r="L70" s="32"/>
      <c r="M70" s="36"/>
      <c r="N70" s="32"/>
      <c r="O70" s="36"/>
      <c r="P70" s="32"/>
      <c r="Q70" s="36"/>
      <c r="R70" s="32"/>
      <c r="S70" s="36"/>
      <c r="T70" s="32"/>
      <c r="U70" s="36"/>
      <c r="V70" s="32"/>
      <c r="W70" s="36"/>
      <c r="X70" s="32"/>
      <c r="Y70" s="36"/>
      <c r="Z70" s="32"/>
      <c r="AA70" s="36"/>
      <c r="AB70" s="32"/>
      <c r="AC70" s="36"/>
      <c r="AD70" s="32"/>
      <c r="AE70" s="36"/>
      <c r="AF70" s="32"/>
      <c r="AG70" s="36"/>
      <c r="AH70" s="32"/>
      <c r="AI70" s="36"/>
      <c r="AJ70" s="32"/>
      <c r="AK70" s="36"/>
      <c r="AL70" s="32"/>
      <c r="AM70" s="36"/>
      <c r="AN70" s="32"/>
      <c r="AO70" s="36"/>
      <c r="AP70" s="32"/>
      <c r="AQ70" s="36"/>
      <c r="AR70" s="32"/>
      <c r="AS70" s="36"/>
      <c r="AT70" s="32"/>
      <c r="AU70" s="42"/>
      <c r="AX70" s="138"/>
      <c r="AY70" s="138"/>
    </row>
    <row r="71" spans="1:63" s="3" customFormat="1" x14ac:dyDescent="0.3">
      <c r="A71" s="173"/>
      <c r="B71" s="9" t="s">
        <v>227</v>
      </c>
      <c r="C71" s="13" t="s">
        <v>260</v>
      </c>
      <c r="D71" s="30">
        <v>1695104.6698052916</v>
      </c>
      <c r="E71" s="35">
        <v>1450725.6749115791</v>
      </c>
      <c r="F71" s="30">
        <v>15789.850788469073</v>
      </c>
      <c r="G71" s="35">
        <v>10273.630961221861</v>
      </c>
      <c r="H71" s="30">
        <v>514942.16043941444</v>
      </c>
      <c r="I71" s="35">
        <v>-16422.461944025148</v>
      </c>
      <c r="J71" s="30">
        <v>1164372.6585774084</v>
      </c>
      <c r="K71" s="35">
        <v>1456874.5058943825</v>
      </c>
      <c r="L71" s="30">
        <v>-452104.4286536104</v>
      </c>
      <c r="M71" s="35">
        <v>-220933.11181990936</v>
      </c>
      <c r="N71" s="30">
        <v>23.998931341452192</v>
      </c>
      <c r="O71" s="35">
        <v>-8454.3322850964432</v>
      </c>
      <c r="P71" s="30">
        <v>-110528.05701730652</v>
      </c>
      <c r="Q71" s="35">
        <v>-237222.84471750475</v>
      </c>
      <c r="R71" s="30">
        <v>116.64345500000002</v>
      </c>
      <c r="S71" s="35">
        <v>190.30094643091925</v>
      </c>
      <c r="T71" s="30">
        <v>-155.81554089999989</v>
      </c>
      <c r="U71" s="35">
        <v>-499.68639669999953</v>
      </c>
      <c r="V71" s="30">
        <v>-5133.8042561170878</v>
      </c>
      <c r="W71" s="35">
        <v>13698.684988585062</v>
      </c>
      <c r="X71" s="30">
        <v>9596.1543708686986</v>
      </c>
      <c r="Y71" s="35">
        <v>5565.3640579858293</v>
      </c>
      <c r="Z71" s="30">
        <v>14323.228379282496</v>
      </c>
      <c r="AA71" s="35">
        <v>7342.0411880912507</v>
      </c>
      <c r="AB71" s="30">
        <v>-360346.77697577939</v>
      </c>
      <c r="AC71" s="35">
        <v>-1552.6396017012094</v>
      </c>
      <c r="AD71" s="30">
        <v>345806.4241056199</v>
      </c>
      <c r="AE71" s="35">
        <v>150198.7184951682</v>
      </c>
      <c r="AF71" s="30">
        <v>139371.14066616027</v>
      </c>
      <c r="AG71" s="35">
        <v>53173.172758960754</v>
      </c>
      <c r="AH71" s="30">
        <v>36984.337378413278</v>
      </c>
      <c r="AI71" s="35">
        <v>68529.268729848423</v>
      </c>
      <c r="AJ71" s="30">
        <v>18931.142784029515</v>
      </c>
      <c r="AK71" s="35">
        <v>14962.661962863667</v>
      </c>
      <c r="AL71" s="30">
        <v>150519.80327701685</v>
      </c>
      <c r="AM71" s="35">
        <v>13533.615043495352</v>
      </c>
      <c r="AN71" s="30">
        <v>-76282.6285597487</v>
      </c>
      <c r="AO71" s="35">
        <v>684497.36522612476</v>
      </c>
      <c r="AP71" s="30">
        <v>23208.393656450447</v>
      </c>
      <c r="AQ71" s="35">
        <v>10773.253720701072</v>
      </c>
      <c r="AR71" s="30">
        <v>1535732.4303540029</v>
      </c>
      <c r="AS71" s="35">
        <v>2075261.9005336636</v>
      </c>
      <c r="AT71" s="30">
        <v>1009150.5152402848</v>
      </c>
      <c r="AU71" s="43">
        <v>469620.94547849143</v>
      </c>
      <c r="AV71" s="59"/>
      <c r="AX71" s="138"/>
      <c r="AY71" s="138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</row>
    <row r="72" spans="1:63" x14ac:dyDescent="0.3">
      <c r="A72" s="173"/>
      <c r="B72" s="134" t="s">
        <v>228</v>
      </c>
      <c r="C72" s="61" t="s">
        <v>229</v>
      </c>
      <c r="D72" s="32">
        <v>763637.36123846215</v>
      </c>
      <c r="E72" s="36">
        <v>1047303.8762448725</v>
      </c>
      <c r="F72" s="32">
        <v>-14470.965023048153</v>
      </c>
      <c r="G72" s="36">
        <v>-67502.550910115649</v>
      </c>
      <c r="H72" s="32">
        <v>364411.90197941236</v>
      </c>
      <c r="I72" s="36">
        <v>-20563.293861923084</v>
      </c>
      <c r="J72" s="32">
        <v>413696.42428209807</v>
      </c>
      <c r="K72" s="36">
        <v>1135369.7210169113</v>
      </c>
      <c r="L72" s="32">
        <v>-5699.5429069231459</v>
      </c>
      <c r="M72" s="36">
        <v>6307.5249389697756</v>
      </c>
      <c r="N72" s="32">
        <v>0</v>
      </c>
      <c r="O72" s="36">
        <v>0</v>
      </c>
      <c r="P72" s="32">
        <v>-5024.1445984461361</v>
      </c>
      <c r="Q72" s="36">
        <v>135.67337954723908</v>
      </c>
      <c r="R72" s="32">
        <v>0</v>
      </c>
      <c r="S72" s="36">
        <v>0</v>
      </c>
      <c r="T72" s="32">
        <v>0</v>
      </c>
      <c r="U72" s="36">
        <v>0</v>
      </c>
      <c r="V72" s="32">
        <v>1252.4082753929902</v>
      </c>
      <c r="W72" s="36">
        <v>8312.8454964987923</v>
      </c>
      <c r="X72" s="32">
        <v>-1.1991199999999997</v>
      </c>
      <c r="Y72" s="36">
        <v>155.39340143000001</v>
      </c>
      <c r="Z72" s="32">
        <v>-8.8600229999999982</v>
      </c>
      <c r="AA72" s="36">
        <v>-154.76595793999999</v>
      </c>
      <c r="AB72" s="32">
        <v>-1917.7474408699995</v>
      </c>
      <c r="AC72" s="36">
        <v>-2141.6213805662551</v>
      </c>
      <c r="AD72" s="32">
        <v>1478.0224514416695</v>
      </c>
      <c r="AE72" s="36">
        <v>-66096.867659202602</v>
      </c>
      <c r="AF72" s="32">
        <v>-1.9313512099999994</v>
      </c>
      <c r="AG72" s="36">
        <v>-58721.27806694535</v>
      </c>
      <c r="AH72" s="32">
        <v>10873.875861211669</v>
      </c>
      <c r="AI72" s="36">
        <v>-2345.3103009500001</v>
      </c>
      <c r="AJ72" s="32">
        <v>-205.68879247999999</v>
      </c>
      <c r="AK72" s="36">
        <v>46.287807702754755</v>
      </c>
      <c r="AL72" s="32">
        <v>-9188.2332660800002</v>
      </c>
      <c r="AM72" s="36">
        <v>-5076.5670990099989</v>
      </c>
      <c r="AN72" s="32">
        <v>-694.07582006000007</v>
      </c>
      <c r="AO72" s="36">
        <v>777488.33846445568</v>
      </c>
      <c r="AP72" s="32">
        <v>199.21148809999011</v>
      </c>
      <c r="AQ72" s="36">
        <v>5.4576595363403158</v>
      </c>
      <c r="AR72" s="32">
        <v>758920.97645102069</v>
      </c>
      <c r="AS72" s="36">
        <v>1765008.3296486316</v>
      </c>
      <c r="AT72" s="32">
        <v>1010459.4757294375</v>
      </c>
      <c r="AU72" s="42">
        <v>4372.1225314266048</v>
      </c>
      <c r="AX72" s="138"/>
      <c r="AY72" s="138"/>
    </row>
    <row r="73" spans="1:63" x14ac:dyDescent="0.3">
      <c r="A73" s="173"/>
      <c r="B73" s="135" t="s">
        <v>261</v>
      </c>
      <c r="C73" s="63" t="s">
        <v>262</v>
      </c>
      <c r="D73" s="32">
        <v>198478.00609124749</v>
      </c>
      <c r="E73" s="36">
        <v>711220.97236387269</v>
      </c>
      <c r="F73" s="32">
        <v>0</v>
      </c>
      <c r="G73" s="36">
        <v>0</v>
      </c>
      <c r="H73" s="32">
        <v>0</v>
      </c>
      <c r="I73" s="36">
        <v>0</v>
      </c>
      <c r="J73" s="32">
        <v>198478.00609124749</v>
      </c>
      <c r="K73" s="36">
        <v>711220.97236387269</v>
      </c>
      <c r="L73" s="32">
        <v>0</v>
      </c>
      <c r="M73" s="36">
        <v>0</v>
      </c>
      <c r="N73" s="32">
        <v>0</v>
      </c>
      <c r="O73" s="36">
        <v>0</v>
      </c>
      <c r="P73" s="32">
        <v>0</v>
      </c>
      <c r="Q73" s="36">
        <v>0</v>
      </c>
      <c r="R73" s="32">
        <v>0</v>
      </c>
      <c r="S73" s="36">
        <v>0</v>
      </c>
      <c r="T73" s="32">
        <v>0</v>
      </c>
      <c r="U73" s="36">
        <v>0</v>
      </c>
      <c r="V73" s="32">
        <v>0</v>
      </c>
      <c r="W73" s="36">
        <v>0</v>
      </c>
      <c r="X73" s="32">
        <v>0</v>
      </c>
      <c r="Y73" s="36">
        <v>0</v>
      </c>
      <c r="Z73" s="32">
        <v>0</v>
      </c>
      <c r="AA73" s="36">
        <v>0</v>
      </c>
      <c r="AB73" s="32">
        <v>0</v>
      </c>
      <c r="AC73" s="36">
        <v>0</v>
      </c>
      <c r="AD73" s="32">
        <v>0</v>
      </c>
      <c r="AE73" s="36">
        <v>0</v>
      </c>
      <c r="AF73" s="32">
        <v>0</v>
      </c>
      <c r="AG73" s="36">
        <v>0</v>
      </c>
      <c r="AH73" s="32">
        <v>0</v>
      </c>
      <c r="AI73" s="36">
        <v>0</v>
      </c>
      <c r="AJ73" s="32">
        <v>0</v>
      </c>
      <c r="AK73" s="36">
        <v>0</v>
      </c>
      <c r="AL73" s="32">
        <v>0</v>
      </c>
      <c r="AM73" s="36">
        <v>0</v>
      </c>
      <c r="AN73" s="32">
        <v>0</v>
      </c>
      <c r="AO73" s="36">
        <v>0</v>
      </c>
      <c r="AP73" s="32">
        <v>0</v>
      </c>
      <c r="AQ73" s="36">
        <v>0</v>
      </c>
      <c r="AR73" s="32">
        <v>198478.00609124749</v>
      </c>
      <c r="AS73" s="36">
        <v>711220.97236387269</v>
      </c>
      <c r="AT73" s="32">
        <v>745551.85713124264</v>
      </c>
      <c r="AU73" s="42">
        <v>232808.89085861738</v>
      </c>
      <c r="AX73" s="138"/>
      <c r="AY73" s="138"/>
    </row>
    <row r="74" spans="1:63" x14ac:dyDescent="0.3">
      <c r="A74" s="173"/>
      <c r="B74" s="135" t="s">
        <v>263</v>
      </c>
      <c r="C74" s="63" t="s">
        <v>264</v>
      </c>
      <c r="D74" s="32">
        <v>565159.35514721472</v>
      </c>
      <c r="E74" s="36">
        <v>336082.90388099977</v>
      </c>
      <c r="F74" s="32">
        <v>-14470.965023048153</v>
      </c>
      <c r="G74" s="36">
        <v>-67502.550910115649</v>
      </c>
      <c r="H74" s="32">
        <v>364411.90197941236</v>
      </c>
      <c r="I74" s="36">
        <v>-20563.293861923084</v>
      </c>
      <c r="J74" s="32">
        <v>215218.41819085056</v>
      </c>
      <c r="K74" s="36">
        <v>424148.74865303852</v>
      </c>
      <c r="L74" s="32">
        <v>-5699.5429069231459</v>
      </c>
      <c r="M74" s="36">
        <v>6307.5249389697756</v>
      </c>
      <c r="N74" s="32">
        <v>0</v>
      </c>
      <c r="O74" s="36">
        <v>0</v>
      </c>
      <c r="P74" s="32">
        <v>-5024.1445984461361</v>
      </c>
      <c r="Q74" s="36">
        <v>135.67337954723908</v>
      </c>
      <c r="R74" s="32">
        <v>0</v>
      </c>
      <c r="S74" s="36">
        <v>0</v>
      </c>
      <c r="T74" s="32">
        <v>0</v>
      </c>
      <c r="U74" s="36">
        <v>0</v>
      </c>
      <c r="V74" s="32">
        <v>1252.4082753929902</v>
      </c>
      <c r="W74" s="36">
        <v>8312.8454964987923</v>
      </c>
      <c r="X74" s="32">
        <v>-1.1991199999999997</v>
      </c>
      <c r="Y74" s="36">
        <v>155.39340143000001</v>
      </c>
      <c r="Z74" s="32">
        <v>-8.8600229999999982</v>
      </c>
      <c r="AA74" s="36">
        <v>-154.76595793999999</v>
      </c>
      <c r="AB74" s="32">
        <v>-1917.7474408699995</v>
      </c>
      <c r="AC74" s="36">
        <v>-2141.6213805662551</v>
      </c>
      <c r="AD74" s="32">
        <v>1478.0224514416695</v>
      </c>
      <c r="AE74" s="36">
        <v>-66096.867659202602</v>
      </c>
      <c r="AF74" s="32">
        <v>-1.9313512099999994</v>
      </c>
      <c r="AG74" s="36">
        <v>-58721.27806694535</v>
      </c>
      <c r="AH74" s="32">
        <v>10873.875861211669</v>
      </c>
      <c r="AI74" s="36">
        <v>-2345.3103009500001</v>
      </c>
      <c r="AJ74" s="32">
        <v>-205.68879247999999</v>
      </c>
      <c r="AK74" s="36">
        <v>46.287807702754755</v>
      </c>
      <c r="AL74" s="32">
        <v>-9188.2332660800002</v>
      </c>
      <c r="AM74" s="36">
        <v>-5076.5670990099989</v>
      </c>
      <c r="AN74" s="32">
        <v>-694.07582006000007</v>
      </c>
      <c r="AO74" s="36">
        <v>777488.33846445568</v>
      </c>
      <c r="AP74" s="32">
        <v>199.21148809999011</v>
      </c>
      <c r="AQ74" s="36">
        <v>5.4576595363403158</v>
      </c>
      <c r="AR74" s="32">
        <v>560442.97035977326</v>
      </c>
      <c r="AS74" s="36">
        <v>1053787.3572847589</v>
      </c>
      <c r="AT74" s="32">
        <v>264907.61859819485</v>
      </c>
      <c r="AU74" s="42">
        <v>-228436.76832719077</v>
      </c>
      <c r="AX74" s="138"/>
      <c r="AY74" s="138"/>
    </row>
    <row r="75" spans="1:63" x14ac:dyDescent="0.3">
      <c r="A75" s="173"/>
      <c r="B75" s="134" t="s">
        <v>230</v>
      </c>
      <c r="C75" s="61" t="s">
        <v>265</v>
      </c>
      <c r="D75" s="32">
        <v>58186.921793844143</v>
      </c>
      <c r="E75" s="36">
        <v>104032.39917639502</v>
      </c>
      <c r="F75" s="32">
        <v>2477.3459506942704</v>
      </c>
      <c r="G75" s="36">
        <v>-27681.787188984908</v>
      </c>
      <c r="H75" s="32">
        <v>0</v>
      </c>
      <c r="I75" s="36">
        <v>104916.16924717996</v>
      </c>
      <c r="J75" s="32">
        <v>55709.575843149876</v>
      </c>
      <c r="K75" s="36">
        <v>26798.017118199961</v>
      </c>
      <c r="L75" s="32">
        <v>16214.706735956905</v>
      </c>
      <c r="M75" s="36">
        <v>27851.09364085882</v>
      </c>
      <c r="N75" s="32">
        <v>0</v>
      </c>
      <c r="O75" s="36">
        <v>-332.32850324999981</v>
      </c>
      <c r="P75" s="32">
        <v>10637.977394771704</v>
      </c>
      <c r="Q75" s="36">
        <v>15366.344681099352</v>
      </c>
      <c r="R75" s="32">
        <v>0</v>
      </c>
      <c r="S75" s="36">
        <v>-2.2912361999999984</v>
      </c>
      <c r="T75" s="32">
        <v>0</v>
      </c>
      <c r="U75" s="36">
        <v>-265.86019559999994</v>
      </c>
      <c r="V75" s="32">
        <v>-14606.977921130001</v>
      </c>
      <c r="W75" s="36">
        <v>726.93615698755241</v>
      </c>
      <c r="X75" s="32">
        <v>4960.0580018682049</v>
      </c>
      <c r="Y75" s="36">
        <v>3652.5506849419144</v>
      </c>
      <c r="Z75" s="32">
        <v>431.25367656999907</v>
      </c>
      <c r="AA75" s="36">
        <v>-98.138861810000037</v>
      </c>
      <c r="AB75" s="32">
        <v>14792.395583876998</v>
      </c>
      <c r="AC75" s="36">
        <v>8803.8809146900021</v>
      </c>
      <c r="AD75" s="32">
        <v>133714.16292037291</v>
      </c>
      <c r="AE75" s="36">
        <v>75023.414155361053</v>
      </c>
      <c r="AF75" s="32">
        <v>128615.03807678379</v>
      </c>
      <c r="AG75" s="36">
        <v>60175.81823247952</v>
      </c>
      <c r="AH75" s="32">
        <v>224.60568561000002</v>
      </c>
      <c r="AI75" s="36">
        <v>159.19359593999985</v>
      </c>
      <c r="AJ75" s="32">
        <v>4874.5191579791153</v>
      </c>
      <c r="AK75" s="36">
        <v>14571.423062021535</v>
      </c>
      <c r="AL75" s="32">
        <v>0</v>
      </c>
      <c r="AM75" s="36">
        <v>116.97926492000026</v>
      </c>
      <c r="AN75" s="32">
        <v>511.44774918094549</v>
      </c>
      <c r="AO75" s="36">
        <v>1721.1064787399991</v>
      </c>
      <c r="AP75" s="32">
        <v>0</v>
      </c>
      <c r="AQ75" s="36">
        <v>0</v>
      </c>
      <c r="AR75" s="32">
        <v>208627.2391993549</v>
      </c>
      <c r="AS75" s="36">
        <v>208628.01345135487</v>
      </c>
      <c r="AT75" s="32">
        <v>0.77425200000000005</v>
      </c>
      <c r="AU75" s="42">
        <v>0</v>
      </c>
      <c r="AX75" s="138"/>
      <c r="AY75" s="138"/>
    </row>
    <row r="76" spans="1:63" x14ac:dyDescent="0.3">
      <c r="A76" s="173"/>
      <c r="B76" s="134" t="s">
        <v>231</v>
      </c>
      <c r="C76" s="61" t="s">
        <v>266</v>
      </c>
      <c r="D76" s="32">
        <v>873280.38677298545</v>
      </c>
      <c r="E76" s="36">
        <v>299389.39949031163</v>
      </c>
      <c r="F76" s="32">
        <v>27783.469860822956</v>
      </c>
      <c r="G76" s="36">
        <v>105457.96906032242</v>
      </c>
      <c r="H76" s="32">
        <v>150530.25846000202</v>
      </c>
      <c r="I76" s="36">
        <v>-100775.33732928203</v>
      </c>
      <c r="J76" s="32">
        <v>694966.65845216042</v>
      </c>
      <c r="K76" s="36">
        <v>294706.7677592712</v>
      </c>
      <c r="L76" s="32">
        <v>-462619.59248264413</v>
      </c>
      <c r="M76" s="36">
        <v>-255091.73039973795</v>
      </c>
      <c r="N76" s="32">
        <v>23.998931341452192</v>
      </c>
      <c r="O76" s="36">
        <v>-8122.0037818464425</v>
      </c>
      <c r="P76" s="32">
        <v>-116141.88981363209</v>
      </c>
      <c r="Q76" s="36">
        <v>-252724.86277815135</v>
      </c>
      <c r="R76" s="32">
        <v>116.64345500000002</v>
      </c>
      <c r="S76" s="36">
        <v>192.59218263091924</v>
      </c>
      <c r="T76" s="32">
        <v>-155.81554089999989</v>
      </c>
      <c r="U76" s="36">
        <v>-233.82620109999959</v>
      </c>
      <c r="V76" s="32">
        <v>8220.7653896199226</v>
      </c>
      <c r="W76" s="36">
        <v>4658.9033350987174</v>
      </c>
      <c r="X76" s="32">
        <v>4637.295489000493</v>
      </c>
      <c r="Y76" s="36">
        <v>1757.4199716139155</v>
      </c>
      <c r="Z76" s="32">
        <v>13900.834725712497</v>
      </c>
      <c r="AA76" s="36">
        <v>7594.9460078412503</v>
      </c>
      <c r="AB76" s="32">
        <v>-373221.4251187864</v>
      </c>
      <c r="AC76" s="36">
        <v>-8214.899135824955</v>
      </c>
      <c r="AD76" s="32">
        <v>210614.23873380531</v>
      </c>
      <c r="AE76" s="36">
        <v>141272.17199900973</v>
      </c>
      <c r="AF76" s="32">
        <v>10758.033940586469</v>
      </c>
      <c r="AG76" s="36">
        <v>51718.632593426584</v>
      </c>
      <c r="AH76" s="32">
        <v>25885.855831591609</v>
      </c>
      <c r="AI76" s="36">
        <v>70715.385434858428</v>
      </c>
      <c r="AJ76" s="32">
        <v>14262.312418530399</v>
      </c>
      <c r="AK76" s="36">
        <v>344.95109313937706</v>
      </c>
      <c r="AL76" s="32">
        <v>159708.03654309685</v>
      </c>
      <c r="AM76" s="36">
        <v>18493.202877585351</v>
      </c>
      <c r="AN76" s="32">
        <v>-76100.000488869642</v>
      </c>
      <c r="AO76" s="36">
        <v>-94712.079717070956</v>
      </c>
      <c r="AP76" s="32">
        <v>23009.182168350457</v>
      </c>
      <c r="AQ76" s="36">
        <v>10767.796061164732</v>
      </c>
      <c r="AR76" s="32">
        <v>568184.2147036274</v>
      </c>
      <c r="AS76" s="36">
        <v>101625.55743367715</v>
      </c>
      <c r="AT76" s="32">
        <v>-1309.7347411527398</v>
      </c>
      <c r="AU76" s="42">
        <v>465248.82294706482</v>
      </c>
      <c r="AX76" s="138"/>
      <c r="AY76" s="138"/>
    </row>
    <row r="77" spans="1:63" x14ac:dyDescent="0.3">
      <c r="A77" s="173"/>
      <c r="B77" s="135" t="s">
        <v>267</v>
      </c>
      <c r="C77" s="63" t="s">
        <v>268</v>
      </c>
      <c r="D77" s="32">
        <v>85331.527849452017</v>
      </c>
      <c r="E77" s="36">
        <v>24343.696729775489</v>
      </c>
      <c r="F77" s="32">
        <v>-3.2684965844964609E-13</v>
      </c>
      <c r="G77" s="36">
        <v>0</v>
      </c>
      <c r="H77" s="32">
        <v>0</v>
      </c>
      <c r="I77" s="36">
        <v>-3.2684965844964609E-13</v>
      </c>
      <c r="J77" s="32">
        <v>85331.527849452017</v>
      </c>
      <c r="K77" s="36">
        <v>24343.696729775489</v>
      </c>
      <c r="L77" s="32">
        <v>0</v>
      </c>
      <c r="M77" s="36">
        <v>2.4934752613364752E-15</v>
      </c>
      <c r="N77" s="32">
        <v>0</v>
      </c>
      <c r="O77" s="36">
        <v>0</v>
      </c>
      <c r="P77" s="32">
        <v>0</v>
      </c>
      <c r="Q77" s="36">
        <v>-1.0570971181733668E-18</v>
      </c>
      <c r="R77" s="32">
        <v>0</v>
      </c>
      <c r="S77" s="36">
        <v>0</v>
      </c>
      <c r="T77" s="32">
        <v>0</v>
      </c>
      <c r="U77" s="36">
        <v>0</v>
      </c>
      <c r="V77" s="32">
        <v>0</v>
      </c>
      <c r="W77" s="36">
        <v>0</v>
      </c>
      <c r="X77" s="32">
        <v>0</v>
      </c>
      <c r="Y77" s="36">
        <v>0</v>
      </c>
      <c r="Z77" s="32">
        <v>0</v>
      </c>
      <c r="AA77" s="36">
        <v>0</v>
      </c>
      <c r="AB77" s="32">
        <v>0</v>
      </c>
      <c r="AC77" s="36">
        <v>2.4945323584546486E-15</v>
      </c>
      <c r="AD77" s="32">
        <v>0</v>
      </c>
      <c r="AE77" s="36">
        <v>0</v>
      </c>
      <c r="AF77" s="32">
        <v>0</v>
      </c>
      <c r="AG77" s="36">
        <v>0</v>
      </c>
      <c r="AH77" s="32">
        <v>0</v>
      </c>
      <c r="AI77" s="36">
        <v>0</v>
      </c>
      <c r="AJ77" s="32">
        <v>0</v>
      </c>
      <c r="AK77" s="36">
        <v>0</v>
      </c>
      <c r="AL77" s="32">
        <v>0</v>
      </c>
      <c r="AM77" s="36">
        <v>0</v>
      </c>
      <c r="AN77" s="32">
        <v>0</v>
      </c>
      <c r="AO77" s="36">
        <v>0</v>
      </c>
      <c r="AP77" s="32">
        <v>0</v>
      </c>
      <c r="AQ77" s="36">
        <v>0</v>
      </c>
      <c r="AR77" s="32">
        <v>85331.527849452017</v>
      </c>
      <c r="AS77" s="36">
        <v>24343.696729775489</v>
      </c>
      <c r="AT77" s="32">
        <v>6731.3570833754011</v>
      </c>
      <c r="AU77" s="42">
        <v>67719.174829051946</v>
      </c>
      <c r="AX77" s="138"/>
      <c r="AY77" s="138"/>
    </row>
    <row r="78" spans="1:63" x14ac:dyDescent="0.3">
      <c r="A78" s="173"/>
      <c r="B78" s="135" t="s">
        <v>269</v>
      </c>
      <c r="C78" s="63" t="s">
        <v>270</v>
      </c>
      <c r="D78" s="32">
        <v>787948.85892353347</v>
      </c>
      <c r="E78" s="36">
        <v>275045.70276053611</v>
      </c>
      <c r="F78" s="32">
        <v>27783.469860822956</v>
      </c>
      <c r="G78" s="36">
        <v>105457.96906032242</v>
      </c>
      <c r="H78" s="32">
        <v>150530.25846000202</v>
      </c>
      <c r="I78" s="36">
        <v>-100775.33732928203</v>
      </c>
      <c r="J78" s="32">
        <v>609635.13060270844</v>
      </c>
      <c r="K78" s="36">
        <v>270363.07102949568</v>
      </c>
      <c r="L78" s="32">
        <v>-462619.59248264413</v>
      </c>
      <c r="M78" s="36">
        <v>-255091.73039973795</v>
      </c>
      <c r="N78" s="32">
        <v>23.998931341452192</v>
      </c>
      <c r="O78" s="36">
        <v>-8122.0037818464425</v>
      </c>
      <c r="P78" s="32">
        <v>-116141.88981363209</v>
      </c>
      <c r="Q78" s="36">
        <v>-252724.86277815135</v>
      </c>
      <c r="R78" s="32">
        <v>116.64345500000002</v>
      </c>
      <c r="S78" s="36">
        <v>192.59218263091924</v>
      </c>
      <c r="T78" s="32">
        <v>-155.81554089999989</v>
      </c>
      <c r="U78" s="36">
        <v>-233.82620109999959</v>
      </c>
      <c r="V78" s="32">
        <v>8220.7653896199226</v>
      </c>
      <c r="W78" s="36">
        <v>4658.9033350987174</v>
      </c>
      <c r="X78" s="32">
        <v>4637.295489000493</v>
      </c>
      <c r="Y78" s="36">
        <v>1757.4199716139155</v>
      </c>
      <c r="Z78" s="32">
        <v>13900.834725712497</v>
      </c>
      <c r="AA78" s="36">
        <v>7594.9460078412503</v>
      </c>
      <c r="AB78" s="32">
        <v>-373221.4251187864</v>
      </c>
      <c r="AC78" s="36">
        <v>-8214.899135824955</v>
      </c>
      <c r="AD78" s="32">
        <v>210614.23873380531</v>
      </c>
      <c r="AE78" s="36">
        <v>141272.17199900973</v>
      </c>
      <c r="AF78" s="32">
        <v>10758.033940586469</v>
      </c>
      <c r="AG78" s="36">
        <v>51718.632593426584</v>
      </c>
      <c r="AH78" s="32">
        <v>25885.855831591609</v>
      </c>
      <c r="AI78" s="36">
        <v>70715.385434858428</v>
      </c>
      <c r="AJ78" s="32">
        <v>14262.312418530399</v>
      </c>
      <c r="AK78" s="36">
        <v>344.95109313937706</v>
      </c>
      <c r="AL78" s="32">
        <v>159708.03654309685</v>
      </c>
      <c r="AM78" s="36">
        <v>18493.202877585351</v>
      </c>
      <c r="AN78" s="32">
        <v>-76100.000488869642</v>
      </c>
      <c r="AO78" s="36">
        <v>-94712.079717070956</v>
      </c>
      <c r="AP78" s="32">
        <v>23009.182168350457</v>
      </c>
      <c r="AQ78" s="36">
        <v>10767.796061164732</v>
      </c>
      <c r="AR78" s="32">
        <v>482852.68685417541</v>
      </c>
      <c r="AS78" s="36">
        <v>77281.860703901664</v>
      </c>
      <c r="AT78" s="32">
        <v>-8041.0918245281409</v>
      </c>
      <c r="AU78" s="42">
        <v>397529.64811801288</v>
      </c>
      <c r="AX78" s="138"/>
      <c r="AY78" s="138"/>
    </row>
    <row r="79" spans="1:63" x14ac:dyDescent="0.3">
      <c r="A79" s="173"/>
      <c r="B79" s="19"/>
      <c r="C79" s="22"/>
      <c r="D79" s="47"/>
      <c r="E79" s="45"/>
      <c r="F79" s="47"/>
      <c r="G79" s="45"/>
      <c r="H79" s="47"/>
      <c r="I79" s="45"/>
      <c r="J79" s="47"/>
      <c r="K79" s="45"/>
      <c r="L79" s="47"/>
      <c r="M79" s="45"/>
      <c r="N79" s="47"/>
      <c r="O79" s="45"/>
      <c r="P79" s="47"/>
      <c r="Q79" s="45"/>
      <c r="R79" s="47"/>
      <c r="S79" s="45"/>
      <c r="T79" s="47"/>
      <c r="U79" s="45"/>
      <c r="V79" s="47"/>
      <c r="W79" s="45"/>
      <c r="X79" s="47"/>
      <c r="Y79" s="45"/>
      <c r="Z79" s="47"/>
      <c r="AA79" s="45"/>
      <c r="AB79" s="47"/>
      <c r="AC79" s="45"/>
      <c r="AD79" s="47"/>
      <c r="AE79" s="45"/>
      <c r="AF79" s="47"/>
      <c r="AG79" s="45"/>
      <c r="AH79" s="47"/>
      <c r="AI79" s="45"/>
      <c r="AJ79" s="47"/>
      <c r="AK79" s="45"/>
      <c r="AL79" s="47"/>
      <c r="AM79" s="45"/>
      <c r="AN79" s="47"/>
      <c r="AO79" s="45"/>
      <c r="AP79" s="47"/>
      <c r="AQ79" s="45"/>
      <c r="AR79" s="47"/>
      <c r="AS79" s="45"/>
      <c r="AT79" s="47"/>
      <c r="AU79" s="48"/>
      <c r="AX79" s="138"/>
      <c r="AY79" s="138"/>
    </row>
    <row r="80" spans="1:63" s="58" customFormat="1" x14ac:dyDescent="0.3"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</row>
    <row r="81" spans="53:63" s="58" customFormat="1" x14ac:dyDescent="0.3"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</row>
    <row r="82" spans="53:63" s="58" customFormat="1" x14ac:dyDescent="0.3"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</row>
    <row r="83" spans="53:63" s="58" customFormat="1" x14ac:dyDescent="0.3"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</row>
    <row r="84" spans="53:63" x14ac:dyDescent="0.3"/>
  </sheetData>
  <mergeCells count="52">
    <mergeCell ref="J5:K5"/>
    <mergeCell ref="L5:M5"/>
    <mergeCell ref="N5:O5"/>
    <mergeCell ref="P5:Q5"/>
    <mergeCell ref="R5:S5"/>
    <mergeCell ref="L6:M9"/>
    <mergeCell ref="N6:O9"/>
    <mergeCell ref="AN6:AO9"/>
    <mergeCell ref="A11:A22"/>
    <mergeCell ref="A27:A79"/>
    <mergeCell ref="B5:B10"/>
    <mergeCell ref="C5:C10"/>
    <mergeCell ref="D5:E5"/>
    <mergeCell ref="F5:G5"/>
    <mergeCell ref="H5:I5"/>
    <mergeCell ref="AF5:AG5"/>
    <mergeCell ref="AH5:AI5"/>
    <mergeCell ref="AJ5:AK5"/>
    <mergeCell ref="T6:U9"/>
    <mergeCell ref="V6:W9"/>
    <mergeCell ref="X6:Y9"/>
    <mergeCell ref="C1:AU1"/>
    <mergeCell ref="C2:AU2"/>
    <mergeCell ref="C3:AU3"/>
    <mergeCell ref="C4:AU4"/>
    <mergeCell ref="D6:E9"/>
    <mergeCell ref="F6:G9"/>
    <mergeCell ref="H6:I9"/>
    <mergeCell ref="J6:K9"/>
    <mergeCell ref="AT5:AU5"/>
    <mergeCell ref="X5:Y5"/>
    <mergeCell ref="Z5:AA5"/>
    <mergeCell ref="AB5:AC5"/>
    <mergeCell ref="AD5:AE5"/>
    <mergeCell ref="Z6:AA9"/>
    <mergeCell ref="AB6:AC9"/>
    <mergeCell ref="AD6:AE9"/>
    <mergeCell ref="P6:Q9"/>
    <mergeCell ref="R6:S9"/>
    <mergeCell ref="AJ6:AK9"/>
    <mergeCell ref="V5:W5"/>
    <mergeCell ref="T5:U5"/>
    <mergeCell ref="AF6:AG9"/>
    <mergeCell ref="AH6:AI9"/>
    <mergeCell ref="AT6:AU9"/>
    <mergeCell ref="AP6:AQ9"/>
    <mergeCell ref="AR6:AS9"/>
    <mergeCell ref="AL6:AM9"/>
    <mergeCell ref="AP5:AQ5"/>
    <mergeCell ref="AR5:AS5"/>
    <mergeCell ref="AL5:AM5"/>
    <mergeCell ref="AN5:AO5"/>
  </mergeCells>
  <pageMargins left="0.7" right="0.7" top="0.75" bottom="0.75" header="0.3" footer="0.3"/>
  <pageSetup orientation="portrait" horizontalDpi="90" verticalDpi="90" r:id="rId1"/>
  <headerFooter>
    <oddFooter>&amp;C&amp;1#&amp;"Calibri"&amp;10&amp;K000000Uso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showGridLines="0" zoomScale="40" zoomScaleNormal="40" workbookViewId="0">
      <selection activeCell="B35" sqref="B35"/>
    </sheetView>
  </sheetViews>
  <sheetFormatPr baseColWidth="10" defaultColWidth="11.44140625" defaultRowHeight="14.4" x14ac:dyDescent="0.3"/>
  <cols>
    <col min="1" max="1" width="4.44140625" style="68" customWidth="1"/>
    <col min="2" max="2" width="105.33203125" style="68" customWidth="1"/>
    <col min="3" max="3" width="10.88671875" style="68" customWidth="1"/>
    <col min="4" max="4" width="117.88671875" style="68" customWidth="1"/>
    <col min="5" max="5" width="13.88671875" style="108" customWidth="1"/>
    <col min="6" max="6" width="97.109375" style="68" customWidth="1"/>
    <col min="7" max="7" width="11" style="68" bestFit="1" customWidth="1"/>
    <col min="8" max="8" width="37.33203125" style="68" customWidth="1"/>
    <col min="9" max="9" width="3.6640625" style="68" customWidth="1"/>
    <col min="10" max="10" width="41.6640625" style="68" customWidth="1"/>
    <col min="11" max="11" width="3.6640625" style="68" customWidth="1"/>
    <col min="12" max="12" width="3.88671875" style="68" customWidth="1"/>
    <col min="13" max="13" width="11.44140625" style="68"/>
    <col min="14" max="14" width="39.44140625" style="68" customWidth="1"/>
    <col min="15" max="15" width="3.109375" style="68" customWidth="1"/>
    <col min="16" max="16384" width="11.44140625" style="68"/>
  </cols>
  <sheetData>
    <row r="1" spans="2:14" ht="39" customHeight="1" thickBot="1" x14ac:dyDescent="0.45">
      <c r="B1" s="174" t="s">
        <v>271</v>
      </c>
      <c r="C1" s="175"/>
      <c r="D1" s="175"/>
      <c r="E1" s="175"/>
      <c r="F1" s="175"/>
      <c r="G1" s="175"/>
      <c r="H1" s="175"/>
      <c r="I1" s="175"/>
      <c r="J1" s="175"/>
      <c r="K1" s="175"/>
      <c r="L1" s="176"/>
    </row>
    <row r="2" spans="2:14" ht="39" customHeight="1" x14ac:dyDescent="0.4">
      <c r="B2" s="177" t="s">
        <v>272</v>
      </c>
      <c r="C2" s="178"/>
      <c r="D2" s="178"/>
      <c r="E2" s="178"/>
      <c r="F2" s="178"/>
      <c r="G2" s="178"/>
      <c r="H2" s="178"/>
      <c r="I2" s="178"/>
      <c r="J2" s="178"/>
      <c r="K2" s="178"/>
      <c r="L2" s="179"/>
      <c r="N2" s="180" t="s">
        <v>273</v>
      </c>
    </row>
    <row r="3" spans="2:14" ht="39" customHeight="1" x14ac:dyDescent="0.4">
      <c r="B3" s="177" t="s">
        <v>274</v>
      </c>
      <c r="C3" s="178"/>
      <c r="D3" s="178"/>
      <c r="E3" s="178"/>
      <c r="F3" s="178"/>
      <c r="G3" s="178"/>
      <c r="H3" s="178"/>
      <c r="I3" s="178"/>
      <c r="J3" s="178"/>
      <c r="K3" s="178"/>
      <c r="L3" s="179"/>
      <c r="N3" s="181"/>
    </row>
    <row r="4" spans="2:14" ht="39" customHeight="1" thickBot="1" x14ac:dyDescent="0.45">
      <c r="B4" s="183" t="s">
        <v>339</v>
      </c>
      <c r="C4" s="184"/>
      <c r="D4" s="184"/>
      <c r="E4" s="184"/>
      <c r="F4" s="184"/>
      <c r="G4" s="184"/>
      <c r="H4" s="184"/>
      <c r="I4" s="184"/>
      <c r="J4" s="184"/>
      <c r="K4" s="184"/>
      <c r="L4" s="185"/>
      <c r="N4" s="182"/>
    </row>
    <row r="5" spans="2:14" ht="54.75" customHeight="1" thickBot="1" x14ac:dyDescent="0.35">
      <c r="B5" s="69"/>
      <c r="C5" s="69"/>
      <c r="D5" s="69"/>
      <c r="E5" s="70"/>
      <c r="F5" s="69"/>
      <c r="G5" s="69"/>
      <c r="H5" s="69"/>
      <c r="I5" s="69"/>
      <c r="J5" s="69"/>
      <c r="K5" s="69"/>
      <c r="L5" s="69"/>
    </row>
    <row r="6" spans="2:14" s="76" customFormat="1" ht="67.5" customHeight="1" thickBot="1" x14ac:dyDescent="0.5">
      <c r="B6" s="71" t="s">
        <v>275</v>
      </c>
      <c r="C6" s="72"/>
      <c r="D6" s="71" t="s">
        <v>276</v>
      </c>
      <c r="E6" s="73"/>
      <c r="F6" s="71" t="s">
        <v>277</v>
      </c>
      <c r="G6" s="72"/>
      <c r="H6" s="71" t="s">
        <v>278</v>
      </c>
      <c r="I6" s="72"/>
      <c r="J6" s="71" t="s">
        <v>279</v>
      </c>
      <c r="K6" s="74"/>
      <c r="L6" s="75"/>
    </row>
    <row r="7" spans="2:14" x14ac:dyDescent="0.3">
      <c r="B7" s="77"/>
      <c r="C7" s="78"/>
      <c r="D7" s="78"/>
      <c r="E7" s="70"/>
      <c r="F7" s="78"/>
      <c r="G7" s="78"/>
      <c r="H7" s="78"/>
      <c r="I7" s="78"/>
      <c r="J7" s="78"/>
      <c r="K7" s="79"/>
      <c r="L7" s="69"/>
    </row>
    <row r="8" spans="2:14" ht="12" customHeight="1" x14ac:dyDescent="0.3">
      <c r="B8" s="69"/>
      <c r="C8" s="69"/>
      <c r="D8" s="69"/>
      <c r="E8" s="70"/>
      <c r="F8" s="69"/>
      <c r="G8" s="69"/>
      <c r="H8" s="69"/>
      <c r="I8" s="69"/>
      <c r="J8" s="69"/>
      <c r="K8" s="69"/>
      <c r="L8" s="69"/>
    </row>
    <row r="9" spans="2:14" x14ac:dyDescent="0.3">
      <c r="B9" s="77"/>
      <c r="C9" s="69"/>
      <c r="D9" s="77"/>
      <c r="E9" s="80"/>
      <c r="F9" s="77"/>
      <c r="G9" s="69"/>
      <c r="H9" s="79"/>
      <c r="I9" s="69"/>
      <c r="J9" s="79"/>
      <c r="K9" s="69"/>
      <c r="L9" s="69"/>
    </row>
    <row r="10" spans="2:14" ht="21" thickBot="1" x14ac:dyDescent="0.4">
      <c r="B10" s="81"/>
      <c r="C10" s="81"/>
      <c r="D10" s="82"/>
      <c r="E10" s="83"/>
      <c r="F10" s="82"/>
      <c r="G10" s="82"/>
      <c r="H10" s="82"/>
      <c r="I10" s="82"/>
      <c r="J10" s="82"/>
      <c r="K10" s="69"/>
      <c r="L10" s="69"/>
    </row>
    <row r="11" spans="2:14" ht="21.6" thickBot="1" x14ac:dyDescent="0.45">
      <c r="B11" s="84" t="s">
        <v>280</v>
      </c>
      <c r="C11" s="82"/>
      <c r="D11" s="84" t="s">
        <v>281</v>
      </c>
      <c r="E11" s="85"/>
      <c r="F11" s="84" t="s">
        <v>282</v>
      </c>
      <c r="G11" s="82"/>
      <c r="H11" s="86" t="s">
        <v>25</v>
      </c>
      <c r="I11" s="82"/>
      <c r="J11" s="86" t="s">
        <v>24</v>
      </c>
      <c r="K11" s="69"/>
      <c r="L11" s="69"/>
    </row>
    <row r="12" spans="2:14" ht="21.6" thickBot="1" x14ac:dyDescent="0.45">
      <c r="B12" s="87"/>
      <c r="C12" s="82"/>
      <c r="D12" s="88"/>
      <c r="E12" s="85"/>
      <c r="F12" s="88"/>
      <c r="G12" s="82"/>
      <c r="H12" s="82"/>
      <c r="I12" s="82"/>
      <c r="J12" s="82"/>
      <c r="K12" s="69"/>
      <c r="L12" s="69"/>
    </row>
    <row r="13" spans="2:14" ht="21.6" thickBot="1" x14ac:dyDescent="0.45">
      <c r="B13" s="84" t="s">
        <v>283</v>
      </c>
      <c r="C13" s="89"/>
      <c r="D13" s="84" t="s">
        <v>284</v>
      </c>
      <c r="E13" s="85"/>
      <c r="F13" s="90" t="s">
        <v>285</v>
      </c>
      <c r="G13" s="82"/>
      <c r="H13" s="82"/>
      <c r="I13" s="82"/>
      <c r="J13" s="82"/>
      <c r="K13" s="69"/>
      <c r="L13" s="69"/>
    </row>
    <row r="14" spans="2:14" ht="21.6" thickBot="1" x14ac:dyDescent="0.45">
      <c r="B14" s="82"/>
      <c r="C14" s="89"/>
      <c r="D14" s="88"/>
      <c r="E14" s="85"/>
      <c r="F14" s="91"/>
      <c r="G14" s="82"/>
      <c r="H14" s="82"/>
      <c r="I14" s="82"/>
      <c r="J14" s="82"/>
      <c r="K14" s="69"/>
      <c r="L14" s="69"/>
    </row>
    <row r="15" spans="2:14" ht="21.6" thickBot="1" x14ac:dyDescent="0.45">
      <c r="B15" s="90" t="s">
        <v>286</v>
      </c>
      <c r="C15" s="89"/>
      <c r="D15" s="84" t="s">
        <v>287</v>
      </c>
      <c r="E15" s="85"/>
      <c r="F15" s="90" t="s">
        <v>288</v>
      </c>
      <c r="G15" s="82"/>
      <c r="H15" s="82"/>
      <c r="I15" s="82"/>
      <c r="J15" s="82"/>
      <c r="K15" s="69"/>
      <c r="L15" s="69"/>
    </row>
    <row r="16" spans="2:14" ht="21" thickBot="1" x14ac:dyDescent="0.4">
      <c r="B16" s="91"/>
      <c r="C16" s="89"/>
      <c r="D16" s="92"/>
      <c r="E16" s="83"/>
      <c r="F16" s="82"/>
      <c r="G16" s="82"/>
      <c r="H16" s="82"/>
      <c r="I16" s="82"/>
      <c r="J16" s="82"/>
      <c r="K16" s="69"/>
      <c r="L16" s="69"/>
    </row>
    <row r="17" spans="2:12" ht="21.6" thickBot="1" x14ac:dyDescent="0.45">
      <c r="B17" s="90" t="s">
        <v>289</v>
      </c>
      <c r="C17" s="89"/>
      <c r="D17" s="90" t="s">
        <v>290</v>
      </c>
      <c r="E17" s="83"/>
      <c r="F17" s="84" t="s">
        <v>291</v>
      </c>
      <c r="G17" s="82"/>
      <c r="H17" s="82"/>
      <c r="I17" s="82"/>
      <c r="J17" s="82"/>
      <c r="K17" s="69"/>
      <c r="L17" s="69"/>
    </row>
    <row r="18" spans="2:12" ht="21.6" thickBot="1" x14ac:dyDescent="0.45">
      <c r="B18" s="93"/>
      <c r="C18" s="89"/>
      <c r="D18" s="91"/>
      <c r="E18" s="94"/>
      <c r="F18" s="88"/>
      <c r="G18" s="82"/>
      <c r="H18" s="82"/>
      <c r="I18" s="82"/>
      <c r="J18" s="82"/>
      <c r="K18" s="69"/>
      <c r="L18" s="69"/>
    </row>
    <row r="19" spans="2:12" ht="21.6" thickBot="1" x14ac:dyDescent="0.45">
      <c r="B19" s="84" t="s">
        <v>292</v>
      </c>
      <c r="C19" s="89"/>
      <c r="D19" s="90" t="s">
        <v>293</v>
      </c>
      <c r="E19" s="83"/>
      <c r="F19" s="90" t="s">
        <v>294</v>
      </c>
      <c r="G19" s="82"/>
      <c r="H19" s="82"/>
      <c r="I19" s="82"/>
      <c r="J19" s="82"/>
      <c r="K19" s="69"/>
      <c r="L19" s="69"/>
    </row>
    <row r="20" spans="2:12" ht="20.399999999999999" x14ac:dyDescent="0.35">
      <c r="B20" s="87"/>
      <c r="C20" s="89"/>
      <c r="D20" s="91"/>
      <c r="E20" s="83"/>
      <c r="F20" s="91"/>
      <c r="G20" s="82"/>
      <c r="H20" s="82"/>
      <c r="I20" s="82"/>
      <c r="J20" s="82"/>
      <c r="K20" s="69"/>
      <c r="L20" s="69"/>
    </row>
    <row r="21" spans="2:12" ht="21" x14ac:dyDescent="0.4">
      <c r="B21" s="87"/>
      <c r="C21" s="89"/>
      <c r="D21" s="95" t="s">
        <v>295</v>
      </c>
      <c r="E21" s="85"/>
      <c r="F21" s="90" t="s">
        <v>296</v>
      </c>
      <c r="G21" s="82"/>
      <c r="H21" s="82"/>
      <c r="I21" s="82"/>
      <c r="J21" s="82"/>
      <c r="K21" s="69"/>
      <c r="L21" s="69"/>
    </row>
    <row r="22" spans="2:12" ht="21.6" thickBot="1" x14ac:dyDescent="0.45">
      <c r="B22" s="87"/>
      <c r="C22" s="89"/>
      <c r="D22" s="95"/>
      <c r="E22" s="85"/>
      <c r="F22" s="96"/>
      <c r="G22" s="82"/>
      <c r="H22" s="82"/>
      <c r="I22" s="82"/>
      <c r="J22" s="82"/>
      <c r="K22" s="69"/>
      <c r="L22" s="69"/>
    </row>
    <row r="23" spans="2:12" ht="21.6" thickBot="1" x14ac:dyDescent="0.45">
      <c r="B23" s="87"/>
      <c r="C23" s="89"/>
      <c r="D23" s="95" t="s">
        <v>297</v>
      </c>
      <c r="E23" s="85"/>
      <c r="F23" s="84" t="s">
        <v>298</v>
      </c>
      <c r="G23" s="82"/>
      <c r="H23" s="82"/>
      <c r="I23" s="82"/>
      <c r="J23" s="82"/>
      <c r="K23" s="69"/>
      <c r="L23" s="69"/>
    </row>
    <row r="24" spans="2:12" ht="21" thickBot="1" x14ac:dyDescent="0.4">
      <c r="B24" s="87"/>
      <c r="C24" s="89"/>
      <c r="D24" s="69"/>
      <c r="E24" s="85"/>
      <c r="F24" s="82"/>
      <c r="G24" s="82"/>
      <c r="H24" s="82"/>
      <c r="I24" s="82"/>
      <c r="J24" s="82"/>
      <c r="K24" s="69"/>
      <c r="L24" s="69"/>
    </row>
    <row r="25" spans="2:12" ht="21.6" thickBot="1" x14ac:dyDescent="0.45">
      <c r="B25" s="87"/>
      <c r="C25" s="89"/>
      <c r="D25" s="84" t="s">
        <v>299</v>
      </c>
      <c r="E25" s="83"/>
      <c r="F25" s="91"/>
      <c r="G25" s="82"/>
      <c r="H25" s="82"/>
      <c r="I25" s="82"/>
      <c r="J25" s="82"/>
      <c r="K25" s="69"/>
      <c r="L25" s="69"/>
    </row>
    <row r="26" spans="2:12" ht="20.399999999999999" x14ac:dyDescent="0.35">
      <c r="B26" s="87"/>
      <c r="C26" s="89"/>
      <c r="D26" s="82"/>
      <c r="E26" s="85"/>
      <c r="F26" s="82"/>
      <c r="G26" s="82"/>
      <c r="H26" s="82"/>
      <c r="I26" s="82"/>
      <c r="J26" s="82"/>
      <c r="K26" s="69"/>
      <c r="L26" s="69"/>
    </row>
    <row r="27" spans="2:12" ht="21" x14ac:dyDescent="0.4">
      <c r="B27" s="82"/>
      <c r="C27" s="82"/>
      <c r="D27" s="90" t="s">
        <v>300</v>
      </c>
      <c r="E27" s="85"/>
      <c r="F27" s="82"/>
      <c r="G27" s="82"/>
      <c r="H27" s="82"/>
      <c r="I27" s="82"/>
      <c r="J27" s="82"/>
      <c r="K27" s="69"/>
      <c r="L27" s="69"/>
    </row>
    <row r="28" spans="2:12" ht="20.399999999999999" x14ac:dyDescent="0.35">
      <c r="B28" s="82"/>
      <c r="C28" s="82"/>
      <c r="D28" s="82"/>
      <c r="E28" s="85"/>
      <c r="F28" s="82"/>
      <c r="G28" s="82"/>
      <c r="H28" s="82"/>
      <c r="I28" s="82"/>
      <c r="J28" s="82"/>
      <c r="K28" s="69"/>
      <c r="L28" s="69"/>
    </row>
    <row r="29" spans="2:12" ht="21" x14ac:dyDescent="0.4">
      <c r="B29" s="82"/>
      <c r="C29" s="82"/>
      <c r="D29" s="90" t="s">
        <v>301</v>
      </c>
      <c r="E29" s="85"/>
      <c r="F29" s="82"/>
      <c r="G29" s="82"/>
      <c r="H29" s="82"/>
      <c r="I29" s="82"/>
      <c r="J29" s="82"/>
      <c r="K29" s="69"/>
      <c r="L29" s="69"/>
    </row>
    <row r="30" spans="2:12" ht="21" x14ac:dyDescent="0.4">
      <c r="B30" s="69"/>
      <c r="C30" s="82"/>
      <c r="D30" s="90"/>
      <c r="E30" s="85"/>
      <c r="F30" s="82"/>
      <c r="G30" s="82"/>
      <c r="H30" s="82"/>
      <c r="I30" s="82"/>
      <c r="J30" s="82"/>
      <c r="K30" s="69"/>
      <c r="L30" s="69"/>
    </row>
    <row r="31" spans="2:12" ht="21" x14ac:dyDescent="0.4">
      <c r="B31" s="69"/>
      <c r="C31" s="82"/>
      <c r="D31" s="95" t="s">
        <v>302</v>
      </c>
      <c r="E31" s="85"/>
      <c r="F31" s="82"/>
      <c r="G31" s="82"/>
      <c r="H31" s="82"/>
      <c r="I31" s="82"/>
      <c r="J31" s="82"/>
      <c r="K31" s="69"/>
      <c r="L31" s="69"/>
    </row>
    <row r="32" spans="2:12" ht="21" x14ac:dyDescent="0.4">
      <c r="B32" s="82"/>
      <c r="C32" s="82"/>
      <c r="D32" s="95"/>
      <c r="E32" s="85"/>
      <c r="F32" s="96"/>
      <c r="G32" s="82"/>
      <c r="H32" s="82"/>
      <c r="I32" s="82"/>
      <c r="J32" s="82"/>
      <c r="K32" s="69"/>
      <c r="L32" s="69"/>
    </row>
    <row r="33" spans="2:12" ht="21" x14ac:dyDescent="0.4">
      <c r="B33" s="82"/>
      <c r="C33" s="82"/>
      <c r="D33" s="95" t="s">
        <v>303</v>
      </c>
      <c r="E33" s="85"/>
      <c r="F33" s="96"/>
      <c r="G33" s="82"/>
      <c r="H33" s="82"/>
      <c r="I33" s="82"/>
      <c r="J33" s="82"/>
      <c r="K33" s="69"/>
      <c r="L33" s="69"/>
    </row>
    <row r="34" spans="2:12" ht="21" thickBot="1" x14ac:dyDescent="0.4">
      <c r="B34" s="97"/>
      <c r="C34" s="82"/>
      <c r="D34" s="96"/>
      <c r="E34" s="85"/>
      <c r="F34" s="82"/>
      <c r="G34" s="82"/>
      <c r="H34" s="82"/>
      <c r="I34" s="82"/>
      <c r="J34" s="82"/>
      <c r="K34" s="69"/>
      <c r="L34" s="69"/>
    </row>
    <row r="35" spans="2:12" ht="21.6" thickBot="1" x14ac:dyDescent="0.45">
      <c r="B35" s="97"/>
      <c r="C35" s="82"/>
      <c r="D35" s="84" t="s">
        <v>304</v>
      </c>
      <c r="E35" s="83"/>
      <c r="F35" s="82"/>
      <c r="G35" s="82"/>
      <c r="H35" s="82"/>
      <c r="I35" s="82"/>
      <c r="J35" s="82"/>
      <c r="K35" s="69"/>
      <c r="L35" s="69"/>
    </row>
    <row r="36" spans="2:12" ht="21" thickBot="1" x14ac:dyDescent="0.4">
      <c r="B36" s="97"/>
      <c r="C36" s="82"/>
      <c r="D36" s="97"/>
      <c r="E36" s="85"/>
      <c r="F36" s="82"/>
      <c r="G36" s="98"/>
      <c r="H36" s="82"/>
      <c r="I36" s="82"/>
      <c r="J36" s="82"/>
      <c r="K36" s="69"/>
      <c r="L36" s="69"/>
    </row>
    <row r="37" spans="2:12" ht="21.6" thickBot="1" x14ac:dyDescent="0.45">
      <c r="B37" s="81"/>
      <c r="C37" s="82"/>
      <c r="D37" s="84" t="s">
        <v>305</v>
      </c>
      <c r="E37" s="83"/>
      <c r="F37" s="82"/>
      <c r="G37" s="98"/>
      <c r="H37" s="82"/>
      <c r="I37" s="82"/>
      <c r="J37" s="82"/>
      <c r="K37" s="69"/>
      <c r="L37" s="69"/>
    </row>
    <row r="38" spans="2:12" ht="24" customHeight="1" thickBot="1" x14ac:dyDescent="0.45">
      <c r="B38" s="81"/>
      <c r="C38" s="82"/>
      <c r="D38" s="88"/>
      <c r="E38" s="83"/>
      <c r="F38" s="82"/>
      <c r="G38" s="98"/>
      <c r="H38" s="82"/>
      <c r="I38" s="82"/>
      <c r="J38" s="82"/>
      <c r="K38" s="69"/>
      <c r="L38" s="69"/>
    </row>
    <row r="39" spans="2:12" ht="15" customHeight="1" thickBot="1" x14ac:dyDescent="0.45">
      <c r="B39" s="99"/>
      <c r="C39" s="82"/>
      <c r="D39" s="84" t="s">
        <v>306</v>
      </c>
      <c r="E39" s="83"/>
      <c r="F39" s="96"/>
      <c r="G39" s="98"/>
      <c r="H39" s="82"/>
      <c r="I39" s="82"/>
      <c r="J39" s="82"/>
      <c r="K39" s="69"/>
      <c r="L39" s="69"/>
    </row>
    <row r="40" spans="2:12" ht="21" x14ac:dyDescent="0.4">
      <c r="B40" s="99"/>
      <c r="C40" s="82"/>
      <c r="D40" s="100"/>
      <c r="E40" s="83"/>
      <c r="F40" s="96"/>
      <c r="G40" s="98"/>
      <c r="H40" s="82"/>
      <c r="I40" s="82"/>
      <c r="J40" s="82"/>
      <c r="K40" s="69"/>
      <c r="L40" s="69"/>
    </row>
    <row r="41" spans="2:12" ht="21" x14ac:dyDescent="0.4">
      <c r="B41" s="101"/>
      <c r="C41" s="82"/>
      <c r="D41" s="90" t="s">
        <v>307</v>
      </c>
      <c r="E41" s="83"/>
      <c r="F41" s="96"/>
      <c r="G41" s="98"/>
      <c r="H41" s="82"/>
      <c r="I41" s="82"/>
      <c r="J41" s="82"/>
      <c r="K41" s="69"/>
      <c r="L41" s="69"/>
    </row>
    <row r="42" spans="2:12" ht="20.399999999999999" x14ac:dyDescent="0.35">
      <c r="B42" s="101"/>
      <c r="C42" s="82"/>
      <c r="D42" s="82"/>
      <c r="E42" s="83"/>
      <c r="F42" s="96"/>
      <c r="G42" s="98"/>
      <c r="H42" s="82"/>
      <c r="I42" s="82"/>
      <c r="J42" s="82"/>
      <c r="K42" s="69"/>
      <c r="L42" s="69"/>
    </row>
    <row r="43" spans="2:12" ht="21" x14ac:dyDescent="0.4">
      <c r="B43" s="102"/>
      <c r="C43" s="82"/>
      <c r="D43" s="90" t="s">
        <v>308</v>
      </c>
      <c r="E43" s="83"/>
      <c r="F43" s="96"/>
      <c r="G43" s="98"/>
      <c r="H43" s="82"/>
      <c r="I43" s="82"/>
      <c r="J43" s="82"/>
      <c r="K43" s="69"/>
      <c r="L43" s="69"/>
    </row>
    <row r="44" spans="2:12" ht="21" x14ac:dyDescent="0.4">
      <c r="B44" s="102"/>
      <c r="C44" s="82"/>
      <c r="D44" s="90"/>
      <c r="E44" s="83"/>
      <c r="F44" s="91"/>
      <c r="G44" s="82"/>
      <c r="H44" s="82"/>
      <c r="I44" s="82"/>
      <c r="J44" s="82"/>
      <c r="K44" s="69"/>
      <c r="L44" s="69"/>
    </row>
    <row r="45" spans="2:12" ht="21" x14ac:dyDescent="0.4">
      <c r="B45" s="99"/>
      <c r="C45" s="82"/>
      <c r="D45" s="95" t="s">
        <v>309</v>
      </c>
      <c r="E45" s="83"/>
      <c r="F45" s="96"/>
      <c r="G45" s="98"/>
      <c r="H45" s="82"/>
      <c r="I45" s="82"/>
      <c r="J45" s="82"/>
      <c r="K45" s="69"/>
      <c r="L45" s="69"/>
    </row>
    <row r="46" spans="2:12" ht="21" x14ac:dyDescent="0.4">
      <c r="B46" s="99"/>
      <c r="C46" s="82"/>
      <c r="D46" s="95"/>
      <c r="E46" s="83"/>
      <c r="F46" s="96"/>
      <c r="G46" s="98"/>
      <c r="H46" s="82"/>
      <c r="I46" s="82"/>
      <c r="J46" s="82"/>
      <c r="K46" s="69"/>
      <c r="L46" s="69"/>
    </row>
    <row r="47" spans="2:12" ht="21" x14ac:dyDescent="0.4">
      <c r="B47" s="99"/>
      <c r="C47" s="82"/>
      <c r="D47" s="95" t="s">
        <v>310</v>
      </c>
      <c r="E47" s="83"/>
      <c r="F47" s="96"/>
      <c r="G47" s="98"/>
      <c r="H47" s="82"/>
      <c r="I47" s="82"/>
      <c r="J47" s="82"/>
      <c r="K47" s="69"/>
      <c r="L47" s="69"/>
    </row>
    <row r="48" spans="2:12" ht="21.6" thickBot="1" x14ac:dyDescent="0.45">
      <c r="B48" s="99"/>
      <c r="C48" s="82"/>
      <c r="D48" s="95"/>
      <c r="E48" s="83"/>
      <c r="F48" s="96"/>
      <c r="G48" s="98"/>
      <c r="H48" s="82"/>
      <c r="I48" s="82"/>
      <c r="J48" s="82"/>
      <c r="K48" s="69"/>
      <c r="L48" s="69"/>
    </row>
    <row r="49" spans="2:12" ht="21.6" thickBot="1" x14ac:dyDescent="0.45">
      <c r="B49" s="99"/>
      <c r="C49" s="82"/>
      <c r="D49" s="84" t="s">
        <v>311</v>
      </c>
      <c r="E49" s="83"/>
      <c r="F49" s="82"/>
      <c r="G49" s="98"/>
      <c r="H49" s="82"/>
      <c r="I49" s="82"/>
      <c r="J49" s="82"/>
      <c r="K49" s="69"/>
      <c r="L49" s="69"/>
    </row>
    <row r="50" spans="2:12" ht="21" x14ac:dyDescent="0.4">
      <c r="B50" s="99"/>
      <c r="C50" s="82"/>
      <c r="D50" s="100"/>
      <c r="E50" s="83"/>
      <c r="F50" s="82"/>
      <c r="G50" s="98"/>
      <c r="H50" s="82"/>
      <c r="I50" s="82"/>
      <c r="J50" s="82"/>
      <c r="K50" s="69"/>
      <c r="L50" s="69"/>
    </row>
    <row r="51" spans="2:12" ht="21" x14ac:dyDescent="0.4">
      <c r="B51" s="99"/>
      <c r="C51" s="82"/>
      <c r="D51" s="90" t="s">
        <v>312</v>
      </c>
      <c r="E51" s="83"/>
      <c r="F51" s="82"/>
      <c r="G51" s="98"/>
      <c r="H51" s="82"/>
      <c r="I51" s="82"/>
      <c r="J51" s="82"/>
      <c r="K51" s="69"/>
      <c r="L51" s="69"/>
    </row>
    <row r="52" spans="2:12" ht="20.399999999999999" x14ac:dyDescent="0.35">
      <c r="B52" s="99"/>
      <c r="C52" s="82"/>
      <c r="D52" s="82"/>
      <c r="E52" s="83"/>
      <c r="F52" s="82"/>
      <c r="G52" s="98"/>
      <c r="H52" s="82"/>
      <c r="I52" s="82"/>
      <c r="J52" s="82"/>
      <c r="K52" s="69"/>
      <c r="L52" s="69"/>
    </row>
    <row r="53" spans="2:12" ht="21" x14ac:dyDescent="0.4">
      <c r="B53" s="82"/>
      <c r="C53" s="82"/>
      <c r="D53" s="90" t="s">
        <v>313</v>
      </c>
      <c r="E53" s="83"/>
      <c r="F53" s="96"/>
      <c r="G53" s="98"/>
      <c r="H53" s="82"/>
      <c r="I53" s="82"/>
      <c r="J53" s="82"/>
      <c r="K53" s="69"/>
      <c r="L53" s="69"/>
    </row>
    <row r="54" spans="2:12" ht="21" x14ac:dyDescent="0.4">
      <c r="B54" s="82"/>
      <c r="C54" s="82"/>
      <c r="D54" s="90"/>
      <c r="E54" s="83"/>
      <c r="F54" s="96"/>
      <c r="G54" s="98"/>
      <c r="H54" s="82"/>
      <c r="I54" s="82"/>
      <c r="J54" s="82"/>
      <c r="K54" s="69"/>
      <c r="L54" s="69"/>
    </row>
    <row r="55" spans="2:12" ht="21" x14ac:dyDescent="0.4">
      <c r="B55" s="82"/>
      <c r="C55" s="82"/>
      <c r="D55" s="95" t="s">
        <v>314</v>
      </c>
      <c r="E55" s="83"/>
      <c r="F55" s="96"/>
      <c r="G55" s="98"/>
      <c r="H55" s="82"/>
      <c r="I55" s="82"/>
      <c r="J55" s="82"/>
      <c r="K55" s="69"/>
      <c r="L55" s="69"/>
    </row>
    <row r="56" spans="2:12" ht="21" x14ac:dyDescent="0.4">
      <c r="B56" s="82"/>
      <c r="C56" s="82"/>
      <c r="D56" s="95"/>
      <c r="E56" s="83"/>
      <c r="F56" s="96"/>
      <c r="G56" s="98"/>
      <c r="H56" s="82"/>
      <c r="I56" s="82"/>
      <c r="J56" s="82"/>
      <c r="K56" s="69"/>
      <c r="L56" s="69"/>
    </row>
    <row r="57" spans="2:12" ht="21" x14ac:dyDescent="0.4">
      <c r="B57" s="82"/>
      <c r="C57" s="82"/>
      <c r="D57" s="95" t="s">
        <v>315</v>
      </c>
      <c r="E57" s="83"/>
      <c r="F57" s="96"/>
      <c r="G57" s="98"/>
      <c r="H57" s="82"/>
      <c r="I57" s="82"/>
      <c r="J57" s="82"/>
      <c r="K57" s="69"/>
      <c r="L57" s="69"/>
    </row>
    <row r="58" spans="2:12" ht="20.399999999999999" x14ac:dyDescent="0.35">
      <c r="B58" s="82"/>
      <c r="C58" s="82"/>
      <c r="D58" s="91"/>
      <c r="E58" s="83"/>
      <c r="F58" s="96"/>
      <c r="G58" s="98"/>
      <c r="H58" s="82"/>
      <c r="I58" s="82"/>
      <c r="J58" s="82"/>
      <c r="K58" s="69"/>
      <c r="L58" s="69"/>
    </row>
    <row r="59" spans="2:12" ht="21" x14ac:dyDescent="0.4">
      <c r="B59" s="82"/>
      <c r="C59" s="82"/>
      <c r="D59" s="90" t="s">
        <v>316</v>
      </c>
      <c r="E59" s="83"/>
      <c r="F59" s="96"/>
      <c r="G59" s="98"/>
      <c r="H59" s="82"/>
      <c r="I59" s="82"/>
      <c r="J59" s="82"/>
      <c r="K59" s="69"/>
      <c r="L59" s="69"/>
    </row>
    <row r="60" spans="2:12" ht="21" thickBot="1" x14ac:dyDescent="0.4">
      <c r="B60" s="82"/>
      <c r="C60" s="82"/>
      <c r="D60" s="96"/>
      <c r="E60" s="83"/>
      <c r="F60" s="96"/>
      <c r="G60" s="98"/>
      <c r="H60" s="82"/>
      <c r="I60" s="82"/>
      <c r="J60" s="82"/>
      <c r="K60" s="69"/>
      <c r="L60" s="69"/>
    </row>
    <row r="61" spans="2:12" ht="21.6" thickBot="1" x14ac:dyDescent="0.45">
      <c r="B61" s="82"/>
      <c r="C61" s="82"/>
      <c r="D61" s="84" t="s">
        <v>317</v>
      </c>
      <c r="E61" s="83"/>
      <c r="F61" s="96"/>
      <c r="G61" s="98"/>
      <c r="H61" s="82"/>
      <c r="I61" s="82"/>
      <c r="J61" s="82"/>
      <c r="K61" s="69"/>
      <c r="L61" s="69"/>
    </row>
    <row r="62" spans="2:12" ht="20.399999999999999" x14ac:dyDescent="0.35">
      <c r="B62" s="82"/>
      <c r="C62" s="82"/>
      <c r="D62" s="103"/>
      <c r="E62" s="83"/>
      <c r="F62" s="96"/>
      <c r="G62" s="98"/>
      <c r="H62" s="82"/>
      <c r="I62" s="82"/>
      <c r="J62" s="82"/>
      <c r="K62" s="69"/>
      <c r="L62" s="69"/>
    </row>
    <row r="63" spans="2:12" ht="21" x14ac:dyDescent="0.4">
      <c r="B63" s="82"/>
      <c r="C63" s="82"/>
      <c r="D63" s="90" t="s">
        <v>318</v>
      </c>
      <c r="E63" s="83"/>
      <c r="F63" s="82"/>
      <c r="G63" s="98"/>
      <c r="H63" s="82"/>
      <c r="I63" s="82"/>
      <c r="J63" s="82"/>
      <c r="K63" s="69"/>
      <c r="L63" s="69"/>
    </row>
    <row r="64" spans="2:12" ht="20.399999999999999" x14ac:dyDescent="0.35">
      <c r="B64" s="82"/>
      <c r="C64" s="82"/>
      <c r="D64" s="91"/>
      <c r="E64" s="83"/>
      <c r="F64" s="82"/>
      <c r="G64" s="98"/>
      <c r="H64" s="82"/>
      <c r="I64" s="82"/>
      <c r="J64" s="82"/>
      <c r="K64" s="69"/>
      <c r="L64" s="69"/>
    </row>
    <row r="65" spans="2:12" ht="21" x14ac:dyDescent="0.4">
      <c r="B65" s="82"/>
      <c r="C65" s="82"/>
      <c r="D65" s="90" t="s">
        <v>319</v>
      </c>
      <c r="E65" s="85"/>
      <c r="F65" s="82"/>
      <c r="G65" s="98"/>
      <c r="H65" s="82"/>
      <c r="I65" s="82"/>
      <c r="J65" s="82"/>
      <c r="K65" s="69"/>
      <c r="L65" s="69"/>
    </row>
    <row r="66" spans="2:12" ht="21" x14ac:dyDescent="0.4">
      <c r="B66" s="82"/>
      <c r="C66" s="82"/>
      <c r="D66" s="90"/>
      <c r="E66" s="85"/>
      <c r="F66" s="82"/>
      <c r="G66" s="98"/>
      <c r="H66" s="82"/>
      <c r="I66" s="82"/>
      <c r="J66" s="82"/>
      <c r="K66" s="69"/>
      <c r="L66" s="69"/>
    </row>
    <row r="67" spans="2:12" ht="21" x14ac:dyDescent="0.4">
      <c r="B67" s="82"/>
      <c r="C67" s="82"/>
      <c r="D67" s="95" t="s">
        <v>320</v>
      </c>
      <c r="E67" s="85"/>
      <c r="F67" s="82"/>
      <c r="G67" s="98"/>
      <c r="H67" s="82"/>
      <c r="I67" s="82"/>
      <c r="J67" s="82"/>
      <c r="K67" s="69"/>
      <c r="L67" s="69"/>
    </row>
    <row r="68" spans="2:12" ht="21" x14ac:dyDescent="0.4">
      <c r="B68" s="82"/>
      <c r="C68" s="82"/>
      <c r="D68" s="95"/>
      <c r="E68" s="85"/>
      <c r="F68" s="82"/>
      <c r="G68" s="98"/>
      <c r="H68" s="82"/>
      <c r="I68" s="82"/>
      <c r="J68" s="82"/>
      <c r="K68" s="69"/>
      <c r="L68" s="69"/>
    </row>
    <row r="69" spans="2:12" ht="21" x14ac:dyDescent="0.4">
      <c r="B69" s="82"/>
      <c r="C69" s="82"/>
      <c r="D69" s="95" t="s">
        <v>321</v>
      </c>
      <c r="E69" s="85"/>
      <c r="F69" s="82"/>
      <c r="G69" s="98"/>
      <c r="H69" s="82"/>
      <c r="I69" s="82"/>
      <c r="J69" s="82"/>
      <c r="K69" s="69"/>
      <c r="L69" s="69"/>
    </row>
    <row r="70" spans="2:12" ht="21" thickBot="1" x14ac:dyDescent="0.4">
      <c r="B70" s="82"/>
      <c r="C70" s="82"/>
      <c r="D70" s="91"/>
      <c r="E70" s="85"/>
      <c r="F70" s="82"/>
      <c r="G70" s="98"/>
      <c r="H70" s="82"/>
      <c r="I70" s="82"/>
      <c r="J70" s="82"/>
      <c r="K70" s="69"/>
      <c r="L70" s="69"/>
    </row>
    <row r="71" spans="2:12" ht="21.6" thickBot="1" x14ac:dyDescent="0.45">
      <c r="B71" s="82"/>
      <c r="C71" s="82"/>
      <c r="D71" s="84" t="s">
        <v>322</v>
      </c>
      <c r="E71" s="83"/>
      <c r="F71" s="82"/>
      <c r="G71" s="98"/>
      <c r="H71" s="82"/>
      <c r="I71" s="82"/>
      <c r="J71" s="82"/>
      <c r="K71" s="69"/>
      <c r="L71" s="69"/>
    </row>
    <row r="72" spans="2:12" ht="20.399999999999999" x14ac:dyDescent="0.35">
      <c r="B72" s="82"/>
      <c r="C72" s="82"/>
      <c r="D72" s="91"/>
      <c r="E72" s="83"/>
      <c r="F72" s="82"/>
      <c r="G72" s="98"/>
      <c r="H72" s="82"/>
      <c r="I72" s="82"/>
      <c r="J72" s="82"/>
      <c r="K72" s="69"/>
      <c r="L72" s="69"/>
    </row>
    <row r="73" spans="2:12" ht="21" x14ac:dyDescent="0.4">
      <c r="B73" s="82"/>
      <c r="C73" s="82"/>
      <c r="D73" s="90" t="s">
        <v>323</v>
      </c>
      <c r="E73" s="83"/>
      <c r="F73" s="82"/>
      <c r="G73" s="98"/>
      <c r="H73" s="82"/>
      <c r="I73" s="82"/>
      <c r="J73" s="82"/>
      <c r="K73" s="69"/>
      <c r="L73" s="69"/>
    </row>
    <row r="74" spans="2:12" ht="20.399999999999999" x14ac:dyDescent="0.35">
      <c r="B74" s="82"/>
      <c r="C74" s="82"/>
      <c r="D74" s="91"/>
      <c r="E74" s="83"/>
      <c r="F74" s="82"/>
      <c r="G74" s="98"/>
      <c r="H74" s="82"/>
      <c r="I74" s="82"/>
      <c r="J74" s="82"/>
      <c r="K74" s="69"/>
      <c r="L74" s="69"/>
    </row>
    <row r="75" spans="2:12" ht="21" x14ac:dyDescent="0.4">
      <c r="B75" s="82"/>
      <c r="C75" s="82"/>
      <c r="D75" s="90" t="s">
        <v>324</v>
      </c>
      <c r="E75" s="83"/>
      <c r="F75" s="82"/>
      <c r="G75" s="98"/>
      <c r="H75" s="82"/>
      <c r="I75" s="82"/>
      <c r="J75" s="82"/>
      <c r="K75" s="69"/>
      <c r="L75" s="69"/>
    </row>
    <row r="76" spans="2:12" ht="21" x14ac:dyDescent="0.4">
      <c r="B76" s="82"/>
      <c r="C76" s="82"/>
      <c r="D76" s="90"/>
      <c r="E76" s="83"/>
      <c r="F76" s="82"/>
      <c r="G76" s="98"/>
      <c r="H76" s="82"/>
      <c r="I76" s="82"/>
      <c r="J76" s="82"/>
      <c r="K76" s="69"/>
      <c r="L76" s="69"/>
    </row>
    <row r="77" spans="2:12" ht="21" x14ac:dyDescent="0.4">
      <c r="B77" s="82"/>
      <c r="C77" s="82"/>
      <c r="D77" s="95" t="s">
        <v>325</v>
      </c>
      <c r="E77" s="83"/>
      <c r="F77" s="82"/>
      <c r="G77" s="98"/>
      <c r="H77" s="82"/>
      <c r="I77" s="82"/>
      <c r="J77" s="82"/>
      <c r="K77" s="69"/>
      <c r="L77" s="69"/>
    </row>
    <row r="78" spans="2:12" ht="21" x14ac:dyDescent="0.4">
      <c r="B78" s="82"/>
      <c r="C78" s="82"/>
      <c r="D78" s="95"/>
      <c r="E78" s="83"/>
      <c r="F78" s="82"/>
      <c r="G78" s="98"/>
      <c r="H78" s="82"/>
      <c r="I78" s="82"/>
      <c r="J78" s="82"/>
      <c r="K78" s="69"/>
      <c r="L78" s="69"/>
    </row>
    <row r="79" spans="2:12" ht="21" x14ac:dyDescent="0.4">
      <c r="B79" s="82"/>
      <c r="C79" s="82"/>
      <c r="D79" s="95" t="s">
        <v>326</v>
      </c>
      <c r="E79" s="83"/>
      <c r="F79" s="82"/>
      <c r="G79" s="98"/>
      <c r="H79" s="82"/>
      <c r="I79" s="82"/>
      <c r="J79" s="82"/>
      <c r="K79" s="69"/>
      <c r="L79" s="69"/>
    </row>
    <row r="80" spans="2:12" ht="21.6" thickBot="1" x14ac:dyDescent="0.45">
      <c r="B80" s="82"/>
      <c r="C80" s="82"/>
      <c r="D80" s="95"/>
      <c r="E80" s="83"/>
      <c r="F80" s="82"/>
      <c r="G80" s="98"/>
      <c r="H80" s="82"/>
      <c r="I80" s="82"/>
      <c r="J80" s="82"/>
      <c r="K80" s="69"/>
      <c r="L80" s="69"/>
    </row>
    <row r="81" spans="2:12" ht="21.6" thickBot="1" x14ac:dyDescent="0.45">
      <c r="B81" s="82"/>
      <c r="C81" s="82"/>
      <c r="D81" s="84" t="s">
        <v>327</v>
      </c>
      <c r="E81" s="83"/>
      <c r="F81" s="82"/>
      <c r="G81" s="98"/>
      <c r="H81" s="82"/>
      <c r="I81" s="82"/>
      <c r="J81" s="82"/>
      <c r="K81" s="69"/>
      <c r="L81" s="69"/>
    </row>
    <row r="82" spans="2:12" ht="20.399999999999999" x14ac:dyDescent="0.35">
      <c r="B82" s="82"/>
      <c r="C82" s="82"/>
      <c r="D82" s="103"/>
      <c r="E82" s="83"/>
      <c r="F82" s="82"/>
      <c r="G82" s="98"/>
      <c r="H82" s="82"/>
      <c r="I82" s="82"/>
      <c r="J82" s="82"/>
      <c r="K82" s="69"/>
      <c r="L82" s="69"/>
    </row>
    <row r="83" spans="2:12" ht="21" x14ac:dyDescent="0.4">
      <c r="B83" s="82"/>
      <c r="C83" s="82"/>
      <c r="D83" s="90" t="s">
        <v>328</v>
      </c>
      <c r="E83" s="83"/>
      <c r="F83" s="82"/>
      <c r="G83" s="98"/>
      <c r="H83" s="82"/>
      <c r="I83" s="82"/>
      <c r="J83" s="82"/>
      <c r="K83" s="69"/>
      <c r="L83" s="69"/>
    </row>
    <row r="84" spans="2:12" ht="20.399999999999999" x14ac:dyDescent="0.35">
      <c r="B84" s="82"/>
      <c r="C84" s="82"/>
      <c r="D84" s="104"/>
      <c r="E84" s="83"/>
      <c r="F84" s="82"/>
      <c r="G84" s="98"/>
      <c r="H84" s="82"/>
      <c r="I84" s="82"/>
      <c r="J84" s="82"/>
      <c r="K84" s="69"/>
      <c r="L84" s="69"/>
    </row>
    <row r="85" spans="2:12" ht="21" x14ac:dyDescent="0.4">
      <c r="B85" s="82"/>
      <c r="C85" s="82"/>
      <c r="D85" s="90" t="s">
        <v>329</v>
      </c>
      <c r="E85" s="83"/>
      <c r="F85" s="82"/>
      <c r="G85" s="98"/>
      <c r="H85" s="82"/>
      <c r="I85" s="82"/>
      <c r="J85" s="82"/>
      <c r="K85" s="69"/>
      <c r="L85" s="69"/>
    </row>
    <row r="86" spans="2:12" ht="21" x14ac:dyDescent="0.4">
      <c r="B86" s="105"/>
      <c r="C86" s="105"/>
      <c r="D86" s="105"/>
      <c r="E86" s="106"/>
      <c r="F86" s="105"/>
      <c r="G86" s="107"/>
      <c r="H86" s="105"/>
      <c r="I86" s="105"/>
      <c r="J86" s="105"/>
    </row>
    <row r="87" spans="2:12" x14ac:dyDescent="0.3">
      <c r="G87" s="109"/>
    </row>
    <row r="88" spans="2:12" x14ac:dyDescent="0.3">
      <c r="G88" s="109"/>
    </row>
    <row r="89" spans="2:12" x14ac:dyDescent="0.3">
      <c r="F89" s="110"/>
      <c r="G89" s="109"/>
    </row>
    <row r="90" spans="2:12" x14ac:dyDescent="0.3">
      <c r="F90" s="110"/>
      <c r="G90" s="109"/>
      <c r="H90" s="111"/>
    </row>
    <row r="91" spans="2:12" x14ac:dyDescent="0.3">
      <c r="F91" s="110"/>
      <c r="G91" s="109"/>
    </row>
    <row r="92" spans="2:12" x14ac:dyDescent="0.3">
      <c r="F92" s="110"/>
      <c r="G92" s="109"/>
    </row>
    <row r="93" spans="2:12" x14ac:dyDescent="0.3">
      <c r="F93" s="110"/>
      <c r="G93" s="109"/>
    </row>
    <row r="94" spans="2:12" x14ac:dyDescent="0.3">
      <c r="F94" s="110"/>
      <c r="G94" s="109"/>
    </row>
    <row r="95" spans="2:12" x14ac:dyDescent="0.3">
      <c r="F95" s="110"/>
      <c r="G95" s="109"/>
    </row>
    <row r="96" spans="2:12" x14ac:dyDescent="0.3">
      <c r="F96" s="110"/>
      <c r="G96" s="109"/>
    </row>
    <row r="97" spans="6:7" x14ac:dyDescent="0.3">
      <c r="F97" s="110"/>
      <c r="G97" s="109"/>
    </row>
    <row r="98" spans="6:7" x14ac:dyDescent="0.3">
      <c r="F98" s="110"/>
      <c r="G98" s="109"/>
    </row>
    <row r="99" spans="6:7" x14ac:dyDescent="0.3">
      <c r="F99" s="110"/>
      <c r="G99" s="109"/>
    </row>
    <row r="100" spans="6:7" x14ac:dyDescent="0.3">
      <c r="F100" s="110"/>
      <c r="G100" s="109"/>
    </row>
    <row r="101" spans="6:7" x14ac:dyDescent="0.3">
      <c r="F101" s="110"/>
      <c r="G101" s="109"/>
    </row>
    <row r="102" spans="6:7" x14ac:dyDescent="0.3">
      <c r="F102" s="110"/>
      <c r="G102" s="109"/>
    </row>
    <row r="103" spans="6:7" x14ac:dyDescent="0.3">
      <c r="F103" s="110"/>
      <c r="G103" s="109"/>
    </row>
    <row r="104" spans="6:7" x14ac:dyDescent="0.3">
      <c r="F104" s="110"/>
      <c r="G104" s="109"/>
    </row>
    <row r="105" spans="6:7" x14ac:dyDescent="0.3">
      <c r="F105" s="110"/>
      <c r="G105" s="109"/>
    </row>
    <row r="106" spans="6:7" x14ac:dyDescent="0.3">
      <c r="F106" s="110"/>
      <c r="G106" s="109"/>
    </row>
    <row r="107" spans="6:7" x14ac:dyDescent="0.3">
      <c r="F107" s="110"/>
      <c r="G107" s="109"/>
    </row>
    <row r="108" spans="6:7" x14ac:dyDescent="0.3">
      <c r="F108" s="110"/>
      <c r="G108" s="109"/>
    </row>
    <row r="109" spans="6:7" x14ac:dyDescent="0.3">
      <c r="F109" s="110"/>
      <c r="G109" s="109"/>
    </row>
    <row r="110" spans="6:7" x14ac:dyDescent="0.3">
      <c r="F110" s="110"/>
      <c r="G110" s="109"/>
    </row>
    <row r="111" spans="6:7" x14ac:dyDescent="0.3">
      <c r="F111" s="110"/>
      <c r="G111" s="109"/>
    </row>
    <row r="112" spans="6:7" x14ac:dyDescent="0.3">
      <c r="G112" s="109"/>
    </row>
    <row r="113" spans="5:7" x14ac:dyDescent="0.3">
      <c r="G113" s="109"/>
    </row>
    <row r="114" spans="5:7" x14ac:dyDescent="0.3">
      <c r="G114" s="109"/>
    </row>
    <row r="115" spans="5:7" x14ac:dyDescent="0.3">
      <c r="G115" s="109"/>
    </row>
    <row r="116" spans="5:7" x14ac:dyDescent="0.3">
      <c r="G116" s="109"/>
    </row>
    <row r="117" spans="5:7" x14ac:dyDescent="0.3">
      <c r="G117" s="109"/>
    </row>
    <row r="118" spans="5:7" x14ac:dyDescent="0.3">
      <c r="G118" s="109"/>
    </row>
    <row r="119" spans="5:7" x14ac:dyDescent="0.3">
      <c r="G119" s="109"/>
    </row>
    <row r="120" spans="5:7" x14ac:dyDescent="0.3">
      <c r="E120" s="112"/>
      <c r="G120" s="109"/>
    </row>
    <row r="121" spans="5:7" x14ac:dyDescent="0.3">
      <c r="E121" s="112"/>
      <c r="G121" s="109"/>
    </row>
    <row r="122" spans="5:7" x14ac:dyDescent="0.3">
      <c r="G122" s="109"/>
    </row>
    <row r="123" spans="5:7" x14ac:dyDescent="0.3">
      <c r="G123" s="109"/>
    </row>
    <row r="124" spans="5:7" x14ac:dyDescent="0.3">
      <c r="G124" s="109"/>
    </row>
    <row r="125" spans="5:7" x14ac:dyDescent="0.3">
      <c r="G125" s="109"/>
    </row>
    <row r="126" spans="5:7" x14ac:dyDescent="0.3">
      <c r="F126" s="110"/>
      <c r="G126" s="109"/>
    </row>
    <row r="127" spans="5:7" x14ac:dyDescent="0.3">
      <c r="F127" s="110"/>
      <c r="G127" s="109"/>
    </row>
    <row r="128" spans="5:7" x14ac:dyDescent="0.3">
      <c r="F128" s="110"/>
      <c r="G128" s="109"/>
    </row>
    <row r="129" spans="5:7" x14ac:dyDescent="0.3">
      <c r="F129" s="110"/>
      <c r="G129" s="109"/>
    </row>
    <row r="130" spans="5:7" x14ac:dyDescent="0.3">
      <c r="F130" s="110"/>
      <c r="G130" s="109"/>
    </row>
    <row r="131" spans="5:7" ht="12" customHeight="1" x14ac:dyDescent="0.3">
      <c r="F131" s="110"/>
      <c r="G131" s="109"/>
    </row>
    <row r="132" spans="5:7" x14ac:dyDescent="0.3">
      <c r="E132" s="112"/>
      <c r="F132" s="110"/>
      <c r="G132" s="109"/>
    </row>
    <row r="133" spans="5:7" ht="12.75" customHeight="1" x14ac:dyDescent="0.3">
      <c r="E133" s="112"/>
      <c r="F133" s="110"/>
      <c r="G133" s="109"/>
    </row>
    <row r="134" spans="5:7" x14ac:dyDescent="0.3">
      <c r="E134" s="112"/>
      <c r="F134" s="110"/>
      <c r="G134" s="109"/>
    </row>
    <row r="135" spans="5:7" x14ac:dyDescent="0.3">
      <c r="E135" s="112"/>
      <c r="F135" s="110"/>
      <c r="G135" s="109"/>
    </row>
    <row r="136" spans="5:7" x14ac:dyDescent="0.3">
      <c r="E136" s="112"/>
      <c r="F136" s="110"/>
      <c r="G136" s="109"/>
    </row>
    <row r="137" spans="5:7" x14ac:dyDescent="0.3">
      <c r="F137" s="110"/>
      <c r="G137" s="109"/>
    </row>
    <row r="138" spans="5:7" x14ac:dyDescent="0.3">
      <c r="F138" s="110"/>
      <c r="G138" s="109"/>
    </row>
    <row r="139" spans="5:7" x14ac:dyDescent="0.3">
      <c r="F139" s="110"/>
    </row>
    <row r="140" spans="5:7" x14ac:dyDescent="0.3">
      <c r="F140" s="110"/>
    </row>
    <row r="141" spans="5:7" x14ac:dyDescent="0.3">
      <c r="F141" s="110"/>
    </row>
    <row r="142" spans="5:7" x14ac:dyDescent="0.3">
      <c r="F142" s="110"/>
    </row>
    <row r="143" spans="5:7" x14ac:dyDescent="0.3">
      <c r="F143" s="110"/>
    </row>
    <row r="144" spans="5:7" x14ac:dyDescent="0.3">
      <c r="F144" s="110"/>
    </row>
    <row r="145" spans="2:7" x14ac:dyDescent="0.3">
      <c r="F145" s="110"/>
      <c r="G145" s="109"/>
    </row>
    <row r="146" spans="2:7" x14ac:dyDescent="0.3">
      <c r="F146" s="110"/>
      <c r="G146" s="109"/>
    </row>
    <row r="147" spans="2:7" x14ac:dyDescent="0.3">
      <c r="F147" s="110"/>
      <c r="G147" s="109"/>
    </row>
    <row r="148" spans="2:7" x14ac:dyDescent="0.3">
      <c r="E148" s="112"/>
      <c r="F148" s="110"/>
      <c r="G148" s="109"/>
    </row>
    <row r="149" spans="2:7" x14ac:dyDescent="0.3">
      <c r="D149" s="113"/>
      <c r="F149" s="110"/>
      <c r="G149" s="109"/>
    </row>
    <row r="150" spans="2:7" x14ac:dyDescent="0.3">
      <c r="F150" s="110"/>
      <c r="G150" s="109"/>
    </row>
    <row r="151" spans="2:7" ht="12" customHeight="1" x14ac:dyDescent="0.3">
      <c r="F151" s="110"/>
      <c r="G151" s="109"/>
    </row>
    <row r="152" spans="2:7" x14ac:dyDescent="0.3">
      <c r="B152" s="114"/>
      <c r="F152" s="110"/>
      <c r="G152" s="109"/>
    </row>
    <row r="153" spans="2:7" x14ac:dyDescent="0.3">
      <c r="B153" s="114"/>
      <c r="F153" s="110"/>
      <c r="G153" s="109"/>
    </row>
    <row r="154" spans="2:7" x14ac:dyDescent="0.3">
      <c r="B154" s="114"/>
      <c r="F154" s="110"/>
      <c r="G154" s="109"/>
    </row>
    <row r="155" spans="2:7" x14ac:dyDescent="0.3">
      <c r="B155" s="114"/>
      <c r="F155" s="110"/>
      <c r="G155" s="109"/>
    </row>
    <row r="156" spans="2:7" x14ac:dyDescent="0.3">
      <c r="B156" s="114"/>
      <c r="F156" s="110"/>
      <c r="G156" s="109"/>
    </row>
    <row r="157" spans="2:7" x14ac:dyDescent="0.3">
      <c r="B157" s="114"/>
      <c r="F157" s="110"/>
      <c r="G157" s="109"/>
    </row>
    <row r="158" spans="2:7" x14ac:dyDescent="0.3">
      <c r="B158" s="114"/>
      <c r="F158" s="110"/>
      <c r="G158" s="109"/>
    </row>
    <row r="159" spans="2:7" x14ac:dyDescent="0.3">
      <c r="B159" s="114"/>
      <c r="F159" s="110"/>
      <c r="G159" s="109"/>
    </row>
    <row r="160" spans="2:7" x14ac:dyDescent="0.3">
      <c r="B160" s="114"/>
      <c r="F160" s="110"/>
      <c r="G160" s="109"/>
    </row>
    <row r="161" spans="1:7" x14ac:dyDescent="0.3">
      <c r="B161" s="114"/>
      <c r="F161" s="110"/>
      <c r="G161" s="109"/>
    </row>
    <row r="162" spans="1:7" x14ac:dyDescent="0.3">
      <c r="B162" s="114"/>
      <c r="F162" s="110"/>
      <c r="G162" s="109"/>
    </row>
    <row r="163" spans="1:7" x14ac:dyDescent="0.3">
      <c r="B163" s="114"/>
      <c r="F163" s="110"/>
      <c r="G163" s="109"/>
    </row>
    <row r="164" spans="1:7" x14ac:dyDescent="0.3">
      <c r="B164" s="114"/>
      <c r="F164" s="110"/>
      <c r="G164" s="109"/>
    </row>
    <row r="165" spans="1:7" x14ac:dyDescent="0.3">
      <c r="B165" s="114"/>
      <c r="F165" s="110"/>
      <c r="G165" s="109"/>
    </row>
    <row r="166" spans="1:7" x14ac:dyDescent="0.3">
      <c r="B166" s="114"/>
      <c r="F166" s="110"/>
      <c r="G166" s="109"/>
    </row>
    <row r="167" spans="1:7" x14ac:dyDescent="0.3">
      <c r="F167" s="110"/>
      <c r="G167" s="109"/>
    </row>
    <row r="168" spans="1:7" x14ac:dyDescent="0.3">
      <c r="F168" s="110"/>
      <c r="G168" s="109"/>
    </row>
    <row r="169" spans="1:7" x14ac:dyDescent="0.3">
      <c r="F169" s="110"/>
      <c r="G169" s="109"/>
    </row>
    <row r="170" spans="1:7" x14ac:dyDescent="0.3">
      <c r="B170" s="114"/>
      <c r="F170" s="110"/>
      <c r="G170" s="109"/>
    </row>
    <row r="171" spans="1:7" x14ac:dyDescent="0.3">
      <c r="A171" s="114"/>
      <c r="B171" s="114"/>
      <c r="D171" s="113"/>
      <c r="F171" s="110"/>
      <c r="G171" s="109"/>
    </row>
    <row r="172" spans="1:7" x14ac:dyDescent="0.3">
      <c r="A172" s="114"/>
      <c r="B172" s="114"/>
      <c r="D172" s="113"/>
      <c r="F172" s="110"/>
      <c r="G172" s="109"/>
    </row>
    <row r="173" spans="1:7" x14ac:dyDescent="0.3">
      <c r="A173" s="114"/>
      <c r="B173" s="114"/>
      <c r="D173" s="113"/>
      <c r="F173" s="110"/>
      <c r="G173" s="109"/>
    </row>
    <row r="174" spans="1:7" x14ac:dyDescent="0.3">
      <c r="A174" s="114"/>
      <c r="B174" s="114"/>
      <c r="D174" s="113"/>
      <c r="F174" s="110"/>
      <c r="G174" s="109"/>
    </row>
    <row r="175" spans="1:7" x14ac:dyDescent="0.3">
      <c r="A175" s="114"/>
      <c r="B175" s="114"/>
      <c r="D175" s="113"/>
      <c r="F175" s="110"/>
      <c r="G175" s="109"/>
    </row>
    <row r="176" spans="1:7" x14ac:dyDescent="0.3">
      <c r="A176" s="114"/>
      <c r="B176" s="114"/>
      <c r="D176" s="113"/>
      <c r="F176" s="110"/>
      <c r="G176" s="109"/>
    </row>
    <row r="177" spans="1:7" x14ac:dyDescent="0.3">
      <c r="A177" s="114"/>
      <c r="B177" s="114"/>
      <c r="D177" s="113"/>
      <c r="F177" s="110"/>
      <c r="G177" s="109"/>
    </row>
    <row r="178" spans="1:7" x14ac:dyDescent="0.3">
      <c r="A178" s="114"/>
      <c r="B178" s="114"/>
      <c r="D178" s="113"/>
      <c r="F178" s="110"/>
      <c r="G178" s="109"/>
    </row>
    <row r="179" spans="1:7" x14ac:dyDescent="0.3">
      <c r="A179" s="114"/>
      <c r="B179" s="114"/>
      <c r="D179" s="113"/>
      <c r="F179" s="110"/>
      <c r="G179" s="109"/>
    </row>
    <row r="180" spans="1:7" x14ac:dyDescent="0.3">
      <c r="A180" s="114"/>
      <c r="B180" s="114"/>
      <c r="D180" s="113"/>
      <c r="F180" s="110"/>
      <c r="G180" s="109"/>
    </row>
    <row r="181" spans="1:7" x14ac:dyDescent="0.3">
      <c r="A181" s="114"/>
      <c r="B181" s="114"/>
      <c r="D181" s="115"/>
      <c r="F181" s="110"/>
      <c r="G181" s="109"/>
    </row>
    <row r="182" spans="1:7" x14ac:dyDescent="0.3">
      <c r="A182" s="114"/>
      <c r="B182" s="114"/>
      <c r="F182" s="110"/>
      <c r="G182" s="109"/>
    </row>
    <row r="183" spans="1:7" x14ac:dyDescent="0.3">
      <c r="A183" s="114"/>
      <c r="B183" s="114"/>
      <c r="F183" s="110"/>
      <c r="G183" s="109"/>
    </row>
    <row r="184" spans="1:7" x14ac:dyDescent="0.3">
      <c r="A184" s="114"/>
      <c r="B184" s="114"/>
      <c r="F184" s="110"/>
      <c r="G184" s="109"/>
    </row>
    <row r="185" spans="1:7" x14ac:dyDescent="0.3">
      <c r="A185" s="114"/>
      <c r="B185" s="109"/>
      <c r="F185" s="110"/>
      <c r="G185" s="109"/>
    </row>
    <row r="186" spans="1:7" x14ac:dyDescent="0.3">
      <c r="A186" s="109"/>
      <c r="B186" s="109"/>
      <c r="D186" s="110"/>
      <c r="F186" s="110"/>
      <c r="G186" s="109"/>
    </row>
    <row r="187" spans="1:7" x14ac:dyDescent="0.3">
      <c r="A187" s="109"/>
      <c r="D187" s="110"/>
      <c r="F187" s="110"/>
      <c r="G187" s="109"/>
    </row>
    <row r="188" spans="1:7" x14ac:dyDescent="0.3">
      <c r="D188" s="110"/>
      <c r="F188" s="110"/>
      <c r="G188" s="109"/>
    </row>
    <row r="189" spans="1:7" x14ac:dyDescent="0.3">
      <c r="D189" s="110"/>
      <c r="F189" s="110"/>
      <c r="G189" s="109"/>
    </row>
    <row r="190" spans="1:7" x14ac:dyDescent="0.3">
      <c r="D190" s="116"/>
      <c r="F190" s="110"/>
      <c r="G190" s="109"/>
    </row>
    <row r="191" spans="1:7" x14ac:dyDescent="0.3">
      <c r="F191" s="110"/>
      <c r="G191" s="109"/>
    </row>
    <row r="192" spans="1:7" x14ac:dyDescent="0.3">
      <c r="F192" s="110"/>
      <c r="G192" s="109"/>
    </row>
    <row r="193" spans="5:7" x14ac:dyDescent="0.3">
      <c r="F193" s="110"/>
      <c r="G193" s="109"/>
    </row>
    <row r="194" spans="5:7" x14ac:dyDescent="0.3">
      <c r="F194" s="110"/>
      <c r="G194" s="109"/>
    </row>
    <row r="195" spans="5:7" x14ac:dyDescent="0.3">
      <c r="F195" s="110"/>
      <c r="G195" s="109"/>
    </row>
    <row r="196" spans="5:7" x14ac:dyDescent="0.3">
      <c r="F196" s="110"/>
      <c r="G196" s="109"/>
    </row>
    <row r="197" spans="5:7" x14ac:dyDescent="0.3">
      <c r="F197" s="110"/>
      <c r="G197" s="109"/>
    </row>
    <row r="198" spans="5:7" x14ac:dyDescent="0.3">
      <c r="E198" s="112"/>
      <c r="F198" s="110"/>
      <c r="G198" s="109"/>
    </row>
    <row r="199" spans="5:7" x14ac:dyDescent="0.3">
      <c r="E199" s="112"/>
      <c r="F199" s="110"/>
      <c r="G199" s="109"/>
    </row>
    <row r="200" spans="5:7" x14ac:dyDescent="0.3">
      <c r="E200" s="112"/>
      <c r="F200" s="110"/>
      <c r="G200" s="109"/>
    </row>
    <row r="201" spans="5:7" x14ac:dyDescent="0.3">
      <c r="E201" s="112"/>
      <c r="F201" s="110"/>
      <c r="G201" s="109"/>
    </row>
    <row r="202" spans="5:7" x14ac:dyDescent="0.3">
      <c r="F202" s="110"/>
      <c r="G202" s="109"/>
    </row>
    <row r="203" spans="5:7" x14ac:dyDescent="0.3">
      <c r="F203" s="110"/>
      <c r="G203" s="109"/>
    </row>
    <row r="204" spans="5:7" x14ac:dyDescent="0.3">
      <c r="F204" s="110"/>
      <c r="G204" s="109"/>
    </row>
    <row r="205" spans="5:7" x14ac:dyDescent="0.3">
      <c r="F205" s="110"/>
      <c r="G205" s="109"/>
    </row>
    <row r="206" spans="5:7" x14ac:dyDescent="0.3">
      <c r="F206" s="110"/>
      <c r="G206" s="109"/>
    </row>
    <row r="207" spans="5:7" x14ac:dyDescent="0.3">
      <c r="F207" s="110"/>
      <c r="G207" s="109"/>
    </row>
    <row r="208" spans="5:7" x14ac:dyDescent="0.3">
      <c r="F208" s="110"/>
      <c r="G208" s="109"/>
    </row>
    <row r="209" spans="4:7" x14ac:dyDescent="0.3">
      <c r="G209" s="109"/>
    </row>
    <row r="210" spans="4:7" x14ac:dyDescent="0.3">
      <c r="G210" s="109"/>
    </row>
    <row r="211" spans="4:7" x14ac:dyDescent="0.3">
      <c r="G211" s="109"/>
    </row>
    <row r="212" spans="4:7" x14ac:dyDescent="0.3">
      <c r="D212" s="113"/>
      <c r="G212" s="109"/>
    </row>
    <row r="213" spans="4:7" x14ac:dyDescent="0.3">
      <c r="D213" s="113"/>
      <c r="G213" s="109"/>
    </row>
    <row r="214" spans="4:7" x14ac:dyDescent="0.3">
      <c r="D214" s="113"/>
      <c r="G214" s="109"/>
    </row>
    <row r="215" spans="4:7" x14ac:dyDescent="0.3">
      <c r="D215" s="113"/>
      <c r="F215" s="113"/>
      <c r="G215" s="109"/>
    </row>
    <row r="216" spans="4:7" x14ac:dyDescent="0.3">
      <c r="D216" s="113"/>
      <c r="F216" s="113"/>
      <c r="G216" s="109"/>
    </row>
    <row r="217" spans="4:7" x14ac:dyDescent="0.3">
      <c r="D217" s="113"/>
      <c r="F217" s="113"/>
      <c r="G217" s="109"/>
    </row>
    <row r="218" spans="4:7" x14ac:dyDescent="0.3">
      <c r="D218" s="113"/>
      <c r="F218" s="113"/>
      <c r="G218" s="109"/>
    </row>
    <row r="219" spans="4:7" x14ac:dyDescent="0.3">
      <c r="D219" s="113"/>
      <c r="F219" s="113"/>
      <c r="G219" s="109"/>
    </row>
    <row r="220" spans="4:7" x14ac:dyDescent="0.3">
      <c r="D220" s="113"/>
      <c r="F220" s="113"/>
      <c r="G220" s="109"/>
    </row>
    <row r="221" spans="4:7" x14ac:dyDescent="0.3">
      <c r="D221" s="113"/>
      <c r="F221" s="113"/>
      <c r="G221" s="109"/>
    </row>
    <row r="222" spans="4:7" x14ac:dyDescent="0.3">
      <c r="D222" s="113"/>
      <c r="F222" s="113"/>
      <c r="G222" s="109"/>
    </row>
    <row r="223" spans="4:7" x14ac:dyDescent="0.3">
      <c r="D223" s="113"/>
      <c r="F223" s="113"/>
      <c r="G223" s="109"/>
    </row>
    <row r="224" spans="4:7" x14ac:dyDescent="0.3">
      <c r="D224" s="113"/>
      <c r="F224" s="110"/>
      <c r="G224" s="109"/>
    </row>
    <row r="225" spans="4:8" x14ac:dyDescent="0.3">
      <c r="D225" s="113"/>
      <c r="G225" s="109"/>
    </row>
    <row r="226" spans="4:8" x14ac:dyDescent="0.3">
      <c r="D226" s="113"/>
      <c r="G226" s="109"/>
    </row>
    <row r="227" spans="4:8" x14ac:dyDescent="0.3">
      <c r="D227" s="113"/>
      <c r="F227" s="68" t="str">
        <f>""</f>
        <v/>
      </c>
      <c r="G227" s="109"/>
      <c r="H227" s="113"/>
    </row>
    <row r="228" spans="4:8" x14ac:dyDescent="0.3">
      <c r="D228" s="113"/>
      <c r="F228" s="110"/>
      <c r="G228" s="109"/>
      <c r="H228" s="113"/>
    </row>
    <row r="229" spans="4:8" x14ac:dyDescent="0.3">
      <c r="D229" s="113"/>
      <c r="F229" s="117"/>
      <c r="G229" s="109"/>
      <c r="H229" s="113"/>
    </row>
    <row r="230" spans="4:8" x14ac:dyDescent="0.3">
      <c r="D230" s="113"/>
      <c r="F230" s="117"/>
      <c r="G230" s="109"/>
      <c r="H230" s="113"/>
    </row>
    <row r="231" spans="4:8" x14ac:dyDescent="0.3">
      <c r="D231" s="113"/>
      <c r="F231" s="117"/>
      <c r="G231" s="109"/>
      <c r="H231" s="113"/>
    </row>
    <row r="232" spans="4:8" x14ac:dyDescent="0.3">
      <c r="D232" s="113"/>
      <c r="F232" s="117"/>
      <c r="G232" s="109"/>
      <c r="H232" s="113"/>
    </row>
    <row r="233" spans="4:8" x14ac:dyDescent="0.3">
      <c r="D233" s="113"/>
      <c r="G233" s="109"/>
    </row>
    <row r="234" spans="4:8" x14ac:dyDescent="0.3">
      <c r="D234" s="113"/>
      <c r="G234" s="109"/>
    </row>
    <row r="235" spans="4:8" x14ac:dyDescent="0.3">
      <c r="D235" s="113"/>
      <c r="G235" s="109"/>
    </row>
    <row r="236" spans="4:8" x14ac:dyDescent="0.3">
      <c r="D236" s="113"/>
      <c r="G236" s="113"/>
    </row>
    <row r="237" spans="4:8" x14ac:dyDescent="0.3">
      <c r="D237" s="113"/>
      <c r="G237" s="113"/>
    </row>
    <row r="238" spans="4:8" x14ac:dyDescent="0.3">
      <c r="D238" s="113"/>
      <c r="G238" s="113"/>
    </row>
    <row r="239" spans="4:8" x14ac:dyDescent="0.3">
      <c r="D239" s="113"/>
      <c r="G239" s="113"/>
    </row>
    <row r="240" spans="4:8" x14ac:dyDescent="0.3">
      <c r="D240" s="113"/>
      <c r="G240" s="109"/>
    </row>
    <row r="241" spans="4:7" x14ac:dyDescent="0.3">
      <c r="D241" s="113"/>
      <c r="G241" s="109"/>
    </row>
    <row r="242" spans="4:7" x14ac:dyDescent="0.3">
      <c r="D242" s="113"/>
    </row>
    <row r="243" spans="4:7" x14ac:dyDescent="0.3">
      <c r="D243" s="113"/>
      <c r="G243" s="109"/>
    </row>
    <row r="244" spans="4:7" x14ac:dyDescent="0.3">
      <c r="D244" s="113"/>
      <c r="G244" s="109"/>
    </row>
    <row r="245" spans="4:7" x14ac:dyDescent="0.3">
      <c r="D245" s="113"/>
    </row>
    <row r="246" spans="4:7" x14ac:dyDescent="0.3">
      <c r="D246" s="113"/>
      <c r="G246" s="109"/>
    </row>
    <row r="247" spans="4:7" x14ac:dyDescent="0.3">
      <c r="D247" s="113"/>
      <c r="G247" s="109"/>
    </row>
    <row r="248" spans="4:7" x14ac:dyDescent="0.3">
      <c r="D248" s="113"/>
    </row>
    <row r="249" spans="4:7" x14ac:dyDescent="0.3">
      <c r="D249" s="113"/>
      <c r="G249" s="109"/>
    </row>
    <row r="250" spans="4:7" x14ac:dyDescent="0.3">
      <c r="D250" s="113"/>
    </row>
    <row r="251" spans="4:7" x14ac:dyDescent="0.3">
      <c r="D251" s="113"/>
    </row>
    <row r="252" spans="4:7" x14ac:dyDescent="0.3">
      <c r="D252" s="113"/>
    </row>
    <row r="253" spans="4:7" x14ac:dyDescent="0.3">
      <c r="D253" s="113"/>
    </row>
    <row r="254" spans="4:7" x14ac:dyDescent="0.3">
      <c r="D254" s="113"/>
    </row>
    <row r="255" spans="4:7" x14ac:dyDescent="0.3">
      <c r="D255" s="113"/>
      <c r="G255" s="109"/>
    </row>
    <row r="256" spans="4:7" x14ac:dyDescent="0.3">
      <c r="D256" s="113"/>
      <c r="G256" s="109"/>
    </row>
    <row r="257" spans="1:14" x14ac:dyDescent="0.3">
      <c r="D257" s="113"/>
      <c r="G257" s="109"/>
    </row>
    <row r="258" spans="1:14" x14ac:dyDescent="0.3">
      <c r="D258" s="113"/>
      <c r="G258" s="109"/>
    </row>
    <row r="259" spans="1:14" x14ac:dyDescent="0.3">
      <c r="D259" s="113"/>
    </row>
    <row r="260" spans="1:14" x14ac:dyDescent="0.3">
      <c r="D260" s="113"/>
    </row>
    <row r="261" spans="1:14" x14ac:dyDescent="0.3">
      <c r="D261" s="113"/>
    </row>
    <row r="262" spans="1:14" x14ac:dyDescent="0.3">
      <c r="D262" s="113"/>
    </row>
    <row r="263" spans="1:14" x14ac:dyDescent="0.3">
      <c r="D263" s="113"/>
    </row>
    <row r="264" spans="1:14" x14ac:dyDescent="0.3">
      <c r="D264" s="113"/>
    </row>
    <row r="265" spans="1:14" s="108" customFormat="1" x14ac:dyDescent="0.3">
      <c r="A265" s="68"/>
      <c r="B265" s="68"/>
      <c r="C265" s="68"/>
      <c r="D265" s="113"/>
      <c r="F265" s="68"/>
      <c r="G265" s="68"/>
      <c r="H265" s="68"/>
      <c r="I265" s="68"/>
      <c r="J265" s="68"/>
      <c r="K265" s="68"/>
      <c r="L265" s="68"/>
      <c r="M265" s="68"/>
      <c r="N265" s="68"/>
    </row>
    <row r="266" spans="1:14" s="108" customFormat="1" x14ac:dyDescent="0.3">
      <c r="A266" s="68"/>
      <c r="B266" s="68"/>
      <c r="C266" s="68"/>
      <c r="D266" s="113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s="108" customFormat="1" x14ac:dyDescent="0.3">
      <c r="A267" s="68"/>
      <c r="B267" s="68"/>
      <c r="C267" s="68"/>
      <c r="D267" s="113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s="108" customFormat="1" x14ac:dyDescent="0.3">
      <c r="A268" s="68"/>
      <c r="B268" s="68"/>
      <c r="C268" s="68"/>
      <c r="D268" s="113"/>
      <c r="F268" s="68"/>
      <c r="G268" s="68"/>
      <c r="H268" s="68"/>
      <c r="I268" s="68"/>
      <c r="J268" s="68"/>
      <c r="K268" s="68"/>
      <c r="L268" s="68"/>
      <c r="M268" s="68"/>
      <c r="N268" s="68"/>
    </row>
    <row r="269" spans="1:14" s="108" customFormat="1" x14ac:dyDescent="0.3">
      <c r="A269" s="68"/>
      <c r="B269" s="68"/>
      <c r="C269" s="68"/>
      <c r="D269" s="113"/>
      <c r="F269" s="68"/>
      <c r="G269" s="68"/>
      <c r="H269" s="68"/>
      <c r="I269" s="68"/>
      <c r="J269" s="68"/>
      <c r="K269" s="68"/>
      <c r="L269" s="68"/>
      <c r="M269" s="68"/>
      <c r="N269" s="68"/>
    </row>
    <row r="270" spans="1:14" s="108" customFormat="1" x14ac:dyDescent="0.3">
      <c r="A270" s="68"/>
      <c r="B270" s="68"/>
      <c r="C270" s="68"/>
      <c r="D270" s="113"/>
      <c r="F270" s="68"/>
      <c r="G270" s="68"/>
      <c r="H270" s="68"/>
      <c r="I270" s="68"/>
      <c r="J270" s="68"/>
      <c r="K270" s="68"/>
      <c r="L270" s="68"/>
      <c r="M270" s="68"/>
      <c r="N270" s="68"/>
    </row>
    <row r="271" spans="1:14" s="108" customFormat="1" x14ac:dyDescent="0.3">
      <c r="A271" s="68"/>
      <c r="B271" s="68"/>
      <c r="C271" s="68"/>
      <c r="D271" s="113"/>
      <c r="F271" s="68"/>
      <c r="G271" s="68"/>
      <c r="H271" s="68"/>
      <c r="I271" s="68"/>
      <c r="J271" s="68"/>
      <c r="K271" s="68"/>
      <c r="L271" s="68"/>
      <c r="M271" s="68"/>
      <c r="N271" s="68"/>
    </row>
    <row r="272" spans="1:14" s="108" customFormat="1" x14ac:dyDescent="0.3">
      <c r="A272" s="68"/>
      <c r="B272" s="68"/>
      <c r="C272" s="68"/>
      <c r="D272" s="113"/>
      <c r="F272" s="68"/>
      <c r="G272" s="68"/>
      <c r="H272" s="68"/>
      <c r="I272" s="68"/>
      <c r="J272" s="68"/>
      <c r="K272" s="68"/>
      <c r="L272" s="68"/>
      <c r="M272" s="68"/>
      <c r="N272" s="68"/>
    </row>
    <row r="273" spans="1:14" s="108" customFormat="1" x14ac:dyDescent="0.3">
      <c r="A273" s="68"/>
      <c r="B273" s="68"/>
      <c r="C273" s="68"/>
      <c r="D273" s="113"/>
      <c r="F273" s="68"/>
      <c r="G273" s="68"/>
      <c r="H273" s="68"/>
      <c r="I273" s="68"/>
      <c r="J273" s="68"/>
      <c r="K273" s="68"/>
      <c r="L273" s="68"/>
      <c r="M273" s="68"/>
      <c r="N273" s="68"/>
    </row>
    <row r="274" spans="1:14" s="108" customFormat="1" x14ac:dyDescent="0.3">
      <c r="A274" s="68"/>
      <c r="B274" s="68"/>
      <c r="C274" s="68"/>
      <c r="D274" s="113"/>
      <c r="F274" s="68"/>
      <c r="G274" s="68"/>
      <c r="H274" s="68"/>
      <c r="I274" s="68"/>
      <c r="J274" s="68"/>
      <c r="K274" s="68"/>
      <c r="L274" s="68"/>
      <c r="M274" s="68"/>
      <c r="N274" s="68"/>
    </row>
    <row r="275" spans="1:14" s="108" customFormat="1" x14ac:dyDescent="0.3">
      <c r="A275" s="68"/>
      <c r="B275" s="68"/>
      <c r="C275" s="68"/>
      <c r="D275" s="113"/>
      <c r="F275" s="68"/>
      <c r="G275" s="68"/>
      <c r="H275" s="68"/>
      <c r="I275" s="68"/>
      <c r="J275" s="68"/>
      <c r="K275" s="68"/>
      <c r="L275" s="68"/>
      <c r="M275" s="68"/>
      <c r="N275" s="68"/>
    </row>
    <row r="276" spans="1:14" s="108" customFormat="1" x14ac:dyDescent="0.3">
      <c r="A276" s="68"/>
      <c r="B276" s="68"/>
      <c r="C276" s="68"/>
      <c r="D276" s="113"/>
      <c r="F276" s="68"/>
      <c r="G276" s="68"/>
      <c r="H276" s="68"/>
      <c r="I276" s="68"/>
      <c r="J276" s="68"/>
      <c r="K276" s="68"/>
      <c r="L276" s="68"/>
      <c r="M276" s="68"/>
      <c r="N276" s="68"/>
    </row>
    <row r="285" spans="1:14" x14ac:dyDescent="0.3">
      <c r="E285" s="118"/>
    </row>
    <row r="286" spans="1:14" x14ac:dyDescent="0.3">
      <c r="E286" s="118"/>
    </row>
    <row r="287" spans="1:14" x14ac:dyDescent="0.3">
      <c r="E287" s="118"/>
    </row>
    <row r="298" spans="1:14" s="108" customFormat="1" x14ac:dyDescent="0.3">
      <c r="A298" s="68"/>
      <c r="B298" s="68"/>
      <c r="C298" s="68"/>
      <c r="D298" s="113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s="108" customFormat="1" x14ac:dyDescent="0.3">
      <c r="A299" s="68"/>
      <c r="B299" s="68"/>
      <c r="C299" s="68"/>
      <c r="D299" s="110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s="108" customFormat="1" x14ac:dyDescent="0.3">
      <c r="A300" s="68"/>
      <c r="B300" s="68"/>
      <c r="C300" s="68"/>
      <c r="D300" s="110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s="108" customFormat="1" x14ac:dyDescent="0.3">
      <c r="A301" s="68"/>
      <c r="B301" s="68"/>
      <c r="C301" s="68"/>
      <c r="D301" s="113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s="108" customFormat="1" x14ac:dyDescent="0.3">
      <c r="A302" s="68"/>
      <c r="B302" s="68"/>
      <c r="C302" s="68"/>
      <c r="D302" s="119"/>
      <c r="F302" s="68"/>
      <c r="G302" s="68"/>
      <c r="H302" s="68"/>
      <c r="I302" s="68"/>
      <c r="J302" s="68"/>
      <c r="K302" s="68"/>
      <c r="L302" s="68"/>
      <c r="M302" s="68"/>
      <c r="N302" s="68"/>
    </row>
    <row r="304" spans="1:14" s="108" customFormat="1" x14ac:dyDescent="0.3">
      <c r="A304" s="68"/>
      <c r="B304" s="68"/>
      <c r="C304" s="68"/>
      <c r="D304" s="119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s="108" customFormat="1" x14ac:dyDescent="0.3">
      <c r="A305" s="68"/>
      <c r="B305" s="68"/>
      <c r="C305" s="68"/>
      <c r="D305" s="119"/>
      <c r="F305" s="68"/>
      <c r="G305" s="68"/>
      <c r="H305" s="68"/>
      <c r="I305" s="68"/>
      <c r="J305" s="68"/>
      <c r="K305" s="68"/>
      <c r="L305" s="68"/>
      <c r="M305" s="68"/>
      <c r="N305" s="68"/>
    </row>
    <row r="307" spans="1:14" s="108" customFormat="1" x14ac:dyDescent="0.3">
      <c r="A307" s="68"/>
      <c r="B307" s="68"/>
      <c r="C307" s="68"/>
      <c r="D307" s="115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s="108" customFormat="1" x14ac:dyDescent="0.3">
      <c r="A308" s="68"/>
      <c r="B308" s="68"/>
      <c r="C308" s="68"/>
      <c r="D308" s="115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s="108" customFormat="1" x14ac:dyDescent="0.3">
      <c r="A309" s="68"/>
      <c r="B309" s="68"/>
      <c r="C309" s="68"/>
      <c r="D309" s="115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s="108" customFormat="1" x14ac:dyDescent="0.3">
      <c r="A310" s="68"/>
      <c r="B310" s="68"/>
      <c r="C310" s="68"/>
      <c r="D310" s="115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s="108" customFormat="1" x14ac:dyDescent="0.3">
      <c r="A311" s="68"/>
      <c r="B311" s="68"/>
      <c r="C311" s="68"/>
      <c r="D311" s="115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s="108" customFormat="1" x14ac:dyDescent="0.3">
      <c r="A312" s="68"/>
      <c r="B312" s="68"/>
      <c r="C312" s="68"/>
      <c r="D312" s="115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s="108" customFormat="1" x14ac:dyDescent="0.3">
      <c r="A313" s="68"/>
      <c r="B313" s="68"/>
      <c r="C313" s="68"/>
      <c r="D313" s="115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s="108" customFormat="1" x14ac:dyDescent="0.3">
      <c r="A314" s="68"/>
      <c r="B314" s="68"/>
      <c r="C314" s="68"/>
      <c r="D314" s="115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s="108" customFormat="1" x14ac:dyDescent="0.3">
      <c r="A315" s="68"/>
      <c r="B315" s="68"/>
      <c r="C315" s="68"/>
      <c r="D315" s="115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s="108" customFormat="1" x14ac:dyDescent="0.3">
      <c r="A316" s="68"/>
      <c r="B316" s="68"/>
      <c r="C316" s="68"/>
      <c r="D316" s="115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s="108" customFormat="1" x14ac:dyDescent="0.3">
      <c r="A317" s="68"/>
      <c r="B317" s="68"/>
      <c r="C317" s="68"/>
      <c r="D317" s="115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s="108" customFormat="1" x14ac:dyDescent="0.3">
      <c r="A318" s="68"/>
      <c r="B318" s="68"/>
      <c r="C318" s="68"/>
      <c r="D318" s="119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s="108" customFormat="1" x14ac:dyDescent="0.3">
      <c r="A319" s="68"/>
      <c r="B319" s="68"/>
      <c r="C319" s="68"/>
      <c r="D319" s="119"/>
      <c r="F319" s="68"/>
      <c r="G319" s="68"/>
      <c r="H319" s="68"/>
      <c r="I319" s="68"/>
      <c r="J319" s="68"/>
      <c r="K319" s="68"/>
      <c r="L319" s="68"/>
      <c r="M319" s="68"/>
      <c r="N319" s="68"/>
    </row>
    <row r="325" spans="1:14" s="108" customFormat="1" x14ac:dyDescent="0.3">
      <c r="A325" s="68"/>
      <c r="B325" s="68"/>
      <c r="C325" s="68"/>
      <c r="D325" s="113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s="108" customFormat="1" x14ac:dyDescent="0.3">
      <c r="A326" s="68"/>
      <c r="B326" s="68"/>
      <c r="C326" s="68"/>
      <c r="D326" s="113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s="108" customFormat="1" x14ac:dyDescent="0.3">
      <c r="A327" s="68"/>
      <c r="B327" s="68"/>
      <c r="C327" s="68"/>
      <c r="D327" s="113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s="108" customFormat="1" x14ac:dyDescent="0.3">
      <c r="A328" s="68"/>
      <c r="B328" s="68"/>
      <c r="C328" s="68"/>
      <c r="D328" s="113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s="108" customFormat="1" x14ac:dyDescent="0.3">
      <c r="A329" s="68"/>
      <c r="B329" s="68"/>
      <c r="C329" s="68"/>
      <c r="D329" s="113"/>
      <c r="F329" s="68"/>
      <c r="G329" s="68"/>
      <c r="H329" s="68"/>
      <c r="I329" s="68"/>
      <c r="J329" s="68"/>
      <c r="K329" s="68"/>
      <c r="L329" s="68"/>
      <c r="M329" s="68"/>
      <c r="N329" s="68"/>
    </row>
    <row r="332" spans="1:14" s="108" customFormat="1" x14ac:dyDescent="0.3">
      <c r="A332" s="68"/>
      <c r="B332" s="68"/>
      <c r="C332" s="68"/>
      <c r="D332" s="113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s="108" customFormat="1" x14ac:dyDescent="0.3">
      <c r="A333" s="68"/>
      <c r="B333" s="68"/>
      <c r="C333" s="68"/>
      <c r="D333" s="113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s="108" customFormat="1" x14ac:dyDescent="0.3">
      <c r="A334" s="68"/>
      <c r="B334" s="68"/>
      <c r="C334" s="68"/>
      <c r="D334" s="113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s="108" customFormat="1" x14ac:dyDescent="0.3">
      <c r="A335" s="68"/>
      <c r="B335" s="68"/>
      <c r="C335" s="68"/>
      <c r="D335" s="113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s="108" customFormat="1" x14ac:dyDescent="0.3">
      <c r="A336" s="68"/>
      <c r="B336" s="68"/>
      <c r="C336" s="68"/>
      <c r="D336" s="113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s="108" customFormat="1" x14ac:dyDescent="0.3">
      <c r="A337" s="68"/>
      <c r="B337" s="68"/>
      <c r="C337" s="68"/>
      <c r="D337" s="110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s="108" customFormat="1" x14ac:dyDescent="0.3">
      <c r="A338" s="68"/>
      <c r="B338" s="68"/>
      <c r="C338" s="68"/>
      <c r="D338" s="113"/>
      <c r="F338" s="68"/>
      <c r="G338" s="68"/>
      <c r="H338" s="68"/>
      <c r="I338" s="68"/>
      <c r="J338" s="68"/>
      <c r="K338" s="68"/>
      <c r="L338" s="68"/>
      <c r="M338" s="68"/>
      <c r="N338" s="68"/>
    </row>
    <row r="343" spans="1:14" s="108" customFormat="1" x14ac:dyDescent="0.3">
      <c r="A343" s="68"/>
      <c r="B343" s="68"/>
      <c r="C343" s="68"/>
      <c r="D343" s="120"/>
      <c r="F343" s="68"/>
      <c r="G343" s="68"/>
      <c r="H343" s="68"/>
      <c r="I343" s="68"/>
      <c r="J343" s="68"/>
      <c r="K343" s="68"/>
      <c r="L343" s="68"/>
      <c r="M343" s="68"/>
      <c r="N343" s="68"/>
    </row>
    <row r="352" spans="1:14" s="108" customFormat="1" x14ac:dyDescent="0.3">
      <c r="A352" s="68"/>
      <c r="B352" s="68"/>
      <c r="C352" s="68"/>
      <c r="D352" s="110"/>
      <c r="F352" s="68"/>
      <c r="G352" s="68"/>
      <c r="H352" s="68"/>
      <c r="I352" s="68"/>
      <c r="J352" s="68"/>
      <c r="K352" s="68"/>
      <c r="L352" s="68"/>
      <c r="M352" s="68"/>
      <c r="N352" s="68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>
    <oddFooter>&amp;C&amp;1#&amp;"Calibri"&amp;10&amp;K000000Uso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DDB492B116284EBC3E85EF8FE2B8D7" ma:contentTypeVersion="2" ma:contentTypeDescription="Crear nuevo documento." ma:contentTypeScope="" ma:versionID="df4cf1c5d812389ff1e7468ec280987f">
  <xsd:schema xmlns:xsd="http://www.w3.org/2001/XMLSchema" xmlns:xs="http://www.w3.org/2001/XMLSchema" xmlns:p="http://schemas.microsoft.com/office/2006/metadata/properties" xmlns:ns2="8a0a4788-06ca-437b-bfc6-ffe2f4a28eed" xmlns:ns3="4647a3be-3f89-4924-8971-f9f2ff1185f6" targetNamespace="http://schemas.microsoft.com/office/2006/metadata/properties" ma:root="true" ma:fieldsID="c3aa1758753860e784d980d22aa34b37" ns2:_="" ns3:_="">
    <xsd:import namespace="8a0a4788-06ca-437b-bfc6-ffe2f4a28eed"/>
    <xsd:import namespace="4647a3be-3f89-4924-8971-f9f2ff1185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Clasific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7a3be-3f89-4924-8971-f9f2ff1185f6" elementFormDefault="qualified">
    <xsd:import namespace="http://schemas.microsoft.com/office/2006/documentManagement/types"/>
    <xsd:import namespace="http://schemas.microsoft.com/office/infopath/2007/PartnerControls"/>
    <xsd:element name="Clasificacion" ma:index="9" nillable="true" ma:displayName="Clasificacion" ma:format="Dropdown" ma:internalName="Clasificacion">
      <xsd:simpleType>
        <xsd:restriction base="dms:Choice">
          <xsd:enumeration value="Datos de cuentas nacionales"/>
          <xsd:enumeration value="Presentación de resultados y estudio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ificacion xmlns="4647a3be-3f89-4924-8971-f9f2ff1185f6">Datos de cuentas nacionales</Clasificacion>
  </documentManagement>
</p:properties>
</file>

<file path=customXml/itemProps1.xml><?xml version="1.0" encoding="utf-8"?>
<ds:datastoreItem xmlns:ds="http://schemas.openxmlformats.org/officeDocument/2006/customXml" ds:itemID="{25B7FF5C-03B7-4521-A276-21A5F7CF640C}"/>
</file>

<file path=customXml/itemProps2.xml><?xml version="1.0" encoding="utf-8"?>
<ds:datastoreItem xmlns:ds="http://schemas.openxmlformats.org/officeDocument/2006/customXml" ds:itemID="{507BAC7D-A336-4CB4-991F-D416FA0B029C}"/>
</file>

<file path=customXml/itemProps3.xml><?xml version="1.0" encoding="utf-8"?>
<ds:datastoreItem xmlns:ds="http://schemas.openxmlformats.org/officeDocument/2006/customXml" ds:itemID="{1B09C463-DC4B-4919-9D1C-79801B633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 CORRIENTES</vt:lpstr>
      <vt:lpstr>CUENTAS ACUMULACIÓN</vt:lpstr>
      <vt:lpstr>SECTORES INSTITUCIONALES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2018</dc:title>
  <dc:creator>PIERCE PORRAS ALLISON</dc:creator>
  <cp:lastModifiedBy>PIERCE PORRAS ALLISON</cp:lastModifiedBy>
  <dcterms:created xsi:type="dcterms:W3CDTF">2020-06-30T21:20:13Z</dcterms:created>
  <dcterms:modified xsi:type="dcterms:W3CDTF">2023-03-01T17:17:09Z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b4be34-365a-4a68-b9fb-75c1b6874315_Enabled">
    <vt:lpwstr>true</vt:lpwstr>
  </property>
  <property fmtid="{D5CDD505-2E9C-101B-9397-08002B2CF9AE}" pid="3" name="MSIP_Label_b8b4be34-365a-4a68-b9fb-75c1b6874315_SetDate">
    <vt:lpwstr>2023-03-01T17:12:26Z</vt:lpwstr>
  </property>
  <property fmtid="{D5CDD505-2E9C-101B-9397-08002B2CF9AE}" pid="4" name="MSIP_Label_b8b4be34-365a-4a68-b9fb-75c1b6874315_Method">
    <vt:lpwstr>Standard</vt:lpwstr>
  </property>
  <property fmtid="{D5CDD505-2E9C-101B-9397-08002B2CF9AE}" pid="5" name="MSIP_Label_b8b4be34-365a-4a68-b9fb-75c1b6874315_Name">
    <vt:lpwstr>b8b4be34-365a-4a68-b9fb-75c1b6874315</vt:lpwstr>
  </property>
  <property fmtid="{D5CDD505-2E9C-101B-9397-08002B2CF9AE}" pid="6" name="MSIP_Label_b8b4be34-365a-4a68-b9fb-75c1b6874315_SiteId">
    <vt:lpwstr>618d0a45-25a6-4618-9f80-8f70a435ee52</vt:lpwstr>
  </property>
  <property fmtid="{D5CDD505-2E9C-101B-9397-08002B2CF9AE}" pid="7" name="MSIP_Label_b8b4be34-365a-4a68-b9fb-75c1b6874315_ActionId">
    <vt:lpwstr>38181f2d-f978-44e8-ba80-0000616fa74c</vt:lpwstr>
  </property>
  <property fmtid="{D5CDD505-2E9C-101B-9397-08002B2CF9AE}" pid="8" name="MSIP_Label_b8b4be34-365a-4a68-b9fb-75c1b6874315_ContentBits">
    <vt:lpwstr>2</vt:lpwstr>
  </property>
  <property fmtid="{D5CDD505-2E9C-101B-9397-08002B2CF9AE}" pid="9" name="ContentTypeId">
    <vt:lpwstr>0x01010044DDB492B116284EBC3E85EF8FE2B8D7</vt:lpwstr>
  </property>
</Properties>
</file>