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Desigualdad)\IECON\DINA\Proy. DINA\national accounts\raw\"/>
    </mc:Choice>
  </mc:AlternateContent>
  <bookViews>
    <workbookView xWindow="0" yWindow="0" windowWidth="28800" windowHeight="11835"/>
  </bookViews>
  <sheets>
    <sheet name="S.2000 Resto del Mundo" sheetId="1" r:id="rId1"/>
  </sheets>
  <definedNames>
    <definedName name="_xlnm.Print_Titles" localSheetId="0">'S.2000 Resto del Mundo'!$6:$11</definedName>
  </definedNames>
  <calcPr calcId="152511"/>
</workbook>
</file>

<file path=xl/calcChain.xml><?xml version="1.0" encoding="utf-8"?>
<calcChain xmlns="http://schemas.openxmlformats.org/spreadsheetml/2006/main">
  <c r="G91" i="1" l="1"/>
  <c r="G42" i="1"/>
  <c r="G39" i="1"/>
  <c r="G16" i="1" l="1"/>
  <c r="G12" i="1" l="1"/>
  <c r="G20" i="1" s="1"/>
  <c r="G120" i="1" l="1"/>
  <c r="G45" i="1" l="1"/>
  <c r="G123" i="1" l="1"/>
  <c r="G117" i="1" l="1"/>
  <c r="G56" i="1" l="1"/>
  <c r="G53" i="1" l="1"/>
  <c r="G115" i="1" l="1"/>
  <c r="G105" i="1" l="1"/>
  <c r="G102" i="1" l="1"/>
  <c r="G64" i="1" l="1"/>
  <c r="G48" i="1" l="1"/>
  <c r="G51" i="1" s="1"/>
  <c r="G67" i="1" l="1"/>
  <c r="G74" i="1" s="1"/>
  <c r="G90" i="1" s="1"/>
  <c r="G98" i="1" s="1"/>
  <c r="G108" i="1" l="1"/>
  <c r="G100" i="1" s="1"/>
  <c r="G99" i="1" s="1"/>
</calcChain>
</file>

<file path=xl/sharedStrings.xml><?xml version="1.0" encoding="utf-8"?>
<sst xmlns="http://schemas.openxmlformats.org/spreadsheetml/2006/main" count="300" uniqueCount="194">
  <si>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</si>
  <si>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</si>
  <si>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</si>
  <si>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</si>
  <si>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</si>
  <si>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</si>
  <si>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</si>
  <si>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</si>
  <si>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</si>
  <si>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</si>
  <si>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</si>
  <si>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</si>
  <si>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</si>
  <si>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</si>
  <si>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</si>
  <si>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</si>
  <si>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</si>
  <si>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</si>
  <si>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</si>
  <si>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</si>
  <si>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</si>
  <si>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</si>
  <si>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</si>
  <si>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</si>
  <si>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</si>
  <si>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</si>
  <si>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</si>
  <si>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</si>
  <si>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</si>
  <si>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</si>
  <si>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</si>
  <si>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</si>
  <si>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</si>
  <si>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</si>
  <si>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</si>
  <si>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</si>
  <si>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</si>
  <si>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</si>
  <si>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</si>
  <si>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</si>
  <si>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</si>
  <si>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</si>
  <si>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</si>
  <si>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</si>
  <si>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</si>
  <si>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</si>
  <si>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</si>
  <si>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</si>
  <si>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</si>
  <si>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</si>
  <si>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</si>
  <si>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</si>
  <si>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</si>
  <si>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</si>
  <si>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</si>
  <si>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</si>
  <si>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</si>
  <si>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</si>
  <si>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</si>
  <si>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</si>
  <si>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</si>
  <si>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</si>
  <si>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</si>
  <si>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</si>
  <si>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</si>
  <si>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</si>
  <si>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</si>
  <si>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</si>
  <si>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</si>
  <si>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</si>
  <si>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</si>
  <si>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</si>
  <si>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</si>
  <si>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</si>
  <si>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</si>
  <si>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</si>
  <si>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</si>
  <si>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</si>
  <si>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</si>
  <si>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</si>
  <si>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</si>
  <si>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</si>
  <si>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</si>
  <si>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</si>
  <si>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</si>
  <si>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</si>
  <si>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</si>
  <si>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</si>
  <si>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</si>
  <si>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</si>
  <si>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</si>
  <si>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</si>
  <si>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</si>
  <si>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</si>
  <si>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</si>
  <si>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</si>
  <si>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</si>
  <si>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</si>
  <si>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</si>
  <si>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</si>
  <si>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</si>
  <si>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</si>
  <si>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</si>
  <si>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</si>
  <si>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</si>
  <si>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</si>
  <si>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</si>
  <si>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</si>
  <si>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</si>
  <si>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</si>
  <si>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</si>
  <si>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</si>
  <si>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</si>
  <si>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</si>
  <si>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</si>
  <si>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</si>
  <si>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</si>
  <si>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</si>
  <si>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</si>
  <si>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</si>
  <si>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</si>
  <si>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</si>
  <si>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</si>
  <si>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</si>
  <si>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</si>
  <si>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</si>
  <si>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</si>
  <si>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</si>
  <si>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</si>
  <si>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</si>
  <si>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</si>
  <si>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</si>
  <si>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</si>
  <si>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</si>
  <si>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</si>
  <si>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</si>
  <si>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</si>
  <si>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</si>
  <si>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</si>
  <si>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</si>
  <si>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</si>
  <si>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</si>
  <si>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</si>
  <si>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</si>
  <si>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</si>
  <si>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</si>
  <si>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</si>
  <si>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</si>
  <si>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</si>
  <si>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</si>
  <si>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</si>
  <si>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</si>
  <si>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</si>
  <si>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</si>
  <si>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</si>
  <si>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</si>
  <si>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</si>
  <si>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</si>
  <si>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</si>
  <si>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</si>
  <si>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</si>
  <si>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</si>
  <si>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</si>
  <si>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</si>
  <si>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</si>
  <si>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</si>
  <si>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</si>
  <si>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</si>
  <si>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t>Año 2016</t>
  </si>
  <si>
    <r>
      <t xml:space="preserve">Impuestos netos de subvenciones sobre los productos </t>
    </r>
    <r>
      <rPr>
        <b/>
        <i/>
        <sz val="10"/>
        <color theme="3" tint="-0.249977111117893"/>
        <rFont val="sans-serif"/>
      </rPr>
      <t xml:space="preserve"> (solo Total de la Economía)</t>
    </r>
  </si>
  <si>
    <t>S.2000</t>
  </si>
  <si>
    <t>Resto del Mundo</t>
  </si>
  <si>
    <t>P.6</t>
  </si>
  <si>
    <t>Exportaciones de bienes y servicios</t>
  </si>
  <si>
    <t>P.61</t>
  </si>
  <si>
    <t>Exportaciones de bienes</t>
  </si>
  <si>
    <t>P.62</t>
  </si>
  <si>
    <t xml:space="preserve">Exportaciones de servicios </t>
  </si>
  <si>
    <t>P.63</t>
  </si>
  <si>
    <t>Compras directas en el mercado interno por no residentes</t>
  </si>
  <si>
    <t>P.7</t>
  </si>
  <si>
    <t>Importaciones de bienes y servicios</t>
  </si>
  <si>
    <t>P.71</t>
  </si>
  <si>
    <t>Importaciones de bienes</t>
  </si>
  <si>
    <t>P.72</t>
  </si>
  <si>
    <t>Importaciones de servicios</t>
  </si>
  <si>
    <t>P.73</t>
  </si>
  <si>
    <t>Compras directas en el exterior por residentes</t>
  </si>
  <si>
    <t>B.11</t>
  </si>
  <si>
    <t>Saldo de bienes y servicios con el exterior</t>
  </si>
  <si>
    <t>En millones de pesos a precios corrientes</t>
  </si>
  <si>
    <t>Intereses SCN por cobrar</t>
  </si>
  <si>
    <t>Intereses SCN por pagar</t>
  </si>
  <si>
    <t>0. Cuenta externa de bienes y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</si>
</sst>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b/>
      <sz val="12"/>
      <color theme="0"/>
      <name val="sans-serif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4"/>
      <color theme="0" tint="-4.9989318521683403E-2"/>
      <name val="Calibri"/>
      <family val="2"/>
    </font>
    <font>
      <sz val="12"/>
      <color theme="0"/>
      <name val="Le Monde Sans Std"/>
      <family val="3"/>
    </font>
    <font>
      <b/>
      <sz val="11"/>
      <color rgb="FF1C267D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b/>
      <i/>
      <sz val="10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b/>
      <sz val="8"/>
      <color indexed="8"/>
      <name val="Calibri"/>
      <family val="2"/>
      <scheme val="minor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sz val="12"/>
      <color theme="0"/>
      <name val="sans-serif"/>
    </font>
    <font>
      <b/>
      <i/>
      <sz val="8"/>
      <color theme="3" tint="-0.249977111117893"/>
      <name val="Le Monde Sans Std"/>
      <family val="3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0" tint="-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8" fillId="18" borderId="0"/>
    <xf numFmtId="0" fontId="9" fillId="0" borderId="0"/>
    <xf numFmtId="0" fontId="10" fillId="0" borderId="6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1" fillId="0" borderId="0"/>
    <xf numFmtId="0" fontId="11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2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>
      <alignment horizontal="left" indent="1"/>
    </xf>
    <xf numFmtId="0" fontId="14" fillId="19" borderId="0">
      <alignment horizontal="center" vertical="center"/>
    </xf>
    <xf numFmtId="17" fontId="15" fillId="19" borderId="0"/>
    <xf numFmtId="0" fontId="10" fillId="18" borderId="0">
      <alignment horizontal="left"/>
    </xf>
  </cellStyleXfs>
  <cellXfs count="132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/>
    <xf numFmtId="0" fontId="3" fillId="16" borderId="9" xfId="2" applyFont="1" applyFill="1" applyBorder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6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0" fontId="22" fillId="16" borderId="0" xfId="2" applyNumberFormat="1" applyFont="1" applyFill="1" applyBorder="1" applyAlignment="1" applyProtection="1">
      <alignment horizontal="left" vertical="center" wrapText="1"/>
    </xf>
    <xf numFmtId="0" fontId="22" fillId="16" borderId="0" xfId="2" applyNumberFormat="1" applyFont="1" applyFill="1" applyBorder="1" applyAlignment="1" applyProtection="1">
      <alignment vertical="center" wrapText="1"/>
    </xf>
    <xf numFmtId="3" fontId="22" fillId="16" borderId="22" xfId="1" applyNumberFormat="1" applyFont="1" applyFill="1" applyBorder="1" applyAlignment="1" applyProtection="1">
      <alignment horizontal="right" vertical="center" wrapText="1" indent="1"/>
    </xf>
    <xf numFmtId="0" fontId="23" fillId="15" borderId="0" xfId="2" applyNumberFormat="1" applyFont="1" applyFill="1" applyBorder="1" applyAlignment="1" applyProtection="1">
      <alignment horizontal="left" vertical="center" wrapText="1" indent="2"/>
    </xf>
    <xf numFmtId="0" fontId="27" fillId="15" borderId="0" xfId="2" applyNumberFormat="1" applyFont="1" applyFill="1" applyBorder="1" applyAlignment="1" applyProtection="1">
      <alignment horizontal="left" vertical="center" wrapText="1" indent="2"/>
    </xf>
    <xf numFmtId="3" fontId="27" fillId="15" borderId="22" xfId="1" applyNumberFormat="1" applyFont="1" applyFill="1" applyBorder="1" applyAlignment="1" applyProtection="1">
      <alignment horizontal="right" vertical="center" wrapText="1" indent="1"/>
    </xf>
    <xf numFmtId="0" fontId="5" fillId="19" borderId="0" xfId="0" applyFont="1" applyFill="1" applyBorder="1" applyAlignment="1">
      <alignment horizontal="center" vertical="center"/>
    </xf>
    <xf numFmtId="0" fontId="5" fillId="19" borderId="16" xfId="0" applyFont="1" applyFill="1" applyBorder="1" applyAlignment="1">
      <alignment horizontal="center" vertical="center"/>
    </xf>
    <xf numFmtId="3" fontId="22" fillId="16" borderId="23" xfId="1" applyNumberFormat="1" applyFont="1" applyFill="1" applyBorder="1" applyAlignment="1" applyProtection="1">
      <alignment horizontal="right" vertical="center" wrapText="1" indent="1"/>
    </xf>
    <xf numFmtId="0" fontId="25" fillId="16" borderId="9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0" fontId="21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3" fillId="15" borderId="0" xfId="2" applyNumberFormat="1" applyFont="1" applyFill="1" applyBorder="1" applyAlignment="1" applyProtection="1">
      <alignment horizontal="center" vertical="top" wrapText="1"/>
    </xf>
    <xf numFmtId="0" fontId="23" fillId="15" borderId="0" xfId="2" applyNumberFormat="1" applyFont="1" applyFill="1" applyBorder="1" applyAlignment="1" applyProtection="1">
      <alignment horizontal="left" vertical="top" wrapText="1"/>
    </xf>
    <xf numFmtId="0" fontId="23" fillId="15" borderId="9" xfId="2" applyNumberFormat="1" applyFont="1" applyFill="1" applyBorder="1" applyAlignment="1" applyProtection="1">
      <alignment horizontal="left" vertical="top" wrapText="1"/>
    </xf>
    <xf numFmtId="0" fontId="21" fillId="16" borderId="9" xfId="2" applyNumberFormat="1" applyFont="1" applyFill="1" applyBorder="1" applyAlignment="1" applyProtection="1">
      <alignment horizontal="left" vertical="center" wrapText="1"/>
    </xf>
    <xf numFmtId="0" fontId="5" fillId="19" borderId="10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5" fillId="19" borderId="18" xfId="0" applyFont="1" applyFill="1" applyBorder="1" applyAlignment="1">
      <alignment horizontal="center" vertical="center"/>
    </xf>
    <xf numFmtId="0" fontId="28" fillId="15" borderId="0" xfId="2" applyNumberFormat="1" applyFont="1" applyFill="1" applyBorder="1" applyAlignment="1" applyProtection="1">
      <alignment horizontal="left" vertical="center" wrapText="1"/>
    </xf>
    <xf numFmtId="0" fontId="29" fillId="15" borderId="0" xfId="2" applyNumberFormat="1" applyFont="1" applyFill="1" applyBorder="1" applyAlignment="1" applyProtection="1">
      <alignment horizontal="left" vertical="center" wrapText="1"/>
    </xf>
    <xf numFmtId="3" fontId="5" fillId="19" borderId="18" xfId="1" applyNumberFormat="1" applyFont="1" applyFill="1" applyBorder="1" applyAlignment="1">
      <alignment horizontal="right" vertical="center" wrapText="1"/>
    </xf>
    <xf numFmtId="3" fontId="22" fillId="16" borderId="16" xfId="1" applyNumberFormat="1" applyFont="1" applyFill="1" applyBorder="1" applyAlignment="1" applyProtection="1">
      <alignment horizontal="right" vertical="center" wrapText="1" indent="1"/>
    </xf>
    <xf numFmtId="0" fontId="25" fillId="16" borderId="4" xfId="2" applyNumberFormat="1" applyFont="1" applyFill="1" applyBorder="1" applyAlignment="1" applyProtection="1">
      <alignment horizontal="left" vertical="center" wrapText="1"/>
    </xf>
    <xf numFmtId="0" fontId="23" fillId="15" borderId="9" xfId="2" applyNumberFormat="1" applyFont="1" applyFill="1" applyBorder="1" applyAlignment="1" applyProtection="1">
      <alignment horizontal="center" vertical="top" wrapText="1"/>
    </xf>
    <xf numFmtId="0" fontId="5" fillId="19" borderId="24" xfId="0" applyFont="1" applyFill="1" applyBorder="1" applyAlignment="1">
      <alignment horizontal="center" vertical="center"/>
    </xf>
    <xf numFmtId="0" fontId="22" fillId="16" borderId="9" xfId="2" applyNumberFormat="1" applyFont="1" applyFill="1" applyBorder="1" applyAlignment="1" applyProtection="1">
      <alignment horizontal="left" vertical="center" wrapText="1"/>
    </xf>
    <xf numFmtId="0" fontId="22" fillId="16" borderId="5" xfId="2" applyNumberFormat="1" applyFont="1" applyFill="1" applyBorder="1" applyAlignment="1" applyProtection="1">
      <alignment vertical="center" wrapText="1"/>
    </xf>
    <xf numFmtId="0" fontId="24" fillId="15" borderId="9" xfId="2" applyNumberFormat="1" applyFont="1" applyFill="1" applyBorder="1" applyAlignment="1" applyProtection="1">
      <alignment horizontal="left" vertical="center" wrapText="1" indent="2"/>
    </xf>
    <xf numFmtId="0" fontId="27" fillId="15" borderId="5" xfId="2" applyNumberFormat="1" applyFont="1" applyFill="1" applyBorder="1" applyAlignment="1" applyProtection="1">
      <alignment horizontal="left" vertical="center" wrapText="1" indent="2"/>
    </xf>
    <xf numFmtId="0" fontId="27" fillId="15" borderId="9" xfId="2" applyNumberFormat="1" applyFont="1" applyFill="1" applyBorder="1" applyAlignment="1" applyProtection="1">
      <alignment horizontal="left" vertical="center" wrapText="1" indent="2"/>
    </xf>
    <xf numFmtId="0" fontId="22" fillId="16" borderId="10" xfId="2" applyNumberFormat="1" applyFont="1" applyFill="1" applyBorder="1" applyAlignment="1" applyProtection="1">
      <alignment horizontal="left" vertical="center" wrapText="1"/>
    </xf>
    <xf numFmtId="0" fontId="22" fillId="16" borderId="11" xfId="2" applyNumberFormat="1" applyFont="1" applyFill="1" applyBorder="1" applyAlignment="1" applyProtection="1">
      <alignment horizontal="left" vertical="center" wrapText="1"/>
    </xf>
    <xf numFmtId="0" fontId="22" fillId="16" borderId="25" xfId="2" applyNumberFormat="1" applyFont="1" applyFill="1" applyBorder="1" applyAlignment="1" applyProtection="1">
      <alignment vertical="center" wrapText="1"/>
    </xf>
    <xf numFmtId="3" fontId="22" fillId="16" borderId="26" xfId="1" applyNumberFormat="1" applyFont="1" applyFill="1" applyBorder="1" applyAlignment="1" applyProtection="1">
      <alignment horizontal="right" vertical="center" wrapText="1" indent="1"/>
    </xf>
    <xf numFmtId="3" fontId="5" fillId="19" borderId="27" xfId="1" applyNumberFormat="1" applyFont="1" applyFill="1" applyBorder="1" applyAlignment="1">
      <alignment horizontal="right" vertical="center" wrapText="1"/>
    </xf>
    <xf numFmtId="0" fontId="31" fillId="15" borderId="0" xfId="2" applyNumberFormat="1" applyFont="1" applyFill="1" applyBorder="1" applyAlignment="1" applyProtection="1">
      <alignment horizontal="left" vertical="center" wrapText="1" indent="2"/>
    </xf>
    <xf numFmtId="0" fontId="31" fillId="15" borderId="9" xfId="2" applyNumberFormat="1" applyFont="1" applyFill="1" applyBorder="1" applyAlignment="1" applyProtection="1">
      <alignment horizontal="left" vertical="center" wrapText="1" indent="2"/>
    </xf>
    <xf numFmtId="0" fontId="33" fillId="16" borderId="13" xfId="0" applyFont="1" applyFill="1" applyBorder="1" applyAlignment="1">
      <alignment horizontal="center" vertical="center" wrapText="1"/>
    </xf>
    <xf numFmtId="0" fontId="17" fillId="19" borderId="0" xfId="0" applyFont="1" applyFill="1" applyBorder="1" applyAlignment="1">
      <alignment horizontal="center" vertical="center"/>
    </xf>
    <xf numFmtId="0" fontId="17" fillId="19" borderId="11" xfId="0" applyFont="1" applyFill="1" applyBorder="1" applyAlignment="1">
      <alignment horizontal="center" vertical="center"/>
    </xf>
    <xf numFmtId="0" fontId="35" fillId="16" borderId="0" xfId="2" applyNumberFormat="1" applyFont="1" applyFill="1" applyBorder="1" applyAlignment="1" applyProtection="1">
      <alignment horizontal="left" vertical="center" wrapText="1"/>
    </xf>
    <xf numFmtId="0" fontId="34" fillId="16" borderId="0" xfId="2" applyNumberFormat="1" applyFont="1" applyFill="1" applyBorder="1" applyAlignment="1" applyProtection="1">
      <alignment horizontal="left" vertical="center" wrapText="1"/>
    </xf>
    <xf numFmtId="0" fontId="34" fillId="16" borderId="0" xfId="2" applyNumberFormat="1" applyFont="1" applyFill="1" applyBorder="1" applyAlignment="1" applyProtection="1">
      <alignment vertical="center" wrapText="1"/>
    </xf>
    <xf numFmtId="0" fontId="36" fillId="15" borderId="0" xfId="2" applyNumberFormat="1" applyFont="1" applyFill="1" applyBorder="1" applyAlignment="1" applyProtection="1">
      <alignment horizontal="left" vertical="center" wrapText="1" indent="2"/>
    </xf>
    <xf numFmtId="3" fontId="36" fillId="15" borderId="22" xfId="1" applyNumberFormat="1" applyFont="1" applyFill="1" applyBorder="1" applyAlignment="1" applyProtection="1">
      <alignment horizontal="right" vertical="center" wrapText="1" indent="1"/>
    </xf>
    <xf numFmtId="0" fontId="17" fillId="19" borderId="9" xfId="0" applyFont="1" applyFill="1" applyBorder="1" applyAlignment="1">
      <alignment horizontal="center" vertical="center"/>
    </xf>
    <xf numFmtId="0" fontId="17" fillId="19" borderId="16" xfId="0" applyFont="1" applyFill="1" applyBorder="1" applyAlignment="1">
      <alignment horizontal="left" vertical="center"/>
    </xf>
    <xf numFmtId="3" fontId="37" fillId="19" borderId="0" xfId="1" applyNumberFormat="1" applyFont="1" applyFill="1" applyBorder="1" applyAlignment="1">
      <alignment horizontal="right" vertical="center" wrapText="1"/>
    </xf>
    <xf numFmtId="0" fontId="38" fillId="16" borderId="0" xfId="2" applyNumberFormat="1" applyFont="1" applyFill="1" applyBorder="1" applyAlignment="1" applyProtection="1">
      <alignment horizontal="left" vertical="center" wrapText="1"/>
    </xf>
    <xf numFmtId="0" fontId="38" fillId="16" borderId="3" xfId="2" applyNumberFormat="1" applyFont="1" applyFill="1" applyBorder="1" applyAlignment="1" applyProtection="1">
      <alignment horizontal="left" vertical="center" wrapText="1"/>
    </xf>
    <xf numFmtId="0" fontId="34" fillId="16" borderId="3" xfId="2" applyNumberFormat="1" applyFont="1" applyFill="1" applyBorder="1" applyAlignment="1" applyProtection="1">
      <alignment horizontal="left" vertical="center" wrapText="1"/>
    </xf>
    <xf numFmtId="0" fontId="34" fillId="16" borderId="3" xfId="2" applyNumberFormat="1" applyFont="1" applyFill="1" applyBorder="1" applyAlignment="1" applyProtection="1">
      <alignment vertical="center" wrapText="1"/>
    </xf>
    <xf numFmtId="0" fontId="38" fillId="16" borderId="9" xfId="2" applyNumberFormat="1" applyFont="1" applyFill="1" applyBorder="1" applyAlignment="1" applyProtection="1">
      <alignment horizontal="left" vertical="center" wrapText="1"/>
    </xf>
    <xf numFmtId="0" fontId="39" fillId="15" borderId="9" xfId="2" applyNumberFormat="1" applyFont="1" applyFill="1" applyBorder="1" applyAlignment="1" applyProtection="1">
      <alignment horizontal="left" vertical="center" wrapText="1"/>
    </xf>
    <xf numFmtId="0" fontId="40" fillId="15" borderId="9" xfId="2" applyNumberFormat="1" applyFont="1" applyFill="1" applyBorder="1" applyAlignment="1" applyProtection="1">
      <alignment horizontal="left" vertical="center" wrapText="1"/>
    </xf>
    <xf numFmtId="3" fontId="37" fillId="19" borderId="20" xfId="1" applyNumberFormat="1" applyFont="1" applyFill="1" applyBorder="1" applyAlignment="1">
      <alignment horizontal="right" vertical="center" wrapText="1"/>
    </xf>
    <xf numFmtId="0" fontId="35" fillId="16" borderId="3" xfId="2" applyNumberFormat="1" applyFont="1" applyFill="1" applyBorder="1" applyAlignment="1" applyProtection="1">
      <alignment horizontal="left" vertical="center" wrapText="1"/>
    </xf>
    <xf numFmtId="0" fontId="34" fillId="16" borderId="0" xfId="2" applyNumberFormat="1" applyFont="1" applyFill="1" applyBorder="1" applyAlignment="1" applyProtection="1">
      <alignment wrapText="1"/>
    </xf>
    <xf numFmtId="0" fontId="17" fillId="19" borderId="16" xfId="0" applyFont="1" applyFill="1" applyBorder="1" applyAlignment="1">
      <alignment horizontal="left" vertical="center" wrapText="1"/>
    </xf>
    <xf numFmtId="0" fontId="35" fillId="16" borderId="2" xfId="2" applyNumberFormat="1" applyFont="1" applyFill="1" applyBorder="1" applyAlignment="1" applyProtection="1">
      <alignment horizontal="left" vertical="center" wrapText="1"/>
    </xf>
    <xf numFmtId="0" fontId="38" fillId="16" borderId="2" xfId="2" applyNumberFormat="1" applyFont="1" applyFill="1" applyBorder="1" applyAlignment="1" applyProtection="1">
      <alignment horizontal="left" vertical="center" wrapText="1"/>
    </xf>
    <xf numFmtId="0" fontId="35" fillId="16" borderId="9" xfId="2" applyNumberFormat="1" applyFont="1" applyFill="1" applyBorder="1" applyAlignment="1" applyProtection="1">
      <alignment horizontal="left" vertical="center" wrapText="1"/>
    </xf>
    <xf numFmtId="0" fontId="17" fillId="19" borderId="10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left" vertical="center"/>
    </xf>
    <xf numFmtId="3" fontId="37" fillId="19" borderId="17" xfId="1" applyNumberFormat="1" applyFont="1" applyFill="1" applyBorder="1" applyAlignment="1">
      <alignment horizontal="right" vertical="center" wrapText="1"/>
    </xf>
    <xf numFmtId="0" fontId="34" fillId="16" borderId="16" xfId="2" applyNumberFormat="1" applyFont="1" applyFill="1" applyBorder="1" applyAlignment="1" applyProtection="1">
      <alignment vertical="center" wrapText="1"/>
    </xf>
    <xf numFmtId="3" fontId="37" fillId="19" borderId="16" xfId="1" applyNumberFormat="1" applyFont="1" applyFill="1" applyBorder="1" applyAlignment="1">
      <alignment horizontal="right" vertical="center" wrapText="1"/>
    </xf>
    <xf numFmtId="3" fontId="37" fillId="19" borderId="18" xfId="1" applyNumberFormat="1" applyFont="1" applyFill="1" applyBorder="1" applyAlignment="1">
      <alignment horizontal="right" vertical="center" wrapText="1"/>
    </xf>
    <xf numFmtId="0" fontId="35" fillId="20" borderId="9" xfId="2" applyNumberFormat="1" applyFont="1" applyFill="1" applyBorder="1" applyAlignment="1" applyProtection="1">
      <alignment horizontal="left" vertical="center" wrapText="1"/>
    </xf>
    <xf numFmtId="3" fontId="30" fillId="20" borderId="22" xfId="1" applyNumberFormat="1" applyFont="1" applyFill="1" applyBorder="1" applyAlignment="1" applyProtection="1">
      <alignment horizontal="right" vertical="center" wrapText="1" indent="1"/>
    </xf>
    <xf numFmtId="0" fontId="16" fillId="17" borderId="13" xfId="2" applyFont="1" applyFill="1" applyBorder="1" applyAlignment="1">
      <alignment horizontal="center" vertical="center" textRotation="255"/>
    </xf>
    <xf numFmtId="0" fontId="16" fillId="17" borderId="15" xfId="2" applyFont="1" applyFill="1" applyBorder="1" applyAlignment="1">
      <alignment horizontal="center" vertical="center" textRotation="255"/>
    </xf>
    <xf numFmtId="0" fontId="16" fillId="17" borderId="17" xfId="2" applyFont="1" applyFill="1" applyBorder="1" applyAlignment="1">
      <alignment horizontal="center" vertical="center" textRotation="255"/>
    </xf>
    <xf numFmtId="0" fontId="20" fillId="16" borderId="13" xfId="2" applyFont="1" applyFill="1" applyBorder="1" applyAlignment="1">
      <alignment horizontal="center" vertical="center" textRotation="255"/>
    </xf>
    <xf numFmtId="0" fontId="20" fillId="16" borderId="15" xfId="2" applyFont="1" applyFill="1" applyBorder="1" applyAlignment="1">
      <alignment horizontal="center" vertical="center" textRotation="255"/>
    </xf>
    <xf numFmtId="0" fontId="20" fillId="16" borderId="17" xfId="2" applyFont="1" applyFill="1" applyBorder="1" applyAlignment="1">
      <alignment horizontal="center" vertical="center" textRotation="255"/>
    </xf>
    <xf numFmtId="0" fontId="34" fillId="18" borderId="21" xfId="0" applyFont="1" applyFill="1" applyBorder="1" applyAlignment="1">
      <alignment horizontal="center" vertical="center" wrapText="1"/>
    </xf>
    <xf numFmtId="0" fontId="34" fillId="18" borderId="9" xfId="0" applyFont="1" applyFill="1" applyBorder="1" applyAlignment="1">
      <alignment horizontal="center" vertical="center" wrapText="1"/>
    </xf>
    <xf numFmtId="0" fontId="34" fillId="18" borderId="12" xfId="0" applyFont="1" applyFill="1" applyBorder="1" applyAlignment="1">
      <alignment horizontal="center" vertical="center" wrapText="1"/>
    </xf>
    <xf numFmtId="0" fontId="18" fillId="18" borderId="21" xfId="0" applyFont="1" applyFill="1" applyBorder="1" applyAlignment="1">
      <alignment horizontal="center" vertical="center" wrapText="1"/>
    </xf>
    <xf numFmtId="0" fontId="18" fillId="18" borderId="9" xfId="0" applyFont="1" applyFill="1" applyBorder="1" applyAlignment="1">
      <alignment horizontal="center" vertical="center" wrapText="1"/>
    </xf>
    <xf numFmtId="0" fontId="18" fillId="18" borderId="12" xfId="0" applyFont="1" applyFill="1" applyBorder="1" applyAlignment="1">
      <alignment horizontal="center" vertical="center" wrapText="1"/>
    </xf>
    <xf numFmtId="0" fontId="18" fillId="18" borderId="10" xfId="0" applyFont="1" applyFill="1" applyBorder="1" applyAlignment="1">
      <alignment horizontal="center" vertical="center" wrapText="1"/>
    </xf>
    <xf numFmtId="0" fontId="34" fillId="18" borderId="13" xfId="0" applyFont="1" applyFill="1" applyBorder="1" applyAlignment="1">
      <alignment horizontal="center" vertical="center" wrapText="1"/>
    </xf>
    <xf numFmtId="0" fontId="34" fillId="18" borderId="15" xfId="0" applyFont="1" applyFill="1" applyBorder="1" applyAlignment="1">
      <alignment horizontal="center" vertical="center" wrapText="1"/>
    </xf>
    <xf numFmtId="0" fontId="34" fillId="18" borderId="20" xfId="0" applyFont="1" applyFill="1" applyBorder="1" applyAlignment="1">
      <alignment horizontal="center" vertical="center" wrapText="1"/>
    </xf>
    <xf numFmtId="0" fontId="34" fillId="18" borderId="19" xfId="0" applyFont="1" applyFill="1" applyBorder="1" applyAlignment="1">
      <alignment horizontal="center" vertical="center" wrapText="1"/>
    </xf>
    <xf numFmtId="0" fontId="34" fillId="18" borderId="7" xfId="0" applyFont="1" applyFill="1" applyBorder="1" applyAlignment="1">
      <alignment horizontal="center" vertical="center" wrapText="1"/>
    </xf>
    <xf numFmtId="0" fontId="34" fillId="18" borderId="17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19" fillId="18" borderId="14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16" xfId="0" applyFont="1" applyFill="1" applyBorder="1" applyAlignment="1">
      <alignment horizontal="center" vertical="center" wrapText="1"/>
    </xf>
    <xf numFmtId="0" fontId="19" fillId="18" borderId="10" xfId="0" applyFont="1" applyFill="1" applyBorder="1" applyAlignment="1">
      <alignment horizontal="center" vertical="center" wrapText="1"/>
    </xf>
    <xf numFmtId="0" fontId="19" fillId="18" borderId="18" xfId="0" applyFont="1" applyFill="1" applyBorder="1" applyAlignment="1">
      <alignment horizontal="center" vertical="center" wrapText="1"/>
    </xf>
    <xf numFmtId="0" fontId="32" fillId="19" borderId="8" xfId="0" applyFont="1" applyFill="1" applyBorder="1" applyAlignment="1">
      <alignment horizontal="center" vertical="center"/>
    </xf>
    <xf numFmtId="0" fontId="32" fillId="19" borderId="14" xfId="0" applyFont="1" applyFill="1" applyBorder="1" applyAlignment="1">
      <alignment horizontal="center" vertical="center"/>
    </xf>
    <xf numFmtId="0" fontId="17" fillId="19" borderId="0" xfId="0" applyFont="1" applyFill="1" applyBorder="1" applyAlignment="1">
      <alignment horizontal="center" vertical="center"/>
    </xf>
    <xf numFmtId="0" fontId="17" fillId="19" borderId="16" xfId="0" applyFont="1" applyFill="1" applyBorder="1" applyAlignment="1">
      <alignment horizontal="center" vertical="center"/>
    </xf>
    <xf numFmtId="0" fontId="17" fillId="19" borderId="11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41" fillId="20" borderId="0" xfId="2" applyNumberFormat="1" applyFont="1" applyFill="1" applyBorder="1" applyAlignment="1" applyProtection="1">
      <alignment horizontal="center" vertical="center" wrapText="1"/>
    </xf>
    <xf numFmtId="0" fontId="41" fillId="20" borderId="5" xfId="2" applyNumberFormat="1" applyFont="1" applyFill="1" applyBorder="1" applyAlignment="1" applyProtection="1">
      <alignment horizontal="center" vertical="center" wrapText="1"/>
    </xf>
    <xf numFmtId="0" fontId="33" fillId="16" borderId="15" xfId="0" applyFont="1" applyFill="1" applyBorder="1" applyAlignment="1">
      <alignment horizontal="center" vertical="top" wrapText="1"/>
    </xf>
    <xf numFmtId="0" fontId="33" fillId="16" borderId="17" xfId="0" applyFont="1" applyFill="1" applyBorder="1" applyAlignment="1">
      <alignment horizontal="center" vertical="top" wrapText="1"/>
    </xf>
    <xf numFmtId="0" fontId="19" fillId="18" borderId="8" xfId="0" applyFont="1" applyFill="1" applyBorder="1" applyAlignment="1">
      <alignment horizontal="center" vertical="center" wrapText="1"/>
    </xf>
    <xf numFmtId="0" fontId="19" fillId="18" borderId="0" xfId="0" applyFont="1" applyFill="1" applyBorder="1" applyAlignment="1">
      <alignment horizontal="center" vertical="center" wrapText="1"/>
    </xf>
    <xf numFmtId="0" fontId="19" fillId="18" borderId="11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Comma" xfId="1" builtinId="3"/>
    <cellStyle name="datos principales" xfId="15"/>
    <cellStyle name="datos secundarios" xfId="16"/>
    <cellStyle name="linea de totales" xfId="17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66952</xdr:colOff>
      <xdr:row>5</xdr:row>
      <xdr:rowOff>204239</xdr:rowOff>
    </xdr:from>
    <xdr:to>
      <xdr:col>2</xdr:col>
      <xdr:colOff>918800</xdr:colOff>
      <xdr:row>7</xdr:row>
      <xdr:rowOff>17436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77" y="1166264"/>
          <a:ext cx="1137598" cy="413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34"/>
  <sheetViews>
    <sheetView showGridLines="0" tabSelected="1" zoomScaleNormal="100" workbookViewId="0">
      <selection activeCell="B5" sqref="B5"/>
    </sheetView>
  </sheetViews>
  <sheetFormatPr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4"/>
      <c r="B5" s="15"/>
      <c r="C5" s="14"/>
    </row>
    <row r="6" spans="1:9" ht="27" customHeight="1">
      <c r="A6" s="11"/>
      <c r="B6" s="119"/>
      <c r="C6" s="120"/>
      <c r="D6" s="113" t="s">
        <v>0</v>
      </c>
      <c r="E6" s="113"/>
      <c r="F6" s="113"/>
      <c r="G6" s="114"/>
      <c r="I6"/>
    </row>
    <row r="7" spans="1:9" ht="20.25" customHeight="1">
      <c r="A7" s="11"/>
      <c r="B7" s="121"/>
      <c r="C7" s="122"/>
      <c r="D7" s="115" t="s">
        <v>168</v>
      </c>
      <c r="E7" s="115"/>
      <c r="F7" s="115"/>
      <c r="G7" s="116"/>
      <c r="I7"/>
    </row>
    <row r="8" spans="1:9" ht="20.25" customHeight="1" thickBot="1">
      <c r="A8" s="11"/>
      <c r="B8" s="123"/>
      <c r="C8" s="124"/>
      <c r="D8" s="117" t="s">
        <v>190</v>
      </c>
      <c r="E8" s="117"/>
      <c r="F8" s="117"/>
      <c r="G8" s="118"/>
      <c r="I8"/>
    </row>
    <row r="9" spans="1:9" s="4" customFormat="1" ht="18.75" customHeight="1">
      <c r="A9" s="3"/>
      <c r="B9" s="107" t="s">
        <v>1</v>
      </c>
      <c r="C9" s="108"/>
      <c r="D9" s="107" t="s">
        <v>2</v>
      </c>
      <c r="E9" s="129"/>
      <c r="F9" s="108" t="s">
        <v>3</v>
      </c>
      <c r="G9" s="55" t="s">
        <v>170</v>
      </c>
    </row>
    <row r="10" spans="1:9" ht="18.75" customHeight="1">
      <c r="B10" s="109"/>
      <c r="C10" s="110"/>
      <c r="D10" s="109"/>
      <c r="E10" s="130"/>
      <c r="F10" s="110"/>
      <c r="G10" s="127" t="s">
        <v>171</v>
      </c>
    </row>
    <row r="11" spans="1:9" ht="27" customHeight="1" thickBot="1">
      <c r="A11" s="1"/>
      <c r="B11" s="111"/>
      <c r="C11" s="112"/>
      <c r="D11" s="111"/>
      <c r="E11" s="131"/>
      <c r="F11" s="112"/>
      <c r="G11" s="128"/>
    </row>
    <row r="12" spans="1:9" ht="25.5" customHeight="1">
      <c r="A12" s="1"/>
      <c r="B12" s="10"/>
      <c r="C12" s="101" t="s">
        <v>193</v>
      </c>
      <c r="D12" s="58" t="s">
        <v>5</v>
      </c>
      <c r="E12" s="59" t="s">
        <v>172</v>
      </c>
      <c r="F12" s="60" t="s">
        <v>173</v>
      </c>
      <c r="G12" s="18">
        <f>SUM(G13:G15)</f>
        <v>-465340.92201341863</v>
      </c>
    </row>
    <row r="13" spans="1:9" ht="20.25" customHeight="1">
      <c r="A13" s="1"/>
      <c r="B13" s="10"/>
      <c r="C13" s="102"/>
      <c r="D13" s="53"/>
      <c r="E13" s="61" t="s">
        <v>174</v>
      </c>
      <c r="F13" s="61" t="s">
        <v>175</v>
      </c>
      <c r="G13" s="62">
        <v>-318921.36421199871</v>
      </c>
    </row>
    <row r="14" spans="1:9" ht="20.25" customHeight="1">
      <c r="A14" s="1"/>
      <c r="B14" s="10"/>
      <c r="C14" s="102"/>
      <c r="D14" s="53"/>
      <c r="E14" s="61" t="s">
        <v>176</v>
      </c>
      <c r="F14" s="61" t="s">
        <v>177</v>
      </c>
      <c r="G14" s="62">
        <v>-77186.132880795907</v>
      </c>
    </row>
    <row r="15" spans="1:9" ht="20.25" customHeight="1">
      <c r="A15" s="1"/>
      <c r="B15" s="10"/>
      <c r="C15" s="102"/>
      <c r="D15" s="53"/>
      <c r="E15" s="61" t="s">
        <v>178</v>
      </c>
      <c r="F15" s="61" t="s">
        <v>179</v>
      </c>
      <c r="G15" s="62">
        <v>-69233.424920624006</v>
      </c>
    </row>
    <row r="16" spans="1:9" ht="25.5" customHeight="1">
      <c r="A16" s="1"/>
      <c r="B16" s="10"/>
      <c r="C16" s="102"/>
      <c r="D16" s="58" t="s">
        <v>5</v>
      </c>
      <c r="E16" s="59" t="s">
        <v>180</v>
      </c>
      <c r="F16" s="60" t="s">
        <v>181</v>
      </c>
      <c r="G16" s="18">
        <f>SUM(G17:G19)</f>
        <v>373229.58731173305</v>
      </c>
    </row>
    <row r="17" spans="1:9" ht="20.25" customHeight="1">
      <c r="A17" s="1"/>
      <c r="B17" s="10"/>
      <c r="C17" s="102"/>
      <c r="D17" s="53"/>
      <c r="E17" s="61" t="s">
        <v>182</v>
      </c>
      <c r="F17" s="61" t="s">
        <v>183</v>
      </c>
      <c r="G17" s="62">
        <v>270376.21304988104</v>
      </c>
    </row>
    <row r="18" spans="1:9" ht="20.25" customHeight="1">
      <c r="A18" s="1"/>
      <c r="B18" s="10"/>
      <c r="C18" s="102"/>
      <c r="D18" s="53"/>
      <c r="E18" s="61" t="s">
        <v>184</v>
      </c>
      <c r="F18" s="61" t="s">
        <v>185</v>
      </c>
      <c r="G18" s="62">
        <v>77264.093818047098</v>
      </c>
    </row>
    <row r="19" spans="1:9" ht="20.25" customHeight="1">
      <c r="A19" s="1"/>
      <c r="B19" s="10"/>
      <c r="C19" s="102"/>
      <c r="D19" s="54"/>
      <c r="E19" s="61" t="s">
        <v>186</v>
      </c>
      <c r="F19" s="61" t="s">
        <v>187</v>
      </c>
      <c r="G19" s="62">
        <v>25589.280443804899</v>
      </c>
    </row>
    <row r="20" spans="1:9" ht="30" customHeight="1" thickBot="1">
      <c r="A20" s="1"/>
      <c r="B20" s="10"/>
      <c r="C20" s="106"/>
      <c r="D20" s="63" t="s">
        <v>17</v>
      </c>
      <c r="E20" s="56" t="s">
        <v>188</v>
      </c>
      <c r="F20" s="64" t="s">
        <v>189</v>
      </c>
      <c r="G20" s="65">
        <f>G12+G16</f>
        <v>-92111.334701685584</v>
      </c>
    </row>
    <row r="21" spans="1:9" ht="25.5" customHeight="1">
      <c r="A21" s="11"/>
      <c r="B21" s="91" t="s">
        <v>167</v>
      </c>
      <c r="C21" s="101" t="s">
        <v>4</v>
      </c>
      <c r="D21" s="58" t="s">
        <v>5</v>
      </c>
      <c r="E21" s="59" t="s">
        <v>6</v>
      </c>
      <c r="F21" s="60" t="s">
        <v>7</v>
      </c>
      <c r="G21" s="18"/>
      <c r="I21" s="6"/>
    </row>
    <row r="22" spans="1:9" ht="20.25" customHeight="1">
      <c r="A22" s="11"/>
      <c r="B22" s="92"/>
      <c r="C22" s="102"/>
      <c r="D22" s="19"/>
      <c r="E22" s="61" t="s">
        <v>8</v>
      </c>
      <c r="F22" s="61" t="s">
        <v>9</v>
      </c>
      <c r="G22" s="62"/>
      <c r="I22" s="6"/>
    </row>
    <row r="23" spans="1:9" ht="20.25" customHeight="1">
      <c r="A23" s="11"/>
      <c r="B23" s="92"/>
      <c r="C23" s="102"/>
      <c r="D23" s="19"/>
      <c r="E23" s="61" t="s">
        <v>10</v>
      </c>
      <c r="F23" s="61" t="s">
        <v>11</v>
      </c>
      <c r="G23" s="62"/>
      <c r="I23" s="6"/>
    </row>
    <row r="24" spans="1:9" ht="20.25" customHeight="1">
      <c r="A24" s="11"/>
      <c r="B24" s="92"/>
      <c r="C24" s="102"/>
      <c r="D24" s="19"/>
      <c r="E24" s="61" t="s">
        <v>12</v>
      </c>
      <c r="F24" s="61" t="s">
        <v>13</v>
      </c>
      <c r="G24" s="62"/>
      <c r="I24" s="6"/>
    </row>
    <row r="25" spans="1:9" ht="25.5" customHeight="1">
      <c r="A25" s="11"/>
      <c r="B25" s="92"/>
      <c r="C25" s="102"/>
      <c r="D25" s="66" t="s">
        <v>14</v>
      </c>
      <c r="E25" s="59" t="s">
        <v>15</v>
      </c>
      <c r="F25" s="60" t="s">
        <v>16</v>
      </c>
      <c r="G25" s="18"/>
      <c r="I25" s="6"/>
    </row>
    <row r="26" spans="1:9" ht="25.5" customHeight="1">
      <c r="A26" s="11"/>
      <c r="B26" s="92"/>
      <c r="C26" s="102"/>
      <c r="D26" s="58" t="s">
        <v>5</v>
      </c>
      <c r="E26" s="59"/>
      <c r="F26" s="60" t="s">
        <v>169</v>
      </c>
      <c r="G26" s="18"/>
      <c r="I26" s="6"/>
    </row>
    <row r="27" spans="1:9" ht="30" customHeight="1" thickBot="1">
      <c r="A27" s="11"/>
      <c r="B27" s="92"/>
      <c r="C27" s="102"/>
      <c r="D27" s="63" t="s">
        <v>17</v>
      </c>
      <c r="E27" s="56" t="s">
        <v>18</v>
      </c>
      <c r="F27" s="64" t="s">
        <v>19</v>
      </c>
      <c r="G27" s="65"/>
      <c r="H27" s="28"/>
      <c r="I27" s="6"/>
    </row>
    <row r="28" spans="1:9" ht="25.5" customHeight="1">
      <c r="A28" s="11"/>
      <c r="B28" s="92"/>
      <c r="C28" s="101" t="s">
        <v>20</v>
      </c>
      <c r="D28" s="67" t="s">
        <v>14</v>
      </c>
      <c r="E28" s="68" t="s">
        <v>21</v>
      </c>
      <c r="F28" s="69" t="s">
        <v>22</v>
      </c>
      <c r="G28" s="24"/>
      <c r="I28" s="6"/>
    </row>
    <row r="29" spans="1:9" ht="25.5" customHeight="1">
      <c r="A29" s="11"/>
      <c r="B29" s="92"/>
      <c r="C29" s="102"/>
      <c r="D29" s="70" t="s">
        <v>14</v>
      </c>
      <c r="E29" s="59" t="s">
        <v>23</v>
      </c>
      <c r="F29" s="60" t="s">
        <v>24</v>
      </c>
      <c r="G29" s="18"/>
      <c r="I29" s="6"/>
    </row>
    <row r="30" spans="1:9" ht="20.25" customHeight="1">
      <c r="A30" s="11"/>
      <c r="B30" s="92"/>
      <c r="C30" s="102"/>
      <c r="D30" s="71"/>
      <c r="E30" s="61" t="s">
        <v>25</v>
      </c>
      <c r="F30" s="61" t="s">
        <v>26</v>
      </c>
      <c r="G30" s="62"/>
      <c r="I30" s="6"/>
    </row>
    <row r="31" spans="1:9" ht="20.25" customHeight="1">
      <c r="A31" s="11"/>
      <c r="B31" s="92"/>
      <c r="C31" s="102"/>
      <c r="D31" s="72"/>
      <c r="E31" s="61" t="s">
        <v>27</v>
      </c>
      <c r="F31" s="61" t="s">
        <v>28</v>
      </c>
      <c r="G31" s="62"/>
      <c r="I31" s="6"/>
    </row>
    <row r="32" spans="1:9" ht="25.5" customHeight="1">
      <c r="A32" s="11"/>
      <c r="B32" s="92"/>
      <c r="C32" s="102"/>
      <c r="D32" s="66" t="s">
        <v>29</v>
      </c>
      <c r="E32" s="59" t="s">
        <v>30</v>
      </c>
      <c r="F32" s="60" t="s">
        <v>31</v>
      </c>
      <c r="G32" s="18"/>
      <c r="I32" s="6"/>
    </row>
    <row r="33" spans="1:13" ht="20.25" customHeight="1">
      <c r="A33" s="11"/>
      <c r="B33" s="92"/>
      <c r="C33" s="102"/>
      <c r="D33" s="26"/>
      <c r="E33" s="61" t="s">
        <v>32</v>
      </c>
      <c r="F33" s="61" t="s">
        <v>31</v>
      </c>
      <c r="G33" s="62"/>
      <c r="I33" s="6"/>
    </row>
    <row r="34" spans="1:13" ht="20.25" customHeight="1">
      <c r="A34" s="11"/>
      <c r="B34" s="92"/>
      <c r="C34" s="102"/>
      <c r="D34" s="27"/>
      <c r="E34" s="61" t="s">
        <v>33</v>
      </c>
      <c r="F34" s="61" t="s">
        <v>34</v>
      </c>
      <c r="G34" s="62"/>
      <c r="I34" s="6"/>
    </row>
    <row r="35" spans="1:13" ht="25.5" customHeight="1">
      <c r="A35" s="11"/>
      <c r="B35" s="92"/>
      <c r="C35" s="102"/>
      <c r="D35" s="66" t="s">
        <v>14</v>
      </c>
      <c r="E35" s="59" t="s">
        <v>35</v>
      </c>
      <c r="F35" s="60" t="s">
        <v>36</v>
      </c>
      <c r="G35" s="18"/>
      <c r="I35" s="6"/>
    </row>
    <row r="36" spans="1:13" ht="30" customHeight="1" thickBot="1">
      <c r="A36" s="11"/>
      <c r="B36" s="92"/>
      <c r="C36" s="103"/>
      <c r="D36" s="63" t="s">
        <v>17</v>
      </c>
      <c r="E36" s="56" t="s">
        <v>37</v>
      </c>
      <c r="F36" s="64" t="s">
        <v>38</v>
      </c>
      <c r="G36" s="73"/>
      <c r="I36" s="6"/>
    </row>
    <row r="37" spans="1:13" ht="25.5" customHeight="1">
      <c r="A37" s="11"/>
      <c r="B37" s="92"/>
      <c r="C37" s="104" t="s">
        <v>39</v>
      </c>
      <c r="D37" s="74" t="s">
        <v>5</v>
      </c>
      <c r="E37" s="68" t="s">
        <v>35</v>
      </c>
      <c r="F37" s="69" t="s">
        <v>40</v>
      </c>
      <c r="G37" s="24">
        <v>0</v>
      </c>
      <c r="I37" s="6"/>
    </row>
    <row r="38" spans="1:13" ht="25.5" customHeight="1">
      <c r="A38" s="11"/>
      <c r="B38" s="92"/>
      <c r="C38" s="102"/>
      <c r="D38" s="58" t="s">
        <v>5</v>
      </c>
      <c r="E38" s="59" t="s">
        <v>21</v>
      </c>
      <c r="F38" s="60" t="s">
        <v>41</v>
      </c>
      <c r="G38" s="18">
        <v>0</v>
      </c>
      <c r="I38" s="6"/>
    </row>
    <row r="39" spans="1:13" ht="25.5" customHeight="1">
      <c r="A39" s="11"/>
      <c r="B39" s="92"/>
      <c r="C39" s="102"/>
      <c r="D39" s="58" t="s">
        <v>5</v>
      </c>
      <c r="E39" s="59" t="s">
        <v>23</v>
      </c>
      <c r="F39" s="75" t="s">
        <v>42</v>
      </c>
      <c r="G39" s="18">
        <f>+G40+G41</f>
        <v>0</v>
      </c>
      <c r="I39" s="6"/>
    </row>
    <row r="40" spans="1:13" ht="20.25" customHeight="1">
      <c r="A40" s="11"/>
      <c r="B40" s="92"/>
      <c r="C40" s="102"/>
      <c r="D40" s="27"/>
      <c r="E40" s="61" t="s">
        <v>25</v>
      </c>
      <c r="F40" s="61" t="s">
        <v>43</v>
      </c>
      <c r="G40" s="62">
        <v>0</v>
      </c>
      <c r="I40" s="6"/>
    </row>
    <row r="41" spans="1:13" ht="20.25" customHeight="1">
      <c r="A41" s="11"/>
      <c r="B41" s="92"/>
      <c r="C41" s="102"/>
      <c r="D41" s="29"/>
      <c r="E41" s="61" t="s">
        <v>27</v>
      </c>
      <c r="F41" s="61" t="s">
        <v>44</v>
      </c>
      <c r="G41" s="62">
        <v>0</v>
      </c>
      <c r="I41" s="6"/>
    </row>
    <row r="42" spans="1:13" ht="25.5" customHeight="1">
      <c r="A42" s="11"/>
      <c r="B42" s="92"/>
      <c r="C42" s="102"/>
      <c r="D42" s="58" t="s">
        <v>5</v>
      </c>
      <c r="E42" s="59" t="s">
        <v>30</v>
      </c>
      <c r="F42" s="60" t="s">
        <v>45</v>
      </c>
      <c r="G42" s="18">
        <f>+G43+G44</f>
        <v>0</v>
      </c>
      <c r="I42" s="6"/>
    </row>
    <row r="43" spans="1:13" ht="20.25" customHeight="1">
      <c r="A43" s="11"/>
      <c r="B43" s="92"/>
      <c r="C43" s="102"/>
      <c r="D43" s="27"/>
      <c r="E43" s="61" t="s">
        <v>32</v>
      </c>
      <c r="F43" s="61" t="s">
        <v>46</v>
      </c>
      <c r="G43" s="62">
        <v>0</v>
      </c>
      <c r="I43" s="6"/>
      <c r="M43" s="14"/>
    </row>
    <row r="44" spans="1:13" ht="20.25" customHeight="1">
      <c r="A44" s="11"/>
      <c r="B44" s="92"/>
      <c r="C44" s="102"/>
      <c r="D44" s="29"/>
      <c r="E44" s="61" t="s">
        <v>33</v>
      </c>
      <c r="F44" s="61" t="s">
        <v>47</v>
      </c>
      <c r="G44" s="62">
        <v>0</v>
      </c>
      <c r="I44" s="6"/>
    </row>
    <row r="45" spans="1:13" ht="25.5" customHeight="1">
      <c r="A45" s="11"/>
      <c r="B45" s="92"/>
      <c r="C45" s="102"/>
      <c r="D45" s="58" t="s">
        <v>5</v>
      </c>
      <c r="E45" s="59" t="s">
        <v>48</v>
      </c>
      <c r="F45" s="60" t="s">
        <v>49</v>
      </c>
      <c r="G45" s="18">
        <f>G46+G47</f>
        <v>111912.28834794372</v>
      </c>
      <c r="I45" s="6"/>
    </row>
    <row r="46" spans="1:13" ht="20.25" customHeight="1">
      <c r="A46" s="11"/>
      <c r="B46" s="92"/>
      <c r="C46" s="102"/>
      <c r="D46" s="29"/>
      <c r="E46" s="61" t="s">
        <v>50</v>
      </c>
      <c r="F46" s="61" t="s">
        <v>191</v>
      </c>
      <c r="G46" s="62">
        <v>37196.900831416431</v>
      </c>
      <c r="I46" s="6"/>
    </row>
    <row r="47" spans="1:13" ht="20.25" customHeight="1">
      <c r="A47" s="11"/>
      <c r="B47" s="92"/>
      <c r="C47" s="102"/>
      <c r="D47" s="29"/>
      <c r="E47" s="61" t="s">
        <v>51</v>
      </c>
      <c r="F47" s="61" t="s">
        <v>52</v>
      </c>
      <c r="G47" s="62">
        <v>74715.387516527291</v>
      </c>
      <c r="I47" s="6"/>
    </row>
    <row r="48" spans="1:13" ht="25.5" customHeight="1">
      <c r="A48" s="11"/>
      <c r="B48" s="92"/>
      <c r="C48" s="102"/>
      <c r="D48" s="66" t="s">
        <v>14</v>
      </c>
      <c r="E48" s="59" t="s">
        <v>48</v>
      </c>
      <c r="F48" s="60" t="s">
        <v>53</v>
      </c>
      <c r="G48" s="18">
        <f>G49+G50</f>
        <v>30708.838877544098</v>
      </c>
      <c r="I48" s="6"/>
    </row>
    <row r="49" spans="1:9" ht="20.25" customHeight="1">
      <c r="A49" s="11"/>
      <c r="B49" s="92"/>
      <c r="C49" s="102"/>
      <c r="D49" s="29"/>
      <c r="E49" s="61" t="s">
        <v>50</v>
      </c>
      <c r="F49" s="61" t="s">
        <v>192</v>
      </c>
      <c r="G49" s="62">
        <v>19209.986625424273</v>
      </c>
      <c r="I49" s="6"/>
    </row>
    <row r="50" spans="1:9" ht="20.25" customHeight="1">
      <c r="A50" s="11"/>
      <c r="B50" s="92"/>
      <c r="C50" s="102"/>
      <c r="D50" s="29"/>
      <c r="E50" s="61" t="s">
        <v>51</v>
      </c>
      <c r="F50" s="61" t="s">
        <v>54</v>
      </c>
      <c r="G50" s="62">
        <v>11498.852252119827</v>
      </c>
      <c r="I50" s="6"/>
    </row>
    <row r="51" spans="1:9" ht="30" customHeight="1" thickBot="1">
      <c r="A51" s="11"/>
      <c r="B51" s="92"/>
      <c r="C51" s="103"/>
      <c r="D51" s="63" t="s">
        <v>17</v>
      </c>
      <c r="E51" s="56" t="s">
        <v>55</v>
      </c>
      <c r="F51" s="76" t="s">
        <v>56</v>
      </c>
      <c r="G51" s="73">
        <f>+G36+G37+G38+G39+G42+G45-G48</f>
        <v>81203.449470399617</v>
      </c>
      <c r="I51" s="6"/>
    </row>
    <row r="52" spans="1:9" ht="25.5" customHeight="1">
      <c r="A52" s="11"/>
      <c r="B52" s="92"/>
      <c r="C52" s="104" t="s">
        <v>57</v>
      </c>
      <c r="D52" s="77" t="s">
        <v>5</v>
      </c>
      <c r="E52" s="68" t="s">
        <v>58</v>
      </c>
      <c r="F52" s="69" t="s">
        <v>59</v>
      </c>
      <c r="G52" s="24">
        <v>0</v>
      </c>
      <c r="I52" s="6"/>
    </row>
    <row r="53" spans="1:9" s="4" customFormat="1" ht="25.5" customHeight="1">
      <c r="A53" s="12"/>
      <c r="B53" s="92"/>
      <c r="C53" s="102"/>
      <c r="D53" s="58" t="s">
        <v>5</v>
      </c>
      <c r="E53" s="59" t="s">
        <v>60</v>
      </c>
      <c r="F53" s="60" t="s">
        <v>61</v>
      </c>
      <c r="G53" s="18">
        <f>+G54+G55</f>
        <v>1114.5240200000001</v>
      </c>
      <c r="I53" s="6"/>
    </row>
    <row r="54" spans="1:9" s="4" customFormat="1" ht="20.25" customHeight="1">
      <c r="A54" s="12"/>
      <c r="B54" s="92"/>
      <c r="C54" s="102"/>
      <c r="D54" s="30"/>
      <c r="E54" s="61" t="s">
        <v>62</v>
      </c>
      <c r="F54" s="61" t="s">
        <v>63</v>
      </c>
      <c r="G54" s="62">
        <v>0</v>
      </c>
      <c r="I54" s="6"/>
    </row>
    <row r="55" spans="1:9" s="4" customFormat="1" ht="20.25" customHeight="1">
      <c r="A55" s="12"/>
      <c r="B55" s="92"/>
      <c r="C55" s="102"/>
      <c r="D55" s="30"/>
      <c r="E55" s="61" t="s">
        <v>64</v>
      </c>
      <c r="F55" s="61" t="s">
        <v>65</v>
      </c>
      <c r="G55" s="62">
        <v>1114.5240200000001</v>
      </c>
      <c r="I55" s="6"/>
    </row>
    <row r="56" spans="1:9" ht="25.5" customHeight="1">
      <c r="A56" s="11"/>
      <c r="B56" s="92"/>
      <c r="C56" s="102"/>
      <c r="D56" s="58" t="s">
        <v>5</v>
      </c>
      <c r="E56" s="59" t="s">
        <v>66</v>
      </c>
      <c r="F56" s="60" t="s">
        <v>67</v>
      </c>
      <c r="G56" s="18">
        <f>SUM(G57:G62)</f>
        <v>17219.038211090661</v>
      </c>
      <c r="I56" s="6"/>
    </row>
    <row r="57" spans="1:9" ht="20.25" customHeight="1">
      <c r="A57" s="11"/>
      <c r="B57" s="92"/>
      <c r="C57" s="102"/>
      <c r="D57" s="30"/>
      <c r="E57" s="61" t="s">
        <v>68</v>
      </c>
      <c r="F57" s="61" t="s">
        <v>69</v>
      </c>
      <c r="G57" s="62">
        <v>98.619980999999996</v>
      </c>
      <c r="I57" s="6"/>
    </row>
    <row r="58" spans="1:9" ht="20.25" customHeight="1">
      <c r="A58" s="11"/>
      <c r="B58" s="92"/>
      <c r="C58" s="102"/>
      <c r="D58" s="30"/>
      <c r="E58" s="61" t="s">
        <v>70</v>
      </c>
      <c r="F58" s="61" t="s">
        <v>71</v>
      </c>
      <c r="G58" s="62">
        <v>1657.9772827900001</v>
      </c>
      <c r="I58" s="6"/>
    </row>
    <row r="59" spans="1:9" ht="20.25" customHeight="1">
      <c r="A59" s="11"/>
      <c r="B59" s="92"/>
      <c r="C59" s="102"/>
      <c r="D59" s="30"/>
      <c r="E59" s="61" t="s">
        <v>72</v>
      </c>
      <c r="F59" s="61" t="s">
        <v>73</v>
      </c>
      <c r="G59" s="62">
        <v>0</v>
      </c>
      <c r="I59" s="6"/>
    </row>
    <row r="60" spans="1:9" ht="20.25" customHeight="1">
      <c r="A60" s="11"/>
      <c r="B60" s="92"/>
      <c r="C60" s="102"/>
      <c r="D60" s="30"/>
      <c r="E60" s="61" t="s">
        <v>74</v>
      </c>
      <c r="F60" s="61" t="s">
        <v>75</v>
      </c>
      <c r="G60" s="62">
        <v>1009.104553</v>
      </c>
      <c r="I60" s="6"/>
    </row>
    <row r="61" spans="1:9" ht="20.25" customHeight="1">
      <c r="A61" s="11"/>
      <c r="B61" s="92"/>
      <c r="C61" s="102"/>
      <c r="D61" s="30"/>
      <c r="E61" s="61" t="s">
        <v>76</v>
      </c>
      <c r="F61" s="61" t="s">
        <v>77</v>
      </c>
      <c r="G61" s="62">
        <v>14453.336394300663</v>
      </c>
      <c r="I61" s="6"/>
    </row>
    <row r="62" spans="1:9" ht="20.25" customHeight="1">
      <c r="A62" s="11"/>
      <c r="B62" s="92"/>
      <c r="C62" s="102"/>
      <c r="D62" s="30"/>
      <c r="E62" s="61" t="s">
        <v>78</v>
      </c>
      <c r="F62" s="61" t="s">
        <v>79</v>
      </c>
      <c r="G62" s="62">
        <v>0</v>
      </c>
      <c r="I62" s="6"/>
    </row>
    <row r="63" spans="1:9" ht="25.5" customHeight="1">
      <c r="A63" s="11"/>
      <c r="B63" s="92"/>
      <c r="C63" s="102"/>
      <c r="D63" s="66" t="s">
        <v>14</v>
      </c>
      <c r="E63" s="59" t="s">
        <v>58</v>
      </c>
      <c r="F63" s="60" t="s">
        <v>80</v>
      </c>
      <c r="G63" s="18">
        <v>4522.4040539999996</v>
      </c>
      <c r="I63" s="6"/>
    </row>
    <row r="64" spans="1:9" s="4" customFormat="1" ht="25.5" customHeight="1">
      <c r="A64" s="12"/>
      <c r="B64" s="92"/>
      <c r="C64" s="102"/>
      <c r="D64" s="66" t="s">
        <v>14</v>
      </c>
      <c r="E64" s="59" t="s">
        <v>60</v>
      </c>
      <c r="F64" s="60" t="s">
        <v>81</v>
      </c>
      <c r="G64" s="18">
        <f>+G65+G66</f>
        <v>0</v>
      </c>
      <c r="I64" s="6"/>
    </row>
    <row r="65" spans="1:9" s="4" customFormat="1" ht="20.25" customHeight="1">
      <c r="A65" s="12"/>
      <c r="B65" s="92"/>
      <c r="C65" s="102"/>
      <c r="D65" s="30"/>
      <c r="E65" s="61" t="s">
        <v>62</v>
      </c>
      <c r="F65" s="61" t="s">
        <v>82</v>
      </c>
      <c r="G65" s="62">
        <v>0</v>
      </c>
      <c r="I65" s="6"/>
    </row>
    <row r="66" spans="1:9" s="4" customFormat="1" ht="20.25" customHeight="1">
      <c r="A66" s="12"/>
      <c r="B66" s="92"/>
      <c r="C66" s="102"/>
      <c r="D66" s="30"/>
      <c r="E66" s="61" t="s">
        <v>64</v>
      </c>
      <c r="F66" s="61" t="s">
        <v>83</v>
      </c>
      <c r="G66" s="62">
        <v>0</v>
      </c>
      <c r="I66" s="6"/>
    </row>
    <row r="67" spans="1:9" ht="25.5" customHeight="1">
      <c r="A67" s="11"/>
      <c r="B67" s="92"/>
      <c r="C67" s="102"/>
      <c r="D67" s="66" t="s">
        <v>14</v>
      </c>
      <c r="E67" s="59" t="s">
        <v>66</v>
      </c>
      <c r="F67" s="60" t="s">
        <v>84</v>
      </c>
      <c r="G67" s="18">
        <f>SUM(G68:G73)</f>
        <v>15927.605853438892</v>
      </c>
      <c r="I67" s="6"/>
    </row>
    <row r="68" spans="1:9" ht="20.25" customHeight="1">
      <c r="A68" s="11"/>
      <c r="B68" s="92"/>
      <c r="C68" s="102"/>
      <c r="D68" s="30"/>
      <c r="E68" s="61" t="s">
        <v>68</v>
      </c>
      <c r="F68" s="61" t="s">
        <v>85</v>
      </c>
      <c r="G68" s="62">
        <v>1657.9772827900001</v>
      </c>
      <c r="I68" s="6"/>
    </row>
    <row r="69" spans="1:9" ht="20.25" customHeight="1">
      <c r="A69" s="11"/>
      <c r="B69" s="92"/>
      <c r="C69" s="102"/>
      <c r="D69" s="30"/>
      <c r="E69" s="61" t="s">
        <v>70</v>
      </c>
      <c r="F69" s="61" t="s">
        <v>86</v>
      </c>
      <c r="G69" s="62">
        <v>0</v>
      </c>
      <c r="I69" s="6"/>
    </row>
    <row r="70" spans="1:9" ht="20.25" customHeight="1">
      <c r="A70" s="11"/>
      <c r="B70" s="92"/>
      <c r="C70" s="102"/>
      <c r="D70" s="30"/>
      <c r="E70" s="61" t="s">
        <v>72</v>
      </c>
      <c r="F70" s="61" t="s">
        <v>87</v>
      </c>
      <c r="G70" s="62">
        <v>0</v>
      </c>
      <c r="I70" s="6"/>
    </row>
    <row r="71" spans="1:9" ht="20.25" customHeight="1">
      <c r="A71" s="11"/>
      <c r="B71" s="92"/>
      <c r="C71" s="102"/>
      <c r="D71" s="30"/>
      <c r="E71" s="61" t="s">
        <v>74</v>
      </c>
      <c r="F71" s="61" t="s">
        <v>88</v>
      </c>
      <c r="G71" s="62">
        <v>41.090356999999997</v>
      </c>
      <c r="I71" s="6"/>
    </row>
    <row r="72" spans="1:9" ht="20.25" customHeight="1">
      <c r="A72" s="11"/>
      <c r="B72" s="92"/>
      <c r="C72" s="102"/>
      <c r="D72" s="30"/>
      <c r="E72" s="61" t="s">
        <v>76</v>
      </c>
      <c r="F72" s="61" t="s">
        <v>89</v>
      </c>
      <c r="G72" s="62">
        <v>14228.538213648892</v>
      </c>
      <c r="I72" s="6"/>
    </row>
    <row r="73" spans="1:9" ht="20.25" customHeight="1">
      <c r="A73" s="11"/>
      <c r="B73" s="92"/>
      <c r="C73" s="102"/>
      <c r="D73" s="30"/>
      <c r="E73" s="61" t="s">
        <v>78</v>
      </c>
      <c r="F73" s="61" t="s">
        <v>90</v>
      </c>
      <c r="G73" s="62">
        <v>0</v>
      </c>
      <c r="I73" s="6"/>
    </row>
    <row r="74" spans="1:9" ht="30" customHeight="1" thickBot="1">
      <c r="A74" s="11"/>
      <c r="B74" s="92"/>
      <c r="C74" s="103"/>
      <c r="D74" s="63" t="s">
        <v>17</v>
      </c>
      <c r="E74" s="56" t="s">
        <v>91</v>
      </c>
      <c r="F74" s="64" t="s">
        <v>92</v>
      </c>
      <c r="G74" s="73">
        <f>+G51+G52+G53+G56-G63-G64-G67</f>
        <v>79087.001794051394</v>
      </c>
      <c r="I74" s="6"/>
    </row>
    <row r="75" spans="1:9" ht="25.5" customHeight="1">
      <c r="A75" s="11"/>
      <c r="B75" s="92"/>
      <c r="C75" s="105" t="s">
        <v>93</v>
      </c>
      <c r="D75" s="78" t="s">
        <v>14</v>
      </c>
      <c r="E75" s="68" t="s">
        <v>94</v>
      </c>
      <c r="F75" s="69" t="s">
        <v>95</v>
      </c>
      <c r="G75" s="24"/>
      <c r="I75" s="6"/>
    </row>
    <row r="76" spans="1:9" ht="20.25" customHeight="1">
      <c r="A76" s="11"/>
      <c r="B76" s="92"/>
      <c r="C76" s="95"/>
      <c r="D76" s="31"/>
      <c r="E76" s="61" t="s">
        <v>96</v>
      </c>
      <c r="F76" s="61" t="s">
        <v>97</v>
      </c>
      <c r="G76" s="62"/>
      <c r="I76" s="6"/>
    </row>
    <row r="77" spans="1:9" ht="20.25" customHeight="1">
      <c r="A77" s="11"/>
      <c r="B77" s="92"/>
      <c r="C77" s="95"/>
      <c r="D77" s="31"/>
      <c r="E77" s="61" t="s">
        <v>98</v>
      </c>
      <c r="F77" s="61" t="s">
        <v>99</v>
      </c>
      <c r="G77" s="62"/>
      <c r="I77" s="6"/>
    </row>
    <row r="78" spans="1:9" ht="25.5" customHeight="1">
      <c r="A78" s="11"/>
      <c r="B78" s="92"/>
      <c r="C78" s="95"/>
      <c r="D78" s="79" t="s">
        <v>5</v>
      </c>
      <c r="E78" s="59" t="s">
        <v>100</v>
      </c>
      <c r="F78" s="60" t="s">
        <v>101</v>
      </c>
      <c r="G78" s="18"/>
      <c r="I78" s="6"/>
    </row>
    <row r="79" spans="1:9" ht="25.5" customHeight="1">
      <c r="A79" s="11"/>
      <c r="B79" s="92"/>
      <c r="C79" s="95"/>
      <c r="D79" s="70" t="s">
        <v>14</v>
      </c>
      <c r="E79" s="59" t="s">
        <v>100</v>
      </c>
      <c r="F79" s="60" t="s">
        <v>102</v>
      </c>
      <c r="G79" s="18"/>
      <c r="I79" s="6"/>
    </row>
    <row r="80" spans="1:9" ht="30" customHeight="1" thickBot="1">
      <c r="A80" s="11"/>
      <c r="B80" s="92"/>
      <c r="C80" s="95"/>
      <c r="D80" s="80" t="s">
        <v>17</v>
      </c>
      <c r="E80" s="57" t="s">
        <v>103</v>
      </c>
      <c r="F80" s="81" t="s">
        <v>104</v>
      </c>
      <c r="G80" s="82"/>
      <c r="I80" s="6"/>
    </row>
    <row r="81" spans="1:9" ht="20.25" customHeight="1">
      <c r="A81" s="11"/>
      <c r="B81" s="92"/>
      <c r="C81" s="101" t="s">
        <v>105</v>
      </c>
      <c r="D81" s="36" t="s">
        <v>5</v>
      </c>
      <c r="E81" s="61" t="s">
        <v>106</v>
      </c>
      <c r="F81" s="61" t="s">
        <v>107</v>
      </c>
      <c r="G81" s="62"/>
      <c r="I81" s="6"/>
    </row>
    <row r="82" spans="1:9" ht="20.25" customHeight="1">
      <c r="A82" s="11"/>
      <c r="B82" s="92"/>
      <c r="C82" s="102"/>
      <c r="D82" s="37" t="s">
        <v>14</v>
      </c>
      <c r="E82" s="61" t="s">
        <v>106</v>
      </c>
      <c r="F82" s="61" t="s">
        <v>108</v>
      </c>
      <c r="G82" s="62"/>
      <c r="I82" s="6"/>
    </row>
    <row r="83" spans="1:9" ht="30" customHeight="1" thickBot="1">
      <c r="A83" s="1"/>
      <c r="B83" s="92"/>
      <c r="C83" s="103"/>
      <c r="D83" s="80" t="s">
        <v>17</v>
      </c>
      <c r="E83" s="57" t="s">
        <v>109</v>
      </c>
      <c r="F83" s="64" t="s">
        <v>110</v>
      </c>
      <c r="G83" s="82"/>
      <c r="I83" s="6"/>
    </row>
    <row r="84" spans="1:9" ht="25.5" customHeight="1">
      <c r="A84" s="1"/>
      <c r="B84" s="92"/>
      <c r="C84" s="94" t="s">
        <v>111</v>
      </c>
      <c r="D84" s="78" t="s">
        <v>14</v>
      </c>
      <c r="E84" s="68" t="s">
        <v>112</v>
      </c>
      <c r="F84" s="69" t="s">
        <v>113</v>
      </c>
      <c r="G84" s="24"/>
      <c r="I84" s="6"/>
    </row>
    <row r="85" spans="1:9" ht="20.25" customHeight="1">
      <c r="A85" s="1"/>
      <c r="B85" s="92"/>
      <c r="C85" s="95"/>
      <c r="D85" s="31"/>
      <c r="E85" s="61" t="s">
        <v>114</v>
      </c>
      <c r="F85" s="61" t="s">
        <v>115</v>
      </c>
      <c r="G85" s="62"/>
      <c r="I85" s="6"/>
    </row>
    <row r="86" spans="1:9" ht="20.25" customHeight="1">
      <c r="A86" s="1"/>
      <c r="B86" s="92"/>
      <c r="C86" s="95"/>
      <c r="D86" s="31"/>
      <c r="E86" s="61" t="s">
        <v>116</v>
      </c>
      <c r="F86" s="61" t="s">
        <v>117</v>
      </c>
      <c r="G86" s="62"/>
      <c r="I86" s="6"/>
    </row>
    <row r="87" spans="1:9" ht="25.5" customHeight="1">
      <c r="A87" s="1"/>
      <c r="B87" s="92"/>
      <c r="C87" s="95"/>
      <c r="D87" s="79" t="s">
        <v>5</v>
      </c>
      <c r="E87" s="59" t="s">
        <v>100</v>
      </c>
      <c r="F87" s="60" t="s">
        <v>101</v>
      </c>
      <c r="G87" s="18"/>
      <c r="I87" s="6"/>
    </row>
    <row r="88" spans="1:9" ht="25.5" customHeight="1">
      <c r="A88" s="1"/>
      <c r="B88" s="92"/>
      <c r="C88" s="95"/>
      <c r="D88" s="70" t="s">
        <v>14</v>
      </c>
      <c r="E88" s="59" t="s">
        <v>100</v>
      </c>
      <c r="F88" s="83" t="s">
        <v>102</v>
      </c>
      <c r="G88" s="39"/>
      <c r="I88" s="6"/>
    </row>
    <row r="89" spans="1:9" ht="30" customHeight="1">
      <c r="A89" s="1"/>
      <c r="B89" s="92"/>
      <c r="C89" s="95"/>
      <c r="D89" s="63" t="s">
        <v>17</v>
      </c>
      <c r="E89" s="56" t="s">
        <v>103</v>
      </c>
      <c r="F89" s="64" t="s">
        <v>104</v>
      </c>
      <c r="G89" s="84"/>
      <c r="I89" s="6"/>
    </row>
    <row r="90" spans="1:9" ht="30" customHeight="1" thickBot="1">
      <c r="A90" s="1"/>
      <c r="B90" s="93"/>
      <c r="C90" s="96"/>
      <c r="D90" s="80" t="s">
        <v>17</v>
      </c>
      <c r="E90" s="57" t="s">
        <v>118</v>
      </c>
      <c r="F90" s="81" t="s">
        <v>119</v>
      </c>
      <c r="G90" s="85">
        <f>G20+G74</f>
        <v>-13024.332907634191</v>
      </c>
      <c r="I90" s="6"/>
    </row>
    <row r="91" spans="1:9" ht="25.5" customHeight="1">
      <c r="A91" s="11"/>
      <c r="B91" s="88" t="s">
        <v>166</v>
      </c>
      <c r="C91" s="97" t="s">
        <v>120</v>
      </c>
      <c r="D91" s="40" t="s">
        <v>14</v>
      </c>
      <c r="E91" s="16" t="s">
        <v>121</v>
      </c>
      <c r="F91" s="17" t="s">
        <v>122</v>
      </c>
      <c r="G91" s="18">
        <f>SUM(G92:G94)</f>
        <v>0</v>
      </c>
      <c r="I91" s="6"/>
    </row>
    <row r="92" spans="1:9" ht="20.25" customHeight="1">
      <c r="A92" s="11"/>
      <c r="B92" s="89"/>
      <c r="C92" s="98"/>
      <c r="D92" s="41"/>
      <c r="E92" s="20" t="s">
        <v>123</v>
      </c>
      <c r="F92" s="20" t="s">
        <v>124</v>
      </c>
      <c r="G92" s="21">
        <v>0</v>
      </c>
      <c r="I92" s="6"/>
    </row>
    <row r="93" spans="1:9" ht="20.25" customHeight="1">
      <c r="A93" s="11"/>
      <c r="B93" s="89"/>
      <c r="C93" s="98"/>
      <c r="D93" s="41"/>
      <c r="E93" s="20" t="s">
        <v>125</v>
      </c>
      <c r="F93" s="20" t="s">
        <v>126</v>
      </c>
      <c r="G93" s="21">
        <v>0</v>
      </c>
      <c r="I93" s="6"/>
    </row>
    <row r="94" spans="1:9" ht="20.25" customHeight="1">
      <c r="A94" s="11"/>
      <c r="B94" s="89"/>
      <c r="C94" s="98"/>
      <c r="D94" s="41"/>
      <c r="E94" s="20" t="s">
        <v>127</v>
      </c>
      <c r="F94" s="20" t="s">
        <v>128</v>
      </c>
      <c r="G94" s="21">
        <v>0</v>
      </c>
      <c r="I94" s="6"/>
    </row>
    <row r="95" spans="1:9" ht="25.5" customHeight="1">
      <c r="A95" s="11"/>
      <c r="B95" s="89"/>
      <c r="C95" s="98"/>
      <c r="D95" s="25" t="s">
        <v>14</v>
      </c>
      <c r="E95" s="16" t="s">
        <v>129</v>
      </c>
      <c r="F95" s="17" t="s">
        <v>130</v>
      </c>
      <c r="G95" s="18">
        <v>0</v>
      </c>
      <c r="I95" s="6"/>
    </row>
    <row r="96" spans="1:9" ht="25.5" customHeight="1">
      <c r="A96" s="11"/>
      <c r="B96" s="89"/>
      <c r="C96" s="98"/>
      <c r="D96" s="32" t="s">
        <v>5</v>
      </c>
      <c r="E96" s="16" t="s">
        <v>131</v>
      </c>
      <c r="F96" s="17" t="s">
        <v>132</v>
      </c>
      <c r="G96" s="18">
        <v>181.0641172</v>
      </c>
      <c r="I96" s="6"/>
    </row>
    <row r="97" spans="1:9" ht="25.5" customHeight="1">
      <c r="A97" s="11"/>
      <c r="B97" s="89"/>
      <c r="C97" s="98"/>
      <c r="D97" s="32" t="s">
        <v>5</v>
      </c>
      <c r="E97" s="16" t="s">
        <v>131</v>
      </c>
      <c r="F97" s="17" t="s">
        <v>133</v>
      </c>
      <c r="G97" s="18">
        <v>-1731.1660580136327</v>
      </c>
      <c r="I97" s="6"/>
    </row>
    <row r="98" spans="1:9" s="8" customFormat="1" ht="30" customHeight="1" thickBot="1">
      <c r="A98" s="13"/>
      <c r="B98" s="89"/>
      <c r="C98" s="99"/>
      <c r="D98" s="33" t="s">
        <v>17</v>
      </c>
      <c r="E98" s="34" t="s">
        <v>134</v>
      </c>
      <c r="F98" s="35" t="s">
        <v>135</v>
      </c>
      <c r="G98" s="38">
        <f>+G90-G91-G95+G96+G97</f>
        <v>-14574.434848447823</v>
      </c>
      <c r="H98" s="7"/>
      <c r="I98" s="6"/>
    </row>
    <row r="99" spans="1:9" s="4" customFormat="1" ht="30" customHeight="1">
      <c r="A99" s="12"/>
      <c r="B99" s="89"/>
      <c r="C99" s="97" t="s">
        <v>136</v>
      </c>
      <c r="D99" s="42" t="s">
        <v>17</v>
      </c>
      <c r="E99" s="22" t="s">
        <v>134</v>
      </c>
      <c r="F99" s="23" t="s">
        <v>135</v>
      </c>
      <c r="G99" s="52">
        <f>+G100-G115</f>
        <v>-14574.434848447811</v>
      </c>
      <c r="I99" s="6"/>
    </row>
    <row r="100" spans="1:9" s="4" customFormat="1" ht="29.25" customHeight="1">
      <c r="A100" s="12"/>
      <c r="B100" s="89"/>
      <c r="C100" s="98"/>
      <c r="D100" s="86" t="s">
        <v>5</v>
      </c>
      <c r="E100" s="125" t="s">
        <v>137</v>
      </c>
      <c r="F100" s="126"/>
      <c r="G100" s="87">
        <f>+G101+G102+G105+G108+G111+G112+G113+G114</f>
        <v>-88925.623711255816</v>
      </c>
      <c r="I100" s="6"/>
    </row>
    <row r="101" spans="1:9" s="4" customFormat="1" ht="25.5" customHeight="1">
      <c r="A101" s="12"/>
      <c r="B101" s="89"/>
      <c r="C101" s="98"/>
      <c r="D101" s="43"/>
      <c r="E101" s="16" t="s">
        <v>138</v>
      </c>
      <c r="F101" s="44" t="s">
        <v>139</v>
      </c>
      <c r="G101" s="18">
        <v>1441.6406356132084</v>
      </c>
      <c r="I101" s="6"/>
    </row>
    <row r="102" spans="1:9" ht="25.5" customHeight="1">
      <c r="A102" s="11"/>
      <c r="B102" s="89"/>
      <c r="C102" s="98"/>
      <c r="D102" s="43"/>
      <c r="E102" s="16" t="s">
        <v>140</v>
      </c>
      <c r="F102" s="44" t="s">
        <v>141</v>
      </c>
      <c r="G102" s="18">
        <f>+G103+G104</f>
        <v>-29484.500076952001</v>
      </c>
      <c r="I102" s="6"/>
    </row>
    <row r="103" spans="1:9" ht="20.25" customHeight="1">
      <c r="A103" s="11"/>
      <c r="B103" s="89"/>
      <c r="C103" s="98"/>
      <c r="D103" s="45"/>
      <c r="E103" s="20" t="s">
        <v>142</v>
      </c>
      <c r="F103" s="46" t="s">
        <v>143</v>
      </c>
      <c r="G103" s="21">
        <v>-1577.7577561551639</v>
      </c>
      <c r="I103" s="6"/>
    </row>
    <row r="104" spans="1:9" ht="20.25" customHeight="1">
      <c r="A104" s="11"/>
      <c r="B104" s="89"/>
      <c r="C104" s="98"/>
      <c r="D104" s="45"/>
      <c r="E104" s="20" t="s">
        <v>144</v>
      </c>
      <c r="F104" s="46" t="s">
        <v>145</v>
      </c>
      <c r="G104" s="21">
        <v>-27906.742320796839</v>
      </c>
      <c r="I104" s="6"/>
    </row>
    <row r="105" spans="1:9" ht="25.5" customHeight="1">
      <c r="A105" s="11"/>
      <c r="B105" s="89"/>
      <c r="C105" s="98"/>
      <c r="D105" s="43"/>
      <c r="E105" s="16" t="s">
        <v>146</v>
      </c>
      <c r="F105" s="44" t="s">
        <v>147</v>
      </c>
      <c r="G105" s="18">
        <f>+G106+G107</f>
        <v>-39395.770049865896</v>
      </c>
      <c r="I105" s="6"/>
    </row>
    <row r="106" spans="1:9" ht="20.25" customHeight="1">
      <c r="A106" s="11"/>
      <c r="B106" s="89"/>
      <c r="C106" s="98"/>
      <c r="D106" s="47"/>
      <c r="E106" s="20" t="s">
        <v>148</v>
      </c>
      <c r="F106" s="46" t="s">
        <v>143</v>
      </c>
      <c r="G106" s="21">
        <v>-68653.350859777594</v>
      </c>
      <c r="I106" s="6"/>
    </row>
    <row r="107" spans="1:9" ht="20.25" customHeight="1">
      <c r="A107" s="11"/>
      <c r="B107" s="89"/>
      <c r="C107" s="98"/>
      <c r="D107" s="47"/>
      <c r="E107" s="20" t="s">
        <v>149</v>
      </c>
      <c r="F107" s="46" t="s">
        <v>145</v>
      </c>
      <c r="G107" s="21">
        <v>29257.580809911702</v>
      </c>
      <c r="I107" s="6"/>
    </row>
    <row r="108" spans="1:9" ht="25.5" customHeight="1">
      <c r="A108" s="11"/>
      <c r="B108" s="89"/>
      <c r="C108" s="98"/>
      <c r="D108" s="43"/>
      <c r="E108" s="16" t="s">
        <v>150</v>
      </c>
      <c r="F108" s="44" t="s">
        <v>151</v>
      </c>
      <c r="G108" s="18">
        <f>+G109+G110</f>
        <v>-8347.0708581125327</v>
      </c>
      <c r="I108" s="6"/>
    </row>
    <row r="109" spans="1:9" ht="20.25" customHeight="1">
      <c r="A109" s="11"/>
      <c r="B109" s="89"/>
      <c r="C109" s="98"/>
      <c r="D109" s="45"/>
      <c r="E109" s="20" t="s">
        <v>152</v>
      </c>
      <c r="F109" s="46" t="s">
        <v>143</v>
      </c>
      <c r="G109" s="21">
        <v>265.11442891681884</v>
      </c>
      <c r="I109" s="6"/>
    </row>
    <row r="110" spans="1:9" ht="20.25" customHeight="1">
      <c r="A110" s="11"/>
      <c r="B110" s="89"/>
      <c r="C110" s="98"/>
      <c r="D110" s="45"/>
      <c r="E110" s="20" t="s">
        <v>153</v>
      </c>
      <c r="F110" s="46" t="s">
        <v>145</v>
      </c>
      <c r="G110" s="21">
        <v>-8612.1852870293515</v>
      </c>
      <c r="I110" s="6"/>
    </row>
    <row r="111" spans="1:9" ht="25.5" customHeight="1">
      <c r="A111" s="11"/>
      <c r="B111" s="89"/>
      <c r="C111" s="98"/>
      <c r="D111" s="43"/>
      <c r="E111" s="16" t="s">
        <v>154</v>
      </c>
      <c r="F111" s="44" t="s">
        <v>155</v>
      </c>
      <c r="G111" s="18">
        <v>12929.613335246213</v>
      </c>
      <c r="I111" s="6"/>
    </row>
    <row r="112" spans="1:9" ht="25.5" customHeight="1">
      <c r="A112" s="11"/>
      <c r="B112" s="89"/>
      <c r="C112" s="98"/>
      <c r="D112" s="43"/>
      <c r="E112" s="16" t="s">
        <v>156</v>
      </c>
      <c r="F112" s="44" t="s">
        <v>157</v>
      </c>
      <c r="G112" s="18">
        <v>-119.8744705893446</v>
      </c>
      <c r="I112" s="6"/>
    </row>
    <row r="113" spans="1:9" ht="25.5" customHeight="1">
      <c r="A113" s="11"/>
      <c r="B113" s="89"/>
      <c r="C113" s="98"/>
      <c r="D113" s="43"/>
      <c r="E113" s="16" t="s">
        <v>158</v>
      </c>
      <c r="F113" s="44" t="s">
        <v>159</v>
      </c>
      <c r="G113" s="18">
        <v>-352.77763158117091</v>
      </c>
      <c r="I113" s="6"/>
    </row>
    <row r="114" spans="1:9" ht="25.5" customHeight="1">
      <c r="A114" s="11"/>
      <c r="B114" s="89"/>
      <c r="C114" s="98"/>
      <c r="D114" s="43"/>
      <c r="E114" s="16" t="s">
        <v>160</v>
      </c>
      <c r="F114" s="44" t="s">
        <v>161</v>
      </c>
      <c r="G114" s="18">
        <v>-25596.88459501429</v>
      </c>
      <c r="I114" s="6"/>
    </row>
    <row r="115" spans="1:9" ht="29.25" customHeight="1">
      <c r="A115" s="14"/>
      <c r="B115" s="89"/>
      <c r="C115" s="98"/>
      <c r="D115" s="86" t="s">
        <v>14</v>
      </c>
      <c r="E115" s="125" t="s">
        <v>162</v>
      </c>
      <c r="F115" s="126"/>
      <c r="G115" s="87">
        <f>+G116+G117+G120+G123+G126+G127+G128+G129</f>
        <v>-74351.188862808005</v>
      </c>
      <c r="I115" s="6"/>
    </row>
    <row r="116" spans="1:9" ht="25.5" customHeight="1">
      <c r="A116" s="14"/>
      <c r="B116" s="89"/>
      <c r="C116" s="98"/>
      <c r="D116" s="43"/>
      <c r="E116" s="16" t="s">
        <v>138</v>
      </c>
      <c r="F116" s="44" t="s">
        <v>139</v>
      </c>
      <c r="G116" s="18">
        <v>0</v>
      </c>
      <c r="I116" s="6"/>
    </row>
    <row r="117" spans="1:9" ht="25.5" customHeight="1">
      <c r="A117" s="14"/>
      <c r="B117" s="89"/>
      <c r="C117" s="98"/>
      <c r="D117" s="43"/>
      <c r="E117" s="16" t="s">
        <v>140</v>
      </c>
      <c r="F117" s="44" t="s">
        <v>141</v>
      </c>
      <c r="G117" s="18">
        <f>+G118+G119</f>
        <v>-69592.537392373037</v>
      </c>
      <c r="I117" s="6"/>
    </row>
    <row r="118" spans="1:9" ht="20.25" customHeight="1">
      <c r="A118" s="14"/>
      <c r="B118" s="89"/>
      <c r="C118" s="98"/>
      <c r="D118" s="45"/>
      <c r="E118" s="20" t="s">
        <v>142</v>
      </c>
      <c r="F118" s="46" t="s">
        <v>143</v>
      </c>
      <c r="G118" s="21">
        <v>-39.828591327568915</v>
      </c>
      <c r="I118" s="6"/>
    </row>
    <row r="119" spans="1:9" ht="20.25" customHeight="1">
      <c r="A119" s="14"/>
      <c r="B119" s="89"/>
      <c r="C119" s="98"/>
      <c r="D119" s="45"/>
      <c r="E119" s="20" t="s">
        <v>144</v>
      </c>
      <c r="F119" s="46" t="s">
        <v>145</v>
      </c>
      <c r="G119" s="21">
        <v>-69552.708801045461</v>
      </c>
      <c r="I119" s="6"/>
    </row>
    <row r="120" spans="1:9" ht="25.5" customHeight="1">
      <c r="A120" s="14"/>
      <c r="B120" s="89"/>
      <c r="C120" s="98"/>
      <c r="D120" s="43"/>
      <c r="E120" s="16" t="s">
        <v>146</v>
      </c>
      <c r="F120" s="44" t="s">
        <v>147</v>
      </c>
      <c r="G120" s="18">
        <f>+G121+G122</f>
        <v>-14503.00231239481</v>
      </c>
      <c r="I120" s="6"/>
    </row>
    <row r="121" spans="1:9" ht="20.25" customHeight="1">
      <c r="A121" s="14"/>
      <c r="B121" s="89"/>
      <c r="C121" s="98"/>
      <c r="D121" s="47"/>
      <c r="E121" s="20" t="s">
        <v>148</v>
      </c>
      <c r="F121" s="46" t="s">
        <v>143</v>
      </c>
      <c r="G121" s="21">
        <v>-175.96027273999985</v>
      </c>
      <c r="I121" s="6"/>
    </row>
    <row r="122" spans="1:9" ht="20.25" customHeight="1">
      <c r="A122" s="14"/>
      <c r="B122" s="89"/>
      <c r="C122" s="98"/>
      <c r="D122" s="47"/>
      <c r="E122" s="20" t="s">
        <v>149</v>
      </c>
      <c r="F122" s="46" t="s">
        <v>145</v>
      </c>
      <c r="G122" s="21">
        <v>-14327.042039654811</v>
      </c>
      <c r="I122" s="6"/>
    </row>
    <row r="123" spans="1:9" ht="25.5" customHeight="1">
      <c r="A123" s="14"/>
      <c r="B123" s="89"/>
      <c r="C123" s="98"/>
      <c r="D123" s="43"/>
      <c r="E123" s="16" t="s">
        <v>150</v>
      </c>
      <c r="F123" s="44" t="s">
        <v>163</v>
      </c>
      <c r="G123" s="18">
        <f>+G124+G125</f>
        <v>82300.124180041399</v>
      </c>
      <c r="I123" s="6"/>
    </row>
    <row r="124" spans="1:9" ht="20.25" customHeight="1">
      <c r="A124" s="14"/>
      <c r="B124" s="89"/>
      <c r="C124" s="98"/>
      <c r="D124" s="45"/>
      <c r="E124" s="20" t="s">
        <v>152</v>
      </c>
      <c r="F124" s="46" t="s">
        <v>143</v>
      </c>
      <c r="G124" s="21">
        <v>-20.935192648184888</v>
      </c>
      <c r="I124" s="6"/>
    </row>
    <row r="125" spans="1:9" ht="20.25" customHeight="1">
      <c r="B125" s="89"/>
      <c r="C125" s="98"/>
      <c r="D125" s="45"/>
      <c r="E125" s="20" t="s">
        <v>153</v>
      </c>
      <c r="F125" s="46" t="s">
        <v>145</v>
      </c>
      <c r="G125" s="21">
        <v>82321.05937268959</v>
      </c>
      <c r="I125" s="6"/>
    </row>
    <row r="126" spans="1:9" ht="25.5" customHeight="1">
      <c r="B126" s="89"/>
      <c r="C126" s="98"/>
      <c r="D126" s="43"/>
      <c r="E126" s="16" t="s">
        <v>154</v>
      </c>
      <c r="F126" s="44" t="s">
        <v>155</v>
      </c>
      <c r="G126" s="18">
        <v>-20918.886022787872</v>
      </c>
      <c r="I126" s="6"/>
    </row>
    <row r="127" spans="1:9" ht="25.5" customHeight="1">
      <c r="B127" s="89"/>
      <c r="C127" s="98"/>
      <c r="D127" s="43"/>
      <c r="E127" s="16" t="s">
        <v>156</v>
      </c>
      <c r="F127" s="44" t="s">
        <v>157</v>
      </c>
      <c r="G127" s="18">
        <v>0</v>
      </c>
      <c r="I127" s="6"/>
    </row>
    <row r="128" spans="1:9" ht="25.5" customHeight="1">
      <c r="B128" s="89"/>
      <c r="C128" s="98"/>
      <c r="D128" s="43"/>
      <c r="E128" s="16" t="s">
        <v>158</v>
      </c>
      <c r="F128" s="44" t="s">
        <v>159</v>
      </c>
      <c r="G128" s="18">
        <v>0</v>
      </c>
      <c r="I128" s="6"/>
    </row>
    <row r="129" spans="2:9" ht="25.5" customHeight="1" thickBot="1">
      <c r="B129" s="90"/>
      <c r="C129" s="100"/>
      <c r="D129" s="48"/>
      <c r="E129" s="49" t="s">
        <v>160</v>
      </c>
      <c r="F129" s="50" t="s">
        <v>164</v>
      </c>
      <c r="G129" s="51">
        <v>-51636.887315293687</v>
      </c>
      <c r="I129" s="6"/>
    </row>
    <row r="130" spans="2:9">
      <c r="G130" s="6"/>
      <c r="I130" s="6"/>
    </row>
    <row r="131" spans="2:9">
      <c r="C131" s="2" t="s">
        <v>165</v>
      </c>
      <c r="G131" s="6"/>
      <c r="H131" s="6"/>
    </row>
    <row r="132" spans="2:9">
      <c r="G132" s="6"/>
      <c r="H132" s="6"/>
    </row>
    <row r="133" spans="2:9">
      <c r="G133" s="6"/>
      <c r="H133" s="6"/>
    </row>
    <row r="134" spans="2:9">
      <c r="G134" s="6"/>
      <c r="H134" s="6"/>
    </row>
  </sheetData>
  <mergeCells count="22">
    <mergeCell ref="E100:F100"/>
    <mergeCell ref="E115:F115"/>
    <mergeCell ref="F9:F11"/>
    <mergeCell ref="G10:G11"/>
    <mergeCell ref="D9:E11"/>
    <mergeCell ref="C12:C20"/>
    <mergeCell ref="B9:C11"/>
    <mergeCell ref="D6:G6"/>
    <mergeCell ref="D7:G7"/>
    <mergeCell ref="D8:G8"/>
    <mergeCell ref="B6:C8"/>
    <mergeCell ref="B91:B129"/>
    <mergeCell ref="B21:B90"/>
    <mergeCell ref="C84:C90"/>
    <mergeCell ref="C91:C98"/>
    <mergeCell ref="C99:C129"/>
    <mergeCell ref="C81:C83"/>
    <mergeCell ref="C37:C51"/>
    <mergeCell ref="C52:C74"/>
    <mergeCell ref="C75:C80"/>
    <mergeCell ref="C21:C27"/>
    <mergeCell ref="C28:C36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7" ma:contentTypeDescription="Crear nuevo documento." ma:contentTypeScope="" ma:versionID="f0c504da33bae011ac90201ffa739f2f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9b4e06464d55c24059d98042c20125d6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Resto del mundo</Sector_x0020_Institucional>
    <Operaci_x00f3_n xmlns="ed1af540-80dc-49a2-87a8-d9cdef09c1ae">No aplica</Operaci_x00f3_n>
    <Descripci_x00f3_n xmlns="ed1af540-80dc-49a2-87a8-d9cdef09c1ae">SC un sector</Descripci_x00f3_n>
    <Per_x00ed_odo xmlns="ed1af540-80dc-49a2-87a8-d9cdef09c1ae">2016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S.2000</C_x00f3_digo_x0020_Sector_x0020_Institucional>
    <_dlc_DocId xmlns="a920c358-e860-40bc-800a-c71437c68475">ZVC2WEHRZH33-1123345044-45</_dlc_DocId>
    <_dlc_DocIdUrl xmlns="a920c358-e860-40bc-800a-c71437c68475">
      <Url>https://www.bcu.gub.uy/Estadisticas-e-Indicadores/_layouts/15/DocIdRedir.aspx?ID=ZVC2WEHRZH33-1123345044-45</Url>
      <Description>ZVC2WEHRZH33-1123345044-45</Description>
    </_dlc_DocIdUrl>
    <_dlc_DocIdPersistId xmlns="a920c358-e860-40bc-800a-c71437c68475">false</_dlc_DocIdPersistId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B85B435-8792-458C-AEA0-63EA47AF6A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0c358-e860-40bc-800a-c71437c68475"/>
    <ds:schemaRef ds:uri="ed1af540-80dc-49a2-87a8-d9cdef09c1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157568-165E-4314-995B-46D343641EA1}">
  <ds:schemaRefs>
    <ds:schemaRef ds:uri="http://purl.org/dc/terms/"/>
    <ds:schemaRef ds:uri="a920c358-e860-40bc-800a-c71437c68475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ed1af540-80dc-49a2-87a8-d9cdef09c1ae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B1735B6-438C-42F0-B2A2-9F467D2292C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8967800-6D36-4A35-AB64-9B620D8CF9C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S.2000 Resto del Mundo</vt:lpstr>
      <vt:lpstr>'S.2000 Resto del Mundo'!Print_Titles</vt:lpstr>
    </vt:vector>
  </TitlesOfParts>
  <Company>BCU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Resto del mundo</dc:title>
  <dc:creator>Mira</dc:creator>
  <cp:lastModifiedBy>Usuario</cp:lastModifiedBy>
  <cp:lastPrinted>2020-07-22T20:42:11Z</cp:lastPrinted>
  <dcterms:created xsi:type="dcterms:W3CDTF">2020-07-21T17:31:56Z</dcterms:created>
  <dcterms:modified xsi:type="dcterms:W3CDTF">2021-06-25T18:56:07Z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2a17d86e-0688-4964-95cf-379fe780df4e</vt:lpwstr>
  </property>
  <property fmtid="{D5CDD505-2E9C-101B-9397-08002B2CF9AE}" pid="4" name="Order">
    <vt:r8>4500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SharedWithUsers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