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440" windowHeight="10035"/>
  </bookViews>
  <sheets>
    <sheet name="S.2000 Resto del Mundo" sheetId="1" r:id="rId1"/>
  </sheets>
  <definedNames>
    <definedName name="_xlnm.Print_Titles" localSheetId="0">'S.2000 Resto del Mundo'!$6:$11</definedName>
  </definedNames>
  <calcPr calcId="145621"/>
</workbook>
</file>

<file path=xl/calcChain.xml><?xml version="1.0" encoding="utf-8"?>
<calcChain xmlns="http://schemas.openxmlformats.org/spreadsheetml/2006/main">
  <c r="G91" i="1" l="1"/>
  <c r="G42" i="1"/>
  <c r="G39" i="1"/>
  <c r="G12" i="1" l="1"/>
  <c r="G16" i="1"/>
  <c r="G20" i="1" l="1"/>
  <c r="G48" i="1" l="1"/>
  <c r="G45" i="1"/>
  <c r="G117" i="1"/>
  <c r="G53" i="1"/>
  <c r="G51" i="1" l="1"/>
  <c r="G105" i="1"/>
  <c r="G108" i="1"/>
  <c r="G123" i="1"/>
  <c r="G120" i="1"/>
  <c r="G64" i="1"/>
  <c r="G56" i="1"/>
  <c r="G67" i="1"/>
  <c r="G74" i="1" s="1"/>
  <c r="G90" i="1" s="1"/>
  <c r="G98" i="1" s="1"/>
  <c r="G102" i="1"/>
  <c r="G100" i="1" l="1"/>
  <c r="G115" i="1"/>
  <c r="G99" i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<sst xmlns="http://schemas.openxmlformats.org/spreadsheetml/2006/main" count="300" uniqueCount="194">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</sst>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/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10"/>
      <c r="C6" s="111"/>
      <c r="D6" s="104" t="s">
        <v>0</v>
      </c>
      <c r="E6" s="104"/>
      <c r="F6" s="104"/>
      <c r="G6" s="105"/>
      <c r="I6"/>
    </row>
    <row r="7" spans="1:9" ht="20.25" customHeight="1">
      <c r="A7" s="11"/>
      <c r="B7" s="112"/>
      <c r="C7" s="113"/>
      <c r="D7" s="106" t="s">
        <v>193</v>
      </c>
      <c r="E7" s="106"/>
      <c r="F7" s="106"/>
      <c r="G7" s="107"/>
      <c r="I7"/>
    </row>
    <row r="8" spans="1:9" ht="20.25" customHeight="1" thickBot="1">
      <c r="A8" s="11"/>
      <c r="B8" s="114"/>
      <c r="C8" s="115"/>
      <c r="D8" s="108" t="s">
        <v>189</v>
      </c>
      <c r="E8" s="108"/>
      <c r="F8" s="108"/>
      <c r="G8" s="109"/>
      <c r="I8"/>
    </row>
    <row r="9" spans="1:9" s="4" customFormat="1" ht="18.75" customHeight="1">
      <c r="A9" s="3"/>
      <c r="B9" s="95" t="s">
        <v>1</v>
      </c>
      <c r="C9" s="90"/>
      <c r="D9" s="95" t="s">
        <v>2</v>
      </c>
      <c r="E9" s="96"/>
      <c r="F9" s="90" t="s">
        <v>3</v>
      </c>
      <c r="G9" s="55" t="s">
        <v>169</v>
      </c>
    </row>
    <row r="10" spans="1:9" ht="18.75" customHeight="1">
      <c r="B10" s="97"/>
      <c r="C10" s="91"/>
      <c r="D10" s="97"/>
      <c r="E10" s="98"/>
      <c r="F10" s="91"/>
      <c r="G10" s="93" t="s">
        <v>170</v>
      </c>
    </row>
    <row r="11" spans="1:9" ht="27" customHeight="1" thickBot="1">
      <c r="A11" s="1"/>
      <c r="B11" s="99"/>
      <c r="C11" s="92"/>
      <c r="D11" s="99"/>
      <c r="E11" s="100"/>
      <c r="F11" s="92"/>
      <c r="G11" s="94"/>
    </row>
    <row r="12" spans="1:9" ht="25.5" customHeight="1">
      <c r="A12" s="1"/>
      <c r="B12" s="10"/>
      <c r="C12" s="101" t="s">
        <v>192</v>
      </c>
      <c r="D12" s="58" t="s">
        <v>5</v>
      </c>
      <c r="E12" s="59" t="s">
        <v>171</v>
      </c>
      <c r="F12" s="60" t="s">
        <v>172</v>
      </c>
      <c r="G12" s="18">
        <f>SUM(G13:G15)</f>
        <v>-483392.99984338583</v>
      </c>
    </row>
    <row r="13" spans="1:9" ht="20.25" customHeight="1">
      <c r="A13" s="1"/>
      <c r="B13" s="10"/>
      <c r="C13" s="102"/>
      <c r="D13" s="53"/>
      <c r="E13" s="61" t="s">
        <v>173</v>
      </c>
      <c r="F13" s="61" t="s">
        <v>174</v>
      </c>
      <c r="G13" s="62">
        <v>-318046.61601655738</v>
      </c>
    </row>
    <row r="14" spans="1:9" ht="20.25" customHeight="1">
      <c r="A14" s="1"/>
      <c r="B14" s="10"/>
      <c r="C14" s="102"/>
      <c r="D14" s="53"/>
      <c r="E14" s="61" t="s">
        <v>175</v>
      </c>
      <c r="F14" s="61" t="s">
        <v>176</v>
      </c>
      <c r="G14" s="62">
        <v>-83754.648060538893</v>
      </c>
    </row>
    <row r="15" spans="1:9" ht="20.25" customHeight="1">
      <c r="A15" s="1"/>
      <c r="B15" s="10"/>
      <c r="C15" s="102"/>
      <c r="D15" s="53"/>
      <c r="E15" s="61" t="s">
        <v>177</v>
      </c>
      <c r="F15" s="61" t="s">
        <v>178</v>
      </c>
      <c r="G15" s="62">
        <v>-81591.735766289596</v>
      </c>
    </row>
    <row r="16" spans="1:9" ht="25.5" customHeight="1">
      <c r="A16" s="1"/>
      <c r="B16" s="10"/>
      <c r="C16" s="102"/>
      <c r="D16" s="58" t="s">
        <v>5</v>
      </c>
      <c r="E16" s="59" t="s">
        <v>179</v>
      </c>
      <c r="F16" s="60" t="s">
        <v>180</v>
      </c>
      <c r="G16" s="18">
        <f>SUM(G17:G19)</f>
        <v>381156.76262929378</v>
      </c>
    </row>
    <row r="17" spans="1:9" ht="20.25" customHeight="1">
      <c r="A17" s="1"/>
      <c r="B17" s="10"/>
      <c r="C17" s="102"/>
      <c r="D17" s="53"/>
      <c r="E17" s="61" t="s">
        <v>181</v>
      </c>
      <c r="F17" s="61" t="s">
        <v>182</v>
      </c>
      <c r="G17" s="62">
        <v>275176.33463930892</v>
      </c>
    </row>
    <row r="18" spans="1:9" ht="20.25" customHeight="1">
      <c r="A18" s="1"/>
      <c r="B18" s="10"/>
      <c r="C18" s="102"/>
      <c r="D18" s="53"/>
      <c r="E18" s="61" t="s">
        <v>183</v>
      </c>
      <c r="F18" s="61" t="s">
        <v>184</v>
      </c>
      <c r="G18" s="62">
        <v>77872.062253093201</v>
      </c>
    </row>
    <row r="19" spans="1:9" ht="20.25" customHeight="1">
      <c r="A19" s="1"/>
      <c r="B19" s="10"/>
      <c r="C19" s="102"/>
      <c r="D19" s="54"/>
      <c r="E19" s="61" t="s">
        <v>185</v>
      </c>
      <c r="F19" s="61" t="s">
        <v>186</v>
      </c>
      <c r="G19" s="62">
        <v>28108.365736891701</v>
      </c>
    </row>
    <row r="20" spans="1:9" ht="30" customHeight="1" thickBot="1">
      <c r="A20" s="1"/>
      <c r="B20" s="10"/>
      <c r="C20" s="103"/>
      <c r="D20" s="63" t="s">
        <v>17</v>
      </c>
      <c r="E20" s="56" t="s">
        <v>187</v>
      </c>
      <c r="F20" s="64" t="s">
        <v>188</v>
      </c>
      <c r="G20" s="65">
        <f>G12+G16</f>
        <v>-102236.23721409205</v>
      </c>
    </row>
    <row r="21" spans="1:9" ht="25.5" customHeight="1">
      <c r="A21" s="11"/>
      <c r="B21" s="119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120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120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120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120"/>
      <c r="C25" s="102"/>
      <c r="D25" s="66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120"/>
      <c r="C26" s="102"/>
      <c r="D26" s="58" t="s">
        <v>5</v>
      </c>
      <c r="E26" s="59"/>
      <c r="F26" s="60" t="s">
        <v>168</v>
      </c>
      <c r="G26" s="18"/>
      <c r="I26" s="6"/>
    </row>
    <row r="27" spans="1:9" ht="30" customHeight="1" thickBot="1">
      <c r="A27" s="11"/>
      <c r="B27" s="120"/>
      <c r="C27" s="102"/>
      <c r="D27" s="63" t="s">
        <v>17</v>
      </c>
      <c r="E27" s="56" t="s">
        <v>18</v>
      </c>
      <c r="F27" s="64" t="s">
        <v>19</v>
      </c>
      <c r="G27" s="65"/>
      <c r="H27" s="28"/>
      <c r="I27" s="6"/>
    </row>
    <row r="28" spans="1:9" ht="25.5" customHeight="1">
      <c r="A28" s="11"/>
      <c r="B28" s="120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120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120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120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120"/>
      <c r="C32" s="102"/>
      <c r="D32" s="66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120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120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120"/>
      <c r="C35" s="102"/>
      <c r="D35" s="66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120"/>
      <c r="C36" s="129"/>
      <c r="D36" s="63" t="s">
        <v>17</v>
      </c>
      <c r="E36" s="56" t="s">
        <v>37</v>
      </c>
      <c r="F36" s="64" t="s">
        <v>38</v>
      </c>
      <c r="G36" s="73"/>
      <c r="I36" s="6"/>
    </row>
    <row r="37" spans="1:13" ht="25.5" customHeight="1">
      <c r="A37" s="11"/>
      <c r="B37" s="120"/>
      <c r="C37" s="130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120"/>
      <c r="C38" s="102"/>
      <c r="D38" s="58" t="s">
        <v>5</v>
      </c>
      <c r="E38" s="59" t="s">
        <v>21</v>
      </c>
      <c r="F38" s="60" t="s">
        <v>41</v>
      </c>
      <c r="G38" s="18">
        <v>-83.070126027215935</v>
      </c>
      <c r="I38" s="6"/>
    </row>
    <row r="39" spans="1:13" ht="25.5" customHeight="1">
      <c r="A39" s="11"/>
      <c r="B39" s="120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120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120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120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120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120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120"/>
      <c r="C45" s="102"/>
      <c r="D45" s="58" t="s">
        <v>5</v>
      </c>
      <c r="E45" s="59" t="s">
        <v>48</v>
      </c>
      <c r="F45" s="60" t="s">
        <v>49</v>
      </c>
      <c r="G45" s="18">
        <f>G46+G47</f>
        <v>144279.01796396464</v>
      </c>
      <c r="I45" s="6"/>
    </row>
    <row r="46" spans="1:13" ht="20.25" customHeight="1">
      <c r="A46" s="11"/>
      <c r="B46" s="120"/>
      <c r="C46" s="102"/>
      <c r="D46" s="29"/>
      <c r="E46" s="61" t="s">
        <v>50</v>
      </c>
      <c r="F46" s="61" t="s">
        <v>190</v>
      </c>
      <c r="G46" s="62">
        <v>32414.538114762665</v>
      </c>
      <c r="I46" s="6"/>
    </row>
    <row r="47" spans="1:13" ht="20.25" customHeight="1">
      <c r="A47" s="11"/>
      <c r="B47" s="120"/>
      <c r="C47" s="102"/>
      <c r="D47" s="29"/>
      <c r="E47" s="61" t="s">
        <v>51</v>
      </c>
      <c r="F47" s="61" t="s">
        <v>52</v>
      </c>
      <c r="G47" s="62">
        <v>111864.47984920198</v>
      </c>
      <c r="I47" s="6"/>
    </row>
    <row r="48" spans="1:13" ht="25.5" customHeight="1">
      <c r="A48" s="11"/>
      <c r="B48" s="120"/>
      <c r="C48" s="102"/>
      <c r="D48" s="66" t="s">
        <v>14</v>
      </c>
      <c r="E48" s="59" t="s">
        <v>48</v>
      </c>
      <c r="F48" s="60" t="s">
        <v>53</v>
      </c>
      <c r="G48" s="18">
        <f>G49+G50</f>
        <v>42880.838001732969</v>
      </c>
      <c r="I48" s="6"/>
    </row>
    <row r="49" spans="1:9" ht="20.25" customHeight="1">
      <c r="A49" s="11"/>
      <c r="B49" s="120"/>
      <c r="C49" s="102"/>
      <c r="D49" s="29"/>
      <c r="E49" s="61" t="s">
        <v>50</v>
      </c>
      <c r="F49" s="61" t="s">
        <v>191</v>
      </c>
      <c r="G49" s="62">
        <v>20335.32656763283</v>
      </c>
      <c r="I49" s="6"/>
    </row>
    <row r="50" spans="1:9" ht="20.25" customHeight="1">
      <c r="A50" s="11"/>
      <c r="B50" s="120"/>
      <c r="C50" s="102"/>
      <c r="D50" s="29"/>
      <c r="E50" s="61" t="s">
        <v>51</v>
      </c>
      <c r="F50" s="61" t="s">
        <v>54</v>
      </c>
      <c r="G50" s="62">
        <v>22545.511434100139</v>
      </c>
      <c r="I50" s="6"/>
    </row>
    <row r="51" spans="1:9" ht="30" customHeight="1" thickBot="1">
      <c r="A51" s="11"/>
      <c r="B51" s="120"/>
      <c r="C51" s="129"/>
      <c r="D51" s="63" t="s">
        <v>17</v>
      </c>
      <c r="E51" s="56" t="s">
        <v>55</v>
      </c>
      <c r="F51" s="76" t="s">
        <v>56</v>
      </c>
      <c r="G51" s="73">
        <f>+G36+G37+G38+G39+G42+G45-G48</f>
        <v>101315.10983620444</v>
      </c>
      <c r="I51" s="6"/>
    </row>
    <row r="52" spans="1:9" ht="25.5" customHeight="1">
      <c r="A52" s="11"/>
      <c r="B52" s="120"/>
      <c r="C52" s="130" t="s">
        <v>57</v>
      </c>
      <c r="D52" s="77" t="s">
        <v>5</v>
      </c>
      <c r="E52" s="68" t="s">
        <v>58</v>
      </c>
      <c r="F52" s="69" t="s">
        <v>59</v>
      </c>
      <c r="G52" s="24">
        <v>526.84154559200761</v>
      </c>
      <c r="I52" s="6"/>
    </row>
    <row r="53" spans="1:9" s="4" customFormat="1" ht="25.5" customHeight="1">
      <c r="A53" s="12"/>
      <c r="B53" s="120"/>
      <c r="C53" s="102"/>
      <c r="D53" s="58" t="s">
        <v>5</v>
      </c>
      <c r="E53" s="59" t="s">
        <v>60</v>
      </c>
      <c r="F53" s="60" t="s">
        <v>61</v>
      </c>
      <c r="G53" s="18">
        <f>+G54+G55</f>
        <v>1300.503467</v>
      </c>
      <c r="I53" s="6"/>
    </row>
    <row r="54" spans="1:9" s="4" customFormat="1" ht="28.5" customHeight="1">
      <c r="A54" s="12"/>
      <c r="B54" s="120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8.5" customHeight="1">
      <c r="A55" s="12"/>
      <c r="B55" s="120"/>
      <c r="C55" s="102"/>
      <c r="D55" s="30"/>
      <c r="E55" s="61" t="s">
        <v>64</v>
      </c>
      <c r="F55" s="61" t="s">
        <v>65</v>
      </c>
      <c r="G55" s="62">
        <v>1300.503467</v>
      </c>
      <c r="I55" s="6"/>
    </row>
    <row r="56" spans="1:9" ht="25.5" customHeight="1">
      <c r="A56" s="11"/>
      <c r="B56" s="120"/>
      <c r="C56" s="102"/>
      <c r="D56" s="58" t="s">
        <v>5</v>
      </c>
      <c r="E56" s="59" t="s">
        <v>66</v>
      </c>
      <c r="F56" s="60" t="s">
        <v>67</v>
      </c>
      <c r="G56" s="18">
        <f>SUM(G57:G62)</f>
        <v>16387.633795570116</v>
      </c>
      <c r="I56" s="6"/>
    </row>
    <row r="57" spans="1:9" ht="20.25" customHeight="1">
      <c r="A57" s="11"/>
      <c r="B57" s="120"/>
      <c r="C57" s="102"/>
      <c r="D57" s="30"/>
      <c r="E57" s="61" t="s">
        <v>68</v>
      </c>
      <c r="F57" s="61" t="s">
        <v>69</v>
      </c>
      <c r="G57" s="62">
        <v>97.490238000000005</v>
      </c>
      <c r="I57" s="6"/>
    </row>
    <row r="58" spans="1:9" ht="20.25" customHeight="1">
      <c r="A58" s="11"/>
      <c r="B58" s="120"/>
      <c r="C58" s="102"/>
      <c r="D58" s="30"/>
      <c r="E58" s="61" t="s">
        <v>70</v>
      </c>
      <c r="F58" s="61" t="s">
        <v>71</v>
      </c>
      <c r="G58" s="62">
        <v>1386.9169386400001</v>
      </c>
      <c r="I58" s="6"/>
    </row>
    <row r="59" spans="1:9" ht="30" customHeight="1">
      <c r="A59" s="11"/>
      <c r="B59" s="120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120"/>
      <c r="C60" s="102"/>
      <c r="D60" s="30"/>
      <c r="E60" s="61" t="s">
        <v>74</v>
      </c>
      <c r="F60" s="61" t="s">
        <v>75</v>
      </c>
      <c r="G60" s="62">
        <v>1117.864241</v>
      </c>
      <c r="I60" s="6"/>
    </row>
    <row r="61" spans="1:9" ht="20.25" customHeight="1">
      <c r="A61" s="11"/>
      <c r="B61" s="120"/>
      <c r="C61" s="102"/>
      <c r="D61" s="30"/>
      <c r="E61" s="61" t="s">
        <v>76</v>
      </c>
      <c r="F61" s="61" t="s">
        <v>77</v>
      </c>
      <c r="G61" s="62">
        <v>13785.362377930118</v>
      </c>
      <c r="I61" s="6"/>
    </row>
    <row r="62" spans="1:9" ht="20.25" customHeight="1">
      <c r="A62" s="11"/>
      <c r="B62" s="120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120"/>
      <c r="C63" s="102"/>
      <c r="D63" s="66" t="s">
        <v>14</v>
      </c>
      <c r="E63" s="59" t="s">
        <v>58</v>
      </c>
      <c r="F63" s="60" t="s">
        <v>80</v>
      </c>
      <c r="G63" s="18">
        <v>5175.1445519999997</v>
      </c>
      <c r="I63" s="6"/>
    </row>
    <row r="64" spans="1:9" s="4" customFormat="1" ht="25.5" customHeight="1">
      <c r="A64" s="12"/>
      <c r="B64" s="120"/>
      <c r="C64" s="102"/>
      <c r="D64" s="66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120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120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120"/>
      <c r="C67" s="102"/>
      <c r="D67" s="66" t="s">
        <v>14</v>
      </c>
      <c r="E67" s="59" t="s">
        <v>66</v>
      </c>
      <c r="F67" s="60" t="s">
        <v>84</v>
      </c>
      <c r="G67" s="18">
        <f>SUM(G68:G73)</f>
        <v>15504.600436798295</v>
      </c>
      <c r="I67" s="6"/>
    </row>
    <row r="68" spans="1:9" ht="20.25" customHeight="1">
      <c r="A68" s="11"/>
      <c r="B68" s="120"/>
      <c r="C68" s="102"/>
      <c r="D68" s="30"/>
      <c r="E68" s="61" t="s">
        <v>68</v>
      </c>
      <c r="F68" s="61" t="s">
        <v>85</v>
      </c>
      <c r="G68" s="62">
        <v>1386.9169386400001</v>
      </c>
      <c r="I68" s="6"/>
    </row>
    <row r="69" spans="1:9" ht="20.25" customHeight="1">
      <c r="A69" s="11"/>
      <c r="B69" s="120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120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120"/>
      <c r="C71" s="102"/>
      <c r="D71" s="30"/>
      <c r="E71" s="61" t="s">
        <v>74</v>
      </c>
      <c r="F71" s="61" t="s">
        <v>88</v>
      </c>
      <c r="G71" s="62">
        <v>30.018666617528844</v>
      </c>
      <c r="I71" s="6"/>
    </row>
    <row r="72" spans="1:9" ht="20.25" customHeight="1">
      <c r="A72" s="11"/>
      <c r="B72" s="120"/>
      <c r="C72" s="102"/>
      <c r="D72" s="30"/>
      <c r="E72" s="61" t="s">
        <v>76</v>
      </c>
      <c r="F72" s="61" t="s">
        <v>89</v>
      </c>
      <c r="G72" s="62">
        <v>14087.664831540766</v>
      </c>
      <c r="I72" s="6"/>
    </row>
    <row r="73" spans="1:9" ht="20.25" customHeight="1">
      <c r="A73" s="11"/>
      <c r="B73" s="120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120"/>
      <c r="C74" s="129"/>
      <c r="D74" s="63" t="s">
        <v>17</v>
      </c>
      <c r="E74" s="56" t="s">
        <v>91</v>
      </c>
      <c r="F74" s="64" t="s">
        <v>92</v>
      </c>
      <c r="G74" s="73">
        <f>+G51+G52+G53+G56-G63-G64-G67</f>
        <v>98850.343655568271</v>
      </c>
      <c r="I74" s="6"/>
    </row>
    <row r="75" spans="1:9" ht="25.5" customHeight="1">
      <c r="A75" s="11"/>
      <c r="B75" s="120"/>
      <c r="C75" s="131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120"/>
      <c r="C76" s="123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120"/>
      <c r="C77" s="123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120"/>
      <c r="C78" s="123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120"/>
      <c r="C79" s="123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120"/>
      <c r="C80" s="123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120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120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120"/>
      <c r="C83" s="129"/>
      <c r="D83" s="80" t="s">
        <v>17</v>
      </c>
      <c r="E83" s="57" t="s">
        <v>109</v>
      </c>
      <c r="F83" s="64" t="s">
        <v>110</v>
      </c>
      <c r="G83" s="82"/>
      <c r="I83" s="6"/>
    </row>
    <row r="84" spans="1:9" ht="25.5" customHeight="1">
      <c r="A84" s="1"/>
      <c r="B84" s="120"/>
      <c r="C84" s="122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120"/>
      <c r="C85" s="123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120"/>
      <c r="C86" s="123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120"/>
      <c r="C87" s="123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120"/>
      <c r="C88" s="123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120"/>
      <c r="C89" s="123"/>
      <c r="D89" s="63" t="s">
        <v>17</v>
      </c>
      <c r="E89" s="56" t="s">
        <v>103</v>
      </c>
      <c r="F89" s="64" t="s">
        <v>104</v>
      </c>
      <c r="G89" s="84"/>
      <c r="I89" s="6"/>
    </row>
    <row r="90" spans="1:9" ht="30" customHeight="1" thickBot="1">
      <c r="A90" s="1"/>
      <c r="B90" s="121"/>
      <c r="C90" s="124"/>
      <c r="D90" s="80" t="s">
        <v>17</v>
      </c>
      <c r="E90" s="57" t="s">
        <v>118</v>
      </c>
      <c r="F90" s="81" t="s">
        <v>119</v>
      </c>
      <c r="G90" s="85">
        <f>G20+G74</f>
        <v>-3385.8935585237778</v>
      </c>
      <c r="I90" s="6"/>
    </row>
    <row r="91" spans="1:9" ht="25.5" customHeight="1">
      <c r="A91" s="11"/>
      <c r="B91" s="116" t="s">
        <v>166</v>
      </c>
      <c r="C91" s="125" t="s">
        <v>120</v>
      </c>
      <c r="D91" s="40" t="s">
        <v>14</v>
      </c>
      <c r="E91" s="16" t="s">
        <v>121</v>
      </c>
      <c r="F91" s="17" t="s">
        <v>122</v>
      </c>
      <c r="G91" s="18">
        <f>SUM(G92:G94)</f>
        <v>0</v>
      </c>
      <c r="I91" s="6"/>
    </row>
    <row r="92" spans="1:9" ht="20.25" customHeight="1">
      <c r="A92" s="11"/>
      <c r="B92" s="117"/>
      <c r="C92" s="126"/>
      <c r="D92" s="41"/>
      <c r="E92" s="20" t="s">
        <v>123</v>
      </c>
      <c r="F92" s="20" t="s">
        <v>124</v>
      </c>
      <c r="G92" s="21">
        <v>0</v>
      </c>
      <c r="I92" s="6"/>
    </row>
    <row r="93" spans="1:9" ht="20.25" customHeight="1">
      <c r="A93" s="11"/>
      <c r="B93" s="117"/>
      <c r="C93" s="126"/>
      <c r="D93" s="41"/>
      <c r="E93" s="20" t="s">
        <v>125</v>
      </c>
      <c r="F93" s="20" t="s">
        <v>126</v>
      </c>
      <c r="G93" s="21">
        <v>0</v>
      </c>
      <c r="I93" s="6"/>
    </row>
    <row r="94" spans="1:9" ht="20.25" customHeight="1">
      <c r="A94" s="11"/>
      <c r="B94" s="117"/>
      <c r="C94" s="126"/>
      <c r="D94" s="41"/>
      <c r="E94" s="20" t="s">
        <v>127</v>
      </c>
      <c r="F94" s="20" t="s">
        <v>128</v>
      </c>
      <c r="G94" s="21">
        <v>0</v>
      </c>
      <c r="I94" s="6"/>
    </row>
    <row r="95" spans="1:9" ht="25.5" customHeight="1">
      <c r="A95" s="11"/>
      <c r="B95" s="117"/>
      <c r="C95" s="126"/>
      <c r="D95" s="25" t="s">
        <v>14</v>
      </c>
      <c r="E95" s="16" t="s">
        <v>129</v>
      </c>
      <c r="F95" s="17" t="s">
        <v>130</v>
      </c>
      <c r="G95" s="18">
        <v>0</v>
      </c>
      <c r="I95" s="6"/>
    </row>
    <row r="96" spans="1:9" ht="25.5" customHeight="1">
      <c r="A96" s="11"/>
      <c r="B96" s="117"/>
      <c r="C96" s="126"/>
      <c r="D96" s="32" t="s">
        <v>5</v>
      </c>
      <c r="E96" s="16" t="s">
        <v>131</v>
      </c>
      <c r="F96" s="17" t="s">
        <v>132</v>
      </c>
      <c r="G96" s="18">
        <v>0.27703699999999998</v>
      </c>
      <c r="I96" s="6"/>
    </row>
    <row r="97" spans="1:9" ht="25.5" customHeight="1">
      <c r="A97" s="11"/>
      <c r="B97" s="117"/>
      <c r="C97" s="126"/>
      <c r="D97" s="32" t="s">
        <v>5</v>
      </c>
      <c r="E97" s="16" t="s">
        <v>131</v>
      </c>
      <c r="F97" s="17" t="s">
        <v>133</v>
      </c>
      <c r="G97" s="18">
        <v>-623.45882260519909</v>
      </c>
      <c r="I97" s="6"/>
    </row>
    <row r="98" spans="1:9" s="8" customFormat="1" ht="30" customHeight="1" thickBot="1">
      <c r="A98" s="13"/>
      <c r="B98" s="117"/>
      <c r="C98" s="127"/>
      <c r="D98" s="33" t="s">
        <v>17</v>
      </c>
      <c r="E98" s="34" t="s">
        <v>134</v>
      </c>
      <c r="F98" s="35" t="s">
        <v>135</v>
      </c>
      <c r="G98" s="38">
        <f>+G90-G91-G95+G96+G97</f>
        <v>-4009.0753441289771</v>
      </c>
      <c r="H98" s="7"/>
      <c r="I98" s="6"/>
    </row>
    <row r="99" spans="1:9" s="4" customFormat="1" ht="30" customHeight="1">
      <c r="A99" s="12"/>
      <c r="B99" s="117"/>
      <c r="C99" s="125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-4009.0753441289708</v>
      </c>
      <c r="I99" s="6"/>
    </row>
    <row r="100" spans="1:9" s="4" customFormat="1" ht="29.25" customHeight="1">
      <c r="A100" s="12"/>
      <c r="B100" s="117"/>
      <c r="C100" s="126"/>
      <c r="D100" s="86" t="s">
        <v>5</v>
      </c>
      <c r="E100" s="88" t="s">
        <v>137</v>
      </c>
      <c r="F100" s="89"/>
      <c r="G100" s="87">
        <f>+G101+G102+G105+G108+G111+G112+G113+G114</f>
        <v>111951.80648374217</v>
      </c>
      <c r="I100" s="6"/>
    </row>
    <row r="101" spans="1:9" s="4" customFormat="1" ht="25.5" customHeight="1">
      <c r="A101" s="12"/>
      <c r="B101" s="117"/>
      <c r="C101" s="126"/>
      <c r="D101" s="43"/>
      <c r="E101" s="16" t="s">
        <v>138</v>
      </c>
      <c r="F101" s="44" t="s">
        <v>139</v>
      </c>
      <c r="G101" s="18">
        <v>1261.2698020125899</v>
      </c>
      <c r="I101" s="6"/>
    </row>
    <row r="102" spans="1:9" ht="25.5" customHeight="1">
      <c r="A102" s="11"/>
      <c r="B102" s="117"/>
      <c r="C102" s="126"/>
      <c r="D102" s="43"/>
      <c r="E102" s="16" t="s">
        <v>140</v>
      </c>
      <c r="F102" s="44" t="s">
        <v>141</v>
      </c>
      <c r="G102" s="18">
        <f>+G103+G104</f>
        <v>-23316.369640000183</v>
      </c>
      <c r="I102" s="6"/>
    </row>
    <row r="103" spans="1:9" ht="20.25" customHeight="1">
      <c r="A103" s="11"/>
      <c r="B103" s="117"/>
      <c r="C103" s="126"/>
      <c r="D103" s="45"/>
      <c r="E103" s="20" t="s">
        <v>142</v>
      </c>
      <c r="F103" s="46" t="s">
        <v>143</v>
      </c>
      <c r="G103" s="21">
        <v>296.13655292633035</v>
      </c>
      <c r="I103" s="6"/>
    </row>
    <row r="104" spans="1:9" ht="20.25" customHeight="1">
      <c r="A104" s="11"/>
      <c r="B104" s="117"/>
      <c r="C104" s="126"/>
      <c r="D104" s="45"/>
      <c r="E104" s="20" t="s">
        <v>144</v>
      </c>
      <c r="F104" s="46" t="s">
        <v>145</v>
      </c>
      <c r="G104" s="21">
        <v>-23612.506192926514</v>
      </c>
      <c r="I104" s="6"/>
    </row>
    <row r="105" spans="1:9" ht="25.5" customHeight="1">
      <c r="A105" s="11"/>
      <c r="B105" s="117"/>
      <c r="C105" s="126"/>
      <c r="D105" s="43"/>
      <c r="E105" s="16" t="s">
        <v>146</v>
      </c>
      <c r="F105" s="44" t="s">
        <v>147</v>
      </c>
      <c r="G105" s="18">
        <f>+G106+G107</f>
        <v>23181.786413878657</v>
      </c>
      <c r="I105" s="6"/>
    </row>
    <row r="106" spans="1:9" ht="20.25" customHeight="1">
      <c r="A106" s="11"/>
      <c r="B106" s="117"/>
      <c r="C106" s="126"/>
      <c r="D106" s="47"/>
      <c r="E106" s="20" t="s">
        <v>148</v>
      </c>
      <c r="F106" s="46" t="s">
        <v>143</v>
      </c>
      <c r="G106" s="21">
        <v>25140.614891523252</v>
      </c>
      <c r="I106" s="6"/>
    </row>
    <row r="107" spans="1:9" ht="20.25" customHeight="1">
      <c r="A107" s="11"/>
      <c r="B107" s="117"/>
      <c r="C107" s="126"/>
      <c r="D107" s="47"/>
      <c r="E107" s="20" t="s">
        <v>149</v>
      </c>
      <c r="F107" s="46" t="s">
        <v>145</v>
      </c>
      <c r="G107" s="21">
        <v>-1958.8284776445937</v>
      </c>
      <c r="I107" s="6"/>
    </row>
    <row r="108" spans="1:9" ht="25.5" customHeight="1">
      <c r="A108" s="11"/>
      <c r="B108" s="117"/>
      <c r="C108" s="126"/>
      <c r="D108" s="43"/>
      <c r="E108" s="16" t="s">
        <v>150</v>
      </c>
      <c r="F108" s="44" t="s">
        <v>151</v>
      </c>
      <c r="G108" s="18">
        <f>+G109+G110</f>
        <v>17688.788440107528</v>
      </c>
      <c r="I108" s="6"/>
    </row>
    <row r="109" spans="1:9" ht="20.25" customHeight="1">
      <c r="A109" s="11"/>
      <c r="B109" s="117"/>
      <c r="C109" s="126"/>
      <c r="D109" s="45"/>
      <c r="E109" s="20" t="s">
        <v>152</v>
      </c>
      <c r="F109" s="46" t="s">
        <v>143</v>
      </c>
      <c r="G109" s="21">
        <v>1647.9679105546618</v>
      </c>
      <c r="I109" s="6"/>
    </row>
    <row r="110" spans="1:9" ht="20.25" customHeight="1">
      <c r="A110" s="11"/>
      <c r="B110" s="117"/>
      <c r="C110" s="126"/>
      <c r="D110" s="45"/>
      <c r="E110" s="20" t="s">
        <v>153</v>
      </c>
      <c r="F110" s="46" t="s">
        <v>145</v>
      </c>
      <c r="G110" s="21">
        <v>16040.820529552868</v>
      </c>
      <c r="I110" s="6"/>
    </row>
    <row r="111" spans="1:9" ht="25.5" customHeight="1">
      <c r="A111" s="11"/>
      <c r="B111" s="117"/>
      <c r="C111" s="126"/>
      <c r="D111" s="43"/>
      <c r="E111" s="16" t="s">
        <v>154</v>
      </c>
      <c r="F111" s="44" t="s">
        <v>155</v>
      </c>
      <c r="G111" s="18">
        <v>52432.251578519994</v>
      </c>
      <c r="I111" s="6"/>
    </row>
    <row r="112" spans="1:9" ht="25.5" customHeight="1">
      <c r="A112" s="11"/>
      <c r="B112" s="117"/>
      <c r="C112" s="126"/>
      <c r="D112" s="43"/>
      <c r="E112" s="16" t="s">
        <v>156</v>
      </c>
      <c r="F112" s="44" t="s">
        <v>157</v>
      </c>
      <c r="G112" s="18">
        <v>-139.69754446884374</v>
      </c>
      <c r="I112" s="6"/>
    </row>
    <row r="113" spans="1:9" ht="25.5" customHeight="1">
      <c r="A113" s="11"/>
      <c r="B113" s="117"/>
      <c r="C113" s="126"/>
      <c r="D113" s="43"/>
      <c r="E113" s="16" t="s">
        <v>158</v>
      </c>
      <c r="F113" s="44" t="s">
        <v>159</v>
      </c>
      <c r="G113" s="18">
        <v>6583.8887715501887</v>
      </c>
      <c r="I113" s="6"/>
    </row>
    <row r="114" spans="1:9" ht="25.5" customHeight="1">
      <c r="A114" s="11"/>
      <c r="B114" s="117"/>
      <c r="C114" s="126"/>
      <c r="D114" s="43"/>
      <c r="E114" s="16" t="s">
        <v>160</v>
      </c>
      <c r="F114" s="44" t="s">
        <v>161</v>
      </c>
      <c r="G114" s="18">
        <v>34259.888662142243</v>
      </c>
      <c r="I114" s="6"/>
    </row>
    <row r="115" spans="1:9" ht="29.25" customHeight="1">
      <c r="A115" s="14"/>
      <c r="B115" s="117"/>
      <c r="C115" s="126"/>
      <c r="D115" s="86" t="s">
        <v>14</v>
      </c>
      <c r="E115" s="88" t="s">
        <v>162</v>
      </c>
      <c r="F115" s="89"/>
      <c r="G115" s="87">
        <f>+G116+G117+G120+G123+G126+G127+G128+G129</f>
        <v>115960.88182787114</v>
      </c>
      <c r="I115" s="6"/>
    </row>
    <row r="116" spans="1:9" ht="25.5" customHeight="1">
      <c r="A116" s="14"/>
      <c r="B116" s="117"/>
      <c r="C116" s="126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117"/>
      <c r="C117" s="126"/>
      <c r="D117" s="43"/>
      <c r="E117" s="16" t="s">
        <v>140</v>
      </c>
      <c r="F117" s="44" t="s">
        <v>141</v>
      </c>
      <c r="G117" s="18">
        <f>+G118+G119</f>
        <v>10012.988978892241</v>
      </c>
      <c r="I117" s="6"/>
    </row>
    <row r="118" spans="1:9" ht="20.25" customHeight="1">
      <c r="A118" s="14"/>
      <c r="B118" s="117"/>
      <c r="C118" s="126"/>
      <c r="D118" s="45"/>
      <c r="E118" s="20" t="s">
        <v>142</v>
      </c>
      <c r="F118" s="46" t="s">
        <v>143</v>
      </c>
      <c r="G118" s="21">
        <v>-7.6912657161187781E-3</v>
      </c>
      <c r="I118" s="6"/>
    </row>
    <row r="119" spans="1:9" ht="20.25" customHeight="1">
      <c r="A119" s="14"/>
      <c r="B119" s="117"/>
      <c r="C119" s="126"/>
      <c r="D119" s="45"/>
      <c r="E119" s="20" t="s">
        <v>144</v>
      </c>
      <c r="F119" s="46" t="s">
        <v>145</v>
      </c>
      <c r="G119" s="21">
        <v>10012.996670157958</v>
      </c>
      <c r="I119" s="6"/>
    </row>
    <row r="120" spans="1:9" ht="25.5" customHeight="1">
      <c r="A120" s="14"/>
      <c r="B120" s="117"/>
      <c r="C120" s="126"/>
      <c r="D120" s="43"/>
      <c r="E120" s="16" t="s">
        <v>146</v>
      </c>
      <c r="F120" s="44" t="s">
        <v>147</v>
      </c>
      <c r="G120" s="18">
        <f>+G121+G122</f>
        <v>-10196.791418025334</v>
      </c>
      <c r="I120" s="6"/>
    </row>
    <row r="121" spans="1:9" ht="20.25" customHeight="1">
      <c r="A121" s="14"/>
      <c r="B121" s="117"/>
      <c r="C121" s="126"/>
      <c r="D121" s="47"/>
      <c r="E121" s="20" t="s">
        <v>148</v>
      </c>
      <c r="F121" s="46" t="s">
        <v>143</v>
      </c>
      <c r="G121" s="21">
        <v>2334.6316348648252</v>
      </c>
      <c r="I121" s="6"/>
    </row>
    <row r="122" spans="1:9" ht="20.25" customHeight="1">
      <c r="A122" s="14"/>
      <c r="B122" s="117"/>
      <c r="C122" s="126"/>
      <c r="D122" s="47"/>
      <c r="E122" s="20" t="s">
        <v>149</v>
      </c>
      <c r="F122" s="46" t="s">
        <v>145</v>
      </c>
      <c r="G122" s="21">
        <v>-12531.423052890159</v>
      </c>
      <c r="I122" s="6"/>
    </row>
    <row r="123" spans="1:9" ht="25.5" customHeight="1">
      <c r="A123" s="14"/>
      <c r="B123" s="117"/>
      <c r="C123" s="126"/>
      <c r="D123" s="43"/>
      <c r="E123" s="16" t="s">
        <v>150</v>
      </c>
      <c r="F123" s="44" t="s">
        <v>163</v>
      </c>
      <c r="G123" s="18">
        <f>+G124+G125</f>
        <v>-2749.7958855767829</v>
      </c>
      <c r="I123" s="6"/>
    </row>
    <row r="124" spans="1:9" ht="20.25" customHeight="1">
      <c r="A124" s="14"/>
      <c r="B124" s="117"/>
      <c r="C124" s="126"/>
      <c r="D124" s="45"/>
      <c r="E124" s="20" t="s">
        <v>152</v>
      </c>
      <c r="F124" s="46" t="s">
        <v>143</v>
      </c>
      <c r="G124" s="21">
        <v>6.1729665612801687E-2</v>
      </c>
      <c r="I124" s="6"/>
    </row>
    <row r="125" spans="1:9" ht="20.25" customHeight="1">
      <c r="B125" s="117"/>
      <c r="C125" s="126"/>
      <c r="D125" s="45"/>
      <c r="E125" s="20" t="s">
        <v>153</v>
      </c>
      <c r="F125" s="46" t="s">
        <v>145</v>
      </c>
      <c r="G125" s="21">
        <v>-2749.8576152423957</v>
      </c>
      <c r="I125" s="6"/>
    </row>
    <row r="126" spans="1:9" ht="25.5" customHeight="1">
      <c r="B126" s="117"/>
      <c r="C126" s="126"/>
      <c r="D126" s="43"/>
      <c r="E126" s="16" t="s">
        <v>154</v>
      </c>
      <c r="F126" s="44" t="s">
        <v>155</v>
      </c>
      <c r="G126" s="18">
        <v>52017.955120187806</v>
      </c>
      <c r="I126" s="6"/>
    </row>
    <row r="127" spans="1:9" ht="25.5" customHeight="1">
      <c r="B127" s="117"/>
      <c r="C127" s="126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117"/>
      <c r="C128" s="126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118"/>
      <c r="C129" s="128"/>
      <c r="D129" s="48"/>
      <c r="E129" s="49" t="s">
        <v>160</v>
      </c>
      <c r="F129" s="50" t="s">
        <v>164</v>
      </c>
      <c r="G129" s="51">
        <v>66876.525032393212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  <mergeCell ref="C12:C20"/>
    <mergeCell ref="B9:C11"/>
    <mergeCell ref="D6:G6"/>
    <mergeCell ref="D7:G7"/>
    <mergeCell ref="D8:G8"/>
    <mergeCell ref="B6:C8"/>
    <mergeCell ref="E100:F100"/>
    <mergeCell ref="E115:F115"/>
    <mergeCell ref="F9:F11"/>
    <mergeCell ref="G10:G11"/>
    <mergeCell ref="D9:E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_dlc_DocId xmlns="a920c358-e860-40bc-800a-c71437c68475">ZVC2WEHRZH33-1123345044-115</_dlc_DocId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https://itrio:37788/Estadisticas-e-Indicadores/_layouts/15/DocIdRedir.aspx?ID=ZVC2WEHRZH33-1123345044-115</Url>
      <Description>ZVC2WEHRZH33-1123345044-115</Description>
    </_dlc_DocIdUrl>
    <Descripci_x00f3_n xmlns="ed1af540-80dc-49a2-87a8-d9cdef09c1ae">SC un sector</Descripci_x00f3_n>
    <Per_x00ed_odo xmlns="ed1af540-80dc-49a2-87a8-d9cdef09c1ae">2017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27949A8-B290-4D4C-935D-849116E9D685}"/>
</file>

<file path=customXml/itemProps2.xml><?xml version="1.0" encoding="utf-8"?>
<ds:datastoreItem xmlns:ds="http://schemas.openxmlformats.org/officeDocument/2006/customXml" ds:itemID="{9B9BCA46-153D-476B-ACCF-AF7FA9F46A01}"/>
</file>

<file path=customXml/itemProps3.xml><?xml version="1.0" encoding="utf-8"?>
<ds:datastoreItem xmlns:ds="http://schemas.openxmlformats.org/officeDocument/2006/customXml" ds:itemID="{CD96EF3C-3582-4E69-84BD-C8B18F04F37A}"/>
</file>

<file path=customXml/itemProps4.xml><?xml version="1.0" encoding="utf-8"?>
<ds:datastoreItem xmlns:ds="http://schemas.openxmlformats.org/officeDocument/2006/customXml" ds:itemID="{8DDB0EE1-5A9D-48BF-943B-4C02BED91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Resto del mundo</dc:title>
  <dc:creator>Mira</dc:creator>
  <cp:lastModifiedBy>Rossita</cp:lastModifiedBy>
  <cp:lastPrinted>2020-07-22T20:42:11Z</cp:lastPrinted>
  <dcterms:created xsi:type="dcterms:W3CDTF">2020-07-21T17:31:56Z</dcterms:created>
  <dcterms:modified xsi:type="dcterms:W3CDTF">2022-08-03T16:38:39Z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c6a5792f-1f7b-4ffa-8fd0-5bdaed016bde</vt:lpwstr>
  </property>
  <property fmtid="{D5CDD505-2E9C-101B-9397-08002B2CF9AE}" pid="4" name="Order">
    <vt:r8>11500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