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AB_MT\RESULTADOS\Morena\"/>
    </mc:Choice>
  </mc:AlternateContent>
  <xr:revisionPtr revIDLastSave="0" documentId="13_ncr:1_{327740C7-C474-404D-BFE9-F1EA29F5096F}" xr6:coauthVersionLast="47" xr6:coauthVersionMax="47" xr10:uidLastSave="{00000000-0000-0000-0000-000000000000}"/>
  <bookViews>
    <workbookView xWindow="7365" yWindow="1410" windowWidth="21600" windowHeight="11295" firstSheet="4" activeTab="4" xr2:uid="{AFA60C4F-9469-40BD-9E0F-F966E7DDA03A}"/>
  </bookViews>
  <sheets>
    <sheet name="Dataset" sheetId="1" r:id="rId1"/>
    <sheet name="Sheet2" sheetId="12" r:id="rId2"/>
    <sheet name="CellsTrack" sheetId="2" r:id="rId3"/>
    <sheet name="Shapiro" sheetId="5" r:id="rId4"/>
    <sheet name="Features" sheetId="3" r:id="rId5"/>
    <sheet name="Staging " sheetId="4" r:id="rId6"/>
    <sheet name="StagingResume" sheetId="8" r:id="rId7"/>
    <sheet name="DivisionAngle" sheetId="6" r:id="rId8"/>
    <sheet name="MBvstime" sheetId="7" r:id="rId9"/>
    <sheet name="CellDiameter" sheetId="9" r:id="rId10"/>
    <sheet name="Sheet1" sheetId="11" r:id="rId11"/>
    <sheet name="RegistrationResults" sheetId="10" r:id="rId12"/>
    <sheet name="Sheet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1" l="1"/>
  <c r="A4" i="11"/>
  <c r="A5" i="11"/>
  <c r="A6" i="11"/>
  <c r="A7" i="11"/>
  <c r="A8" i="11" s="1"/>
  <c r="A9" i="11" s="1"/>
  <c r="A10" i="11" s="1"/>
  <c r="A3" i="11"/>
  <c r="H11" i="2"/>
  <c r="H9" i="2"/>
  <c r="H8" i="2"/>
  <c r="G11" i="2"/>
  <c r="F11" i="2"/>
  <c r="E11" i="2"/>
  <c r="O12" i="6"/>
  <c r="N12" i="6"/>
  <c r="E12" i="6"/>
  <c r="P15" i="6"/>
  <c r="P16" i="6"/>
  <c r="P17" i="6"/>
  <c r="P18" i="6"/>
  <c r="P19" i="6"/>
  <c r="P20" i="6"/>
  <c r="P21" i="6"/>
  <c r="P14" i="6"/>
  <c r="O15" i="6"/>
  <c r="O16" i="6"/>
  <c r="O17" i="6"/>
  <c r="O18" i="6"/>
  <c r="O19" i="6"/>
  <c r="O20" i="6"/>
  <c r="O21" i="6"/>
  <c r="O14" i="6"/>
  <c r="F15" i="6"/>
  <c r="F16" i="6"/>
  <c r="F17" i="6"/>
  <c r="F18" i="6"/>
  <c r="F19" i="6"/>
  <c r="F20" i="6"/>
  <c r="F21" i="6"/>
  <c r="F14" i="6"/>
  <c r="E20" i="6"/>
  <c r="E21" i="6"/>
  <c r="E15" i="6"/>
  <c r="E16" i="6"/>
  <c r="E17" i="6"/>
  <c r="E18" i="6"/>
  <c r="E19" i="6"/>
  <c r="E14" i="6"/>
  <c r="I4" i="6"/>
  <c r="I5" i="6"/>
  <c r="I6" i="6"/>
  <c r="I7" i="6"/>
  <c r="I8" i="6"/>
  <c r="I9" i="6"/>
  <c r="I10" i="6"/>
  <c r="I3" i="6"/>
  <c r="J4" i="6"/>
  <c r="J5" i="6"/>
  <c r="J6" i="6"/>
  <c r="J7" i="6"/>
  <c r="J8" i="6"/>
  <c r="J9" i="6"/>
  <c r="J10" i="6"/>
  <c r="J3" i="6"/>
  <c r="T4" i="6"/>
  <c r="T5" i="6"/>
  <c r="T6" i="6"/>
  <c r="T7" i="6"/>
  <c r="T8" i="6"/>
  <c r="T9" i="6"/>
  <c r="T10" i="6"/>
  <c r="T3" i="6"/>
  <c r="S4" i="6"/>
  <c r="S5" i="6"/>
  <c r="S6" i="6"/>
  <c r="S7" i="6"/>
  <c r="S8" i="6"/>
  <c r="S9" i="6"/>
  <c r="S10" i="6"/>
  <c r="S3" i="6"/>
  <c r="A12" i="6"/>
  <c r="B12" i="6"/>
  <c r="C12" i="6"/>
  <c r="D12" i="6"/>
  <c r="H6" i="2"/>
  <c r="C9" i="7" l="1"/>
  <c r="C10" i="7"/>
  <c r="C11" i="7"/>
  <c r="C8" i="7"/>
  <c r="B9" i="7"/>
  <c r="B10" i="7"/>
  <c r="B11" i="7"/>
  <c r="B8" i="7"/>
</calcChain>
</file>

<file path=xl/sharedStrings.xml><?xml version="1.0" encoding="utf-8"?>
<sst xmlns="http://schemas.openxmlformats.org/spreadsheetml/2006/main" count="243" uniqueCount="169">
  <si>
    <t>Embryo</t>
  </si>
  <si>
    <t>ReporterLine</t>
  </si>
  <si>
    <r>
      <t>VoxelRes[</t>
    </r>
    <r>
      <rPr>
        <sz val="11"/>
        <color theme="1"/>
        <rFont val="Calibri"/>
        <family val="2"/>
      </rPr>
      <t>µm]</t>
    </r>
  </si>
  <si>
    <t>TimeRes[mm:ss]</t>
  </si>
  <si>
    <t>Tvideo[hh:mm]</t>
  </si>
  <si>
    <t>Nframe</t>
  </si>
  <si>
    <t>IsoImage[GB]</t>
  </si>
  <si>
    <t>e01</t>
  </si>
  <si>
    <t>e02</t>
  </si>
  <si>
    <t>e05</t>
  </si>
  <si>
    <t>e07</t>
  </si>
  <si>
    <t>e12</t>
  </si>
  <si>
    <t>e15</t>
  </si>
  <si>
    <t>e16</t>
  </si>
  <si>
    <t>e21</t>
  </si>
  <si>
    <t>e22</t>
  </si>
  <si>
    <t>e24</t>
  </si>
  <si>
    <t>e27</t>
  </si>
  <si>
    <t>e28</t>
  </si>
  <si>
    <t>e31</t>
  </si>
  <si>
    <t>e35</t>
  </si>
  <si>
    <t>e124</t>
  </si>
  <si>
    <t>06:00</t>
  </si>
  <si>
    <t>24:00</t>
  </si>
  <si>
    <t>04:30</t>
  </si>
  <si>
    <t>19:00</t>
  </si>
  <si>
    <t>0.593-0.593-5</t>
  </si>
  <si>
    <t>0.593-0.593-4</t>
  </si>
  <si>
    <t>0.593-0.593-6</t>
  </si>
  <si>
    <t>0.640-0.640-6</t>
  </si>
  <si>
    <t>Nkx2.5GFP ; Rosa26Rtdtomato +/-</t>
  </si>
  <si>
    <t>Nkx2.5GFP</t>
  </si>
  <si>
    <t>Nkx2.5cre/+ ; Rosa26RmTmG</t>
  </si>
  <si>
    <t xml:space="preserve"> RERT+/-; Rosa26Rtdtomato+/-; Nkx2.5eGFP </t>
  </si>
  <si>
    <t xml:space="preserve">Nkx2.5cre/+ ; Rosa26RmTmG </t>
  </si>
  <si>
    <t> Isl1cre/+; Rosa26Rtdtomato+/-; Nkx2.5eGFP</t>
  </si>
  <si>
    <t>Num Cell</t>
  </si>
  <si>
    <t>Nframes</t>
  </si>
  <si>
    <t>e06</t>
  </si>
  <si>
    <t>16:00</t>
  </si>
  <si>
    <t>0.593-0.593-3</t>
  </si>
  <si>
    <t>#myocells</t>
  </si>
  <si>
    <t>#splcells</t>
  </si>
  <si>
    <t>#endocells</t>
  </si>
  <si>
    <t>-</t>
  </si>
  <si>
    <t>Totcells</t>
  </si>
  <si>
    <t>RefName</t>
  </si>
  <si>
    <t>#shape</t>
  </si>
  <si>
    <t>0208_E2</t>
  </si>
  <si>
    <t>0504_E1</t>
  </si>
  <si>
    <t>0521_E2</t>
  </si>
  <si>
    <t>0521_E4</t>
  </si>
  <si>
    <t>0806_E5</t>
  </si>
  <si>
    <t>0208_E3</t>
  </si>
  <si>
    <t>0209_E1</t>
  </si>
  <si>
    <t>0503_E1</t>
  </si>
  <si>
    <t>0516_E2</t>
  </si>
  <si>
    <t>0520_E2</t>
  </si>
  <si>
    <t>0209_E2</t>
  </si>
  <si>
    <t>0308_E3</t>
  </si>
  <si>
    <t>0503_E2</t>
  </si>
  <si>
    <t>0516_E3</t>
  </si>
  <si>
    <t>0806_E3</t>
  </si>
  <si>
    <t>0521_E1</t>
  </si>
  <si>
    <t>0523_E1</t>
  </si>
  <si>
    <t>0806_E4</t>
  </si>
  <si>
    <t>0806_E6</t>
  </si>
  <si>
    <t>0401_E3</t>
  </si>
  <si>
    <t>0122_E1</t>
  </si>
  <si>
    <t>0123_E1</t>
  </si>
  <si>
    <t>0518_E3</t>
  </si>
  <si>
    <t>0521_E3</t>
  </si>
  <si>
    <t>0308_E2</t>
  </si>
  <si>
    <t>0401_E1</t>
  </si>
  <si>
    <t>0401_E2</t>
  </si>
  <si>
    <t>0502_E1</t>
  </si>
  <si>
    <t>0517_E2</t>
  </si>
  <si>
    <t>0806_E1</t>
  </si>
  <si>
    <t>0806_E2</t>
  </si>
  <si>
    <t>0308_E4</t>
  </si>
  <si>
    <t>0403_E2</t>
  </si>
  <si>
    <t>0404_E2</t>
  </si>
  <si>
    <t>0516_E5</t>
  </si>
  <si>
    <t>0517_E4</t>
  </si>
  <si>
    <t>0402_E1</t>
  </si>
  <si>
    <t>0402_E2</t>
  </si>
  <si>
    <t>0516_E4</t>
  </si>
  <si>
    <t>0517_E1</t>
  </si>
  <si>
    <t>0518_E2</t>
  </si>
  <si>
    <t>0119_E1</t>
  </si>
  <si>
    <t>0404_E1</t>
  </si>
  <si>
    <t>0515_E2</t>
  </si>
  <si>
    <t>0516_E1</t>
  </si>
  <si>
    <t>0518_E1</t>
  </si>
  <si>
    <t>0520_E1</t>
  </si>
  <si>
    <t>0520_E5</t>
  </si>
  <si>
    <t>0515_E1</t>
  </si>
  <si>
    <t>0520_E4</t>
  </si>
  <si>
    <t>0515_E3</t>
  </si>
  <si>
    <t>Cluster</t>
  </si>
  <si>
    <t>d1/d2</t>
  </si>
  <si>
    <t>h/s</t>
  </si>
  <si>
    <t>h/w</t>
  </si>
  <si>
    <t>pt7/w(theta)</t>
  </si>
  <si>
    <t>R</t>
  </si>
  <si>
    <t>G</t>
  </si>
  <si>
    <t>B</t>
  </si>
  <si>
    <t>Gr</t>
  </si>
  <si>
    <t>W</t>
  </si>
  <si>
    <t>df</t>
  </si>
  <si>
    <t>p</t>
  </si>
  <si>
    <t>beta(roty)</t>
  </si>
  <si>
    <t>gamma(rotx)</t>
  </si>
  <si>
    <t>alpha(rotz)</t>
  </si>
  <si>
    <t>cosineSimilarity</t>
  </si>
  <si>
    <t>embryo1</t>
  </si>
  <si>
    <t>embryo2</t>
  </si>
  <si>
    <t>embryo5</t>
  </si>
  <si>
    <t>MB</t>
  </si>
  <si>
    <t>time(min)</t>
  </si>
  <si>
    <t>err</t>
  </si>
  <si>
    <t>mean</t>
  </si>
  <si>
    <t>std</t>
  </si>
  <si>
    <t>Extra</t>
  </si>
  <si>
    <t>e26</t>
  </si>
  <si>
    <t>Leo</t>
  </si>
  <si>
    <t>y</t>
  </si>
  <si>
    <t>n</t>
  </si>
  <si>
    <t>Mesp1cre/+; Rosa26Rtdtomato+/-</t>
  </si>
  <si>
    <t>embryo3</t>
  </si>
  <si>
    <t>embryo7</t>
  </si>
  <si>
    <t>embryo12</t>
  </si>
  <si>
    <t>embryo15</t>
  </si>
  <si>
    <t>embryo16</t>
  </si>
  <si>
    <t>embryo21</t>
  </si>
  <si>
    <t>embryo22</t>
  </si>
  <si>
    <t>embryo24</t>
  </si>
  <si>
    <t>embryo27</t>
  </si>
  <si>
    <t>embryo28(1-14)</t>
  </si>
  <si>
    <t>embryo28</t>
  </si>
  <si>
    <t>embryo31</t>
  </si>
  <si>
    <t>embryo32</t>
  </si>
  <si>
    <t>embryo35</t>
  </si>
  <si>
    <t>embryo124</t>
  </si>
  <si>
    <t>Primo</t>
  </si>
  <si>
    <t>lamda1(prop)</t>
  </si>
  <si>
    <t>lamda2(prop)</t>
  </si>
  <si>
    <t>lamda1(true)</t>
  </si>
  <si>
    <t>lamda2(true)</t>
  </si>
  <si>
    <t>elong(true)</t>
  </si>
  <si>
    <t>elong(prop)</t>
  </si>
  <si>
    <t>Ultimo(embryo2)</t>
  </si>
  <si>
    <t>mTmG</t>
  </si>
  <si>
    <t>e05*</t>
  </si>
  <si>
    <t>e15*</t>
  </si>
  <si>
    <t>original_labels</t>
  </si>
  <si>
    <t>Maximum3DDiameter</t>
  </si>
  <si>
    <t>clust</t>
  </si>
  <si>
    <t>embryo</t>
  </si>
  <si>
    <t>frame(clust-1)</t>
  </si>
  <si>
    <t>frame(clust)</t>
  </si>
  <si>
    <t>res</t>
  </si>
  <si>
    <t>frame(undeformed)</t>
  </si>
  <si>
    <t>ICP</t>
  </si>
  <si>
    <t>CPB</t>
  </si>
  <si>
    <t>TMM</t>
  </si>
  <si>
    <t>Rotating + Resizing</t>
  </si>
  <si>
    <t>Rotating + Resizing + Cutting</t>
  </si>
  <si>
    <t>NumSpecimen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</si>
</sst>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4" fillId="6" borderId="0" applyNumberFormat="0" applyBorder="0" applyAlignment="0" applyProtection="0"/>
  </cellStyleXfs>
  <cellXfs count="22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2" xfId="0" applyBorder="1"/>
    <xf numFmtId="0" fontId="2" fillId="5" borderId="0" xfId="1"/>
    <xf numFmtId="0" fontId="2" fillId="5" borderId="2" xfId="1" applyBorder="1"/>
    <xf numFmtId="9" fontId="0" fillId="0" borderId="0" xfId="0" applyNumberFormat="1"/>
    <xf numFmtId="0" fontId="0" fillId="0" borderId="1" xfId="0" applyBorder="1" applyAlignment="1">
      <alignment horizontal="center"/>
    </xf>
    <xf numFmtId="0" fontId="4" fillId="6" borderId="0" xfId="2"/>
    <xf numFmtId="0" fontId="5" fillId="0" borderId="3" xfId="0" applyFont="1" applyBorder="1"/>
    <xf numFmtId="0" fontId="5" fillId="0" borderId="0" xfId="0" applyFont="1"/>
    <xf numFmtId="0" fontId="5" fillId="2" borderId="0" xfId="0" applyFont="1" applyFill="1"/>
    <xf numFmtId="4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MBvstime!$L$2:$L$5</c:f>
              <c:numCache>
                <c:formatCode>General</c:formatCode>
                <c:ptCount val="4"/>
                <c:pt idx="0">
                  <c:v>4.7806493097301566</c:v>
                </c:pt>
                <c:pt idx="1">
                  <c:v>4.3415739999999996</c:v>
                </c:pt>
                <c:pt idx="2">
                  <c:v>4.5398690000000004</c:v>
                </c:pt>
                <c:pt idx="3">
                  <c:v>4.1498910000000002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1-41FD-A564-F73361E1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156496"/>
        <c:axId val="1914146096"/>
      </c:lineChart>
      <c:catAx>
        <c:axId val="19141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46096"/>
        <c:crosses val="autoZero"/>
        <c:auto val="1"/>
        <c:lblAlgn val="ctr"/>
        <c:lblOffset val="100"/>
        <c:noMultiLvlLbl val="0"/>
      </c:catAx>
      <c:valAx>
        <c:axId val="19141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MBvstime!$B$8:$B$11</c:f>
              <c:numCache>
                <c:formatCode>General</c:formatCode>
                <c:ptCount val="4"/>
                <c:pt idx="0">
                  <c:v>3.1533333333333329</c:v>
                </c:pt>
                <c:pt idx="1">
                  <c:v>10.596666666666666</c:v>
                </c:pt>
                <c:pt idx="2">
                  <c:v>23.236666666666668</c:v>
                </c:pt>
                <c:pt idx="3">
                  <c:v>44.73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A-42B5-8B45-44E9795E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168976"/>
        <c:axId val="1914173968"/>
      </c:lineChart>
      <c:catAx>
        <c:axId val="19141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3968"/>
        <c:crosses val="autoZero"/>
        <c:auto val="1"/>
        <c:lblAlgn val="ctr"/>
        <c:lblOffset val="100"/>
        <c:noMultiLvlLbl val="0"/>
      </c:catAx>
      <c:valAx>
        <c:axId val="19141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13</xdr:row>
      <xdr:rowOff>90487</xdr:rowOff>
    </xdr:from>
    <xdr:to>
      <xdr:col>17</xdr:col>
      <xdr:colOff>0</xdr:colOff>
      <xdr:row>27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0290E-F7AF-84E3-62D4-659DCD6D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414337</xdr:colOff>
      <xdr:row>13</xdr:row>
      <xdr:rowOff>100012</xdr:rowOff>
    </xdr:from>
    <xdr:to>
      <xdr:col>9</xdr:col>
      <xdr:colOff>109537</xdr:colOff>
      <xdr:row>27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64453-3618-C1FE-3F94-E8E4E9BC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E184-B758-4ACC-BD14-ABE28E219AEE}">
  <dimension ref="A1:H19"/>
  <sheetViews>
    <sheetView workbookViewId="0">
      <selection activeCell="C18" sqref="C18"/>
    </sheetView>
  </sheetViews>
  <sheetFormatPr defaultRowHeight="15" x14ac:dyDescent="0.25"/>
  <cols>
    <col min="2" max="2" width="34.7109375" customWidth="1"/>
    <col min="3" max="3" width="19.85546875" style="2" customWidth="1"/>
    <col min="4" max="4" width="15.85546875" customWidth="1"/>
    <col min="5" max="5" width="16.85546875" customWidth="1"/>
    <col min="7" max="7" width="17.7109375" customWidth="1"/>
  </cols>
  <sheetData>
    <row r="1" spans="1:8" x14ac:dyDescent="0.25">
      <c r="A1" t="s">
        <v>0</v>
      </c>
      <c r="B1" t="s">
        <v>1</v>
      </c>
      <c r="C1" s="2" t="s">
        <v>3</v>
      </c>
      <c r="D1" t="s">
        <v>2</v>
      </c>
      <c r="E1" t="s">
        <v>4</v>
      </c>
      <c r="F1" t="s">
        <v>5</v>
      </c>
      <c r="G1" t="s">
        <v>6</v>
      </c>
      <c r="H1" t="s">
        <v>125</v>
      </c>
    </row>
    <row r="2" spans="1:8" x14ac:dyDescent="0.25">
      <c r="A2" t="s">
        <v>7</v>
      </c>
      <c r="B2" t="s">
        <v>30</v>
      </c>
      <c r="C2" s="19" t="s">
        <v>22</v>
      </c>
      <c r="D2" t="s">
        <v>26</v>
      </c>
      <c r="E2" s="1">
        <v>8.7500000000000008E-2</v>
      </c>
      <c r="F2">
        <v>22</v>
      </c>
      <c r="H2" t="s">
        <v>126</v>
      </c>
    </row>
    <row r="3" spans="1:8" x14ac:dyDescent="0.25">
      <c r="A3" t="s">
        <v>8</v>
      </c>
      <c r="B3" t="s">
        <v>30</v>
      </c>
      <c r="C3" s="3" t="s">
        <v>22</v>
      </c>
      <c r="D3" t="s">
        <v>26</v>
      </c>
      <c r="E3" s="1">
        <v>0.15</v>
      </c>
      <c r="F3">
        <v>37</v>
      </c>
      <c r="H3" t="s">
        <v>126</v>
      </c>
    </row>
    <row r="4" spans="1:8" x14ac:dyDescent="0.25">
      <c r="A4" t="s">
        <v>9</v>
      </c>
      <c r="B4" t="s">
        <v>30</v>
      </c>
      <c r="C4" s="3" t="s">
        <v>23</v>
      </c>
      <c r="D4" t="s">
        <v>27</v>
      </c>
      <c r="E4" s="1">
        <v>0.3666666666666667</v>
      </c>
      <c r="F4">
        <v>23</v>
      </c>
      <c r="H4" t="s">
        <v>126</v>
      </c>
    </row>
    <row r="5" spans="1:8" x14ac:dyDescent="0.25">
      <c r="A5" t="s">
        <v>38</v>
      </c>
      <c r="B5" t="s">
        <v>30</v>
      </c>
      <c r="C5" s="3" t="s">
        <v>39</v>
      </c>
      <c r="D5" t="s">
        <v>40</v>
      </c>
      <c r="E5" s="1">
        <v>0.18888888888888888</v>
      </c>
      <c r="F5">
        <v>18</v>
      </c>
      <c r="H5" t="s">
        <v>126</v>
      </c>
    </row>
    <row r="6" spans="1:8" x14ac:dyDescent="0.25">
      <c r="A6" t="s">
        <v>10</v>
      </c>
      <c r="B6" t="s">
        <v>152</v>
      </c>
      <c r="C6" s="3" t="s">
        <v>24</v>
      </c>
      <c r="D6" t="s">
        <v>27</v>
      </c>
      <c r="E6" s="1">
        <v>8.6805555555555566E-2</v>
      </c>
      <c r="F6">
        <v>30</v>
      </c>
      <c r="H6" t="s">
        <v>126</v>
      </c>
    </row>
    <row r="7" spans="1:8" x14ac:dyDescent="0.25">
      <c r="A7" t="s">
        <v>11</v>
      </c>
      <c r="B7" t="s">
        <v>33</v>
      </c>
      <c r="C7" s="3" t="s">
        <v>25</v>
      </c>
      <c r="D7" t="s">
        <v>27</v>
      </c>
      <c r="E7" s="1">
        <v>0.17152777777777775</v>
      </c>
      <c r="F7">
        <v>14</v>
      </c>
      <c r="H7" t="s">
        <v>127</v>
      </c>
    </row>
    <row r="8" spans="1:8" x14ac:dyDescent="0.25">
      <c r="A8" t="s">
        <v>12</v>
      </c>
      <c r="B8" t="s">
        <v>34</v>
      </c>
      <c r="C8" s="4">
        <v>0.33333333333333331</v>
      </c>
      <c r="D8" t="s">
        <v>26</v>
      </c>
      <c r="E8" s="1">
        <v>0.16666666666666666</v>
      </c>
      <c r="F8">
        <v>31</v>
      </c>
      <c r="H8" t="s">
        <v>127</v>
      </c>
    </row>
    <row r="9" spans="1:8" x14ac:dyDescent="0.25">
      <c r="A9" t="s">
        <v>13</v>
      </c>
      <c r="B9" t="s">
        <v>35</v>
      </c>
      <c r="C9" s="4">
        <v>0.25</v>
      </c>
      <c r="D9" t="s">
        <v>26</v>
      </c>
      <c r="E9" s="1">
        <v>0.14166666666666666</v>
      </c>
      <c r="F9">
        <v>35</v>
      </c>
      <c r="H9" t="s">
        <v>126</v>
      </c>
    </row>
    <row r="10" spans="1:8" x14ac:dyDescent="0.25">
      <c r="A10" t="s">
        <v>14</v>
      </c>
      <c r="B10" t="s">
        <v>32</v>
      </c>
      <c r="C10" s="4">
        <v>0.91666666666666663</v>
      </c>
      <c r="D10" t="s">
        <v>26</v>
      </c>
      <c r="E10" s="1">
        <v>0.16805555555555554</v>
      </c>
      <c r="F10">
        <v>12</v>
      </c>
      <c r="H10" t="s">
        <v>126</v>
      </c>
    </row>
    <row r="11" spans="1:8" x14ac:dyDescent="0.25">
      <c r="A11" t="s">
        <v>15</v>
      </c>
      <c r="B11" t="s">
        <v>30</v>
      </c>
      <c r="C11" s="4">
        <v>0.29166666666666669</v>
      </c>
      <c r="D11" t="s">
        <v>26</v>
      </c>
      <c r="E11" s="1">
        <v>0.23819444444444446</v>
      </c>
      <c r="F11">
        <v>50</v>
      </c>
      <c r="H11" t="s">
        <v>127</v>
      </c>
    </row>
    <row r="12" spans="1:8" x14ac:dyDescent="0.25">
      <c r="A12" t="s">
        <v>16</v>
      </c>
      <c r="B12" t="s">
        <v>35</v>
      </c>
      <c r="C12" s="4">
        <v>0.25</v>
      </c>
      <c r="D12" t="s">
        <v>26</v>
      </c>
      <c r="E12" s="1">
        <v>0.15833333333333333</v>
      </c>
      <c r="F12">
        <v>39</v>
      </c>
      <c r="H12" t="s">
        <v>126</v>
      </c>
    </row>
    <row r="13" spans="1:8" x14ac:dyDescent="0.25">
      <c r="A13" t="s">
        <v>124</v>
      </c>
      <c r="B13" t="s">
        <v>128</v>
      </c>
      <c r="C13" s="4">
        <v>0.4375</v>
      </c>
      <c r="D13" t="s">
        <v>28</v>
      </c>
      <c r="E13" s="1">
        <v>0.42986111111111108</v>
      </c>
      <c r="F13">
        <v>59</v>
      </c>
      <c r="H13" t="s">
        <v>127</v>
      </c>
    </row>
    <row r="14" spans="1:8" x14ac:dyDescent="0.25">
      <c r="A14" t="s">
        <v>17</v>
      </c>
      <c r="B14" t="s">
        <v>31</v>
      </c>
      <c r="C14" s="4">
        <v>0.3</v>
      </c>
      <c r="D14" t="s">
        <v>28</v>
      </c>
      <c r="E14" s="1">
        <v>0.14861111111111111</v>
      </c>
      <c r="F14">
        <v>31</v>
      </c>
      <c r="H14" t="s">
        <v>127</v>
      </c>
    </row>
    <row r="15" spans="1:8" x14ac:dyDescent="0.25">
      <c r="A15" t="s">
        <v>18</v>
      </c>
      <c r="B15" t="s">
        <v>30</v>
      </c>
      <c r="C15" s="4">
        <v>0.84166666666666667</v>
      </c>
      <c r="D15" t="s">
        <v>26</v>
      </c>
      <c r="E15" s="1">
        <v>0.26527777777777778</v>
      </c>
      <c r="F15">
        <v>20</v>
      </c>
      <c r="H15" t="s">
        <v>127</v>
      </c>
    </row>
    <row r="16" spans="1:8" x14ac:dyDescent="0.25">
      <c r="A16" t="s">
        <v>19</v>
      </c>
      <c r="B16" t="s">
        <v>30</v>
      </c>
      <c r="C16" s="4">
        <v>0.41666666666666669</v>
      </c>
      <c r="D16" t="s">
        <v>29</v>
      </c>
      <c r="E16" s="1">
        <v>0.16666666666666666</v>
      </c>
      <c r="F16">
        <v>25</v>
      </c>
      <c r="H16" t="s">
        <v>127</v>
      </c>
    </row>
    <row r="17" spans="1:8" x14ac:dyDescent="0.25">
      <c r="A17" t="s">
        <v>20</v>
      </c>
      <c r="B17" t="s">
        <v>30</v>
      </c>
      <c r="C17" s="4">
        <v>0.41666666666666669</v>
      </c>
      <c r="D17" t="s">
        <v>26</v>
      </c>
      <c r="E17" s="1">
        <v>0.3125</v>
      </c>
      <c r="F17">
        <v>46</v>
      </c>
      <c r="H17" t="s">
        <v>127</v>
      </c>
    </row>
    <row r="18" spans="1:8" x14ac:dyDescent="0.25">
      <c r="A18" t="s">
        <v>21</v>
      </c>
      <c r="C18" s="4">
        <v>0.41666666666666669</v>
      </c>
      <c r="D18" t="s">
        <v>26</v>
      </c>
      <c r="E18" s="1">
        <v>0.24305555555555555</v>
      </c>
      <c r="F18">
        <v>36</v>
      </c>
      <c r="H18" t="s">
        <v>126</v>
      </c>
    </row>
    <row r="19" spans="1:8" x14ac:dyDescent="0.25">
      <c r="E19" s="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CC1D-D007-4E91-9BCD-C422FCE901CB}">
  <dimension ref="A1:B27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155</v>
      </c>
      <c r="B1" t="s">
        <v>156</v>
      </c>
    </row>
    <row r="2" spans="1:2" x14ac:dyDescent="0.25">
      <c r="A2">
        <v>5917</v>
      </c>
      <c r="B2">
        <v>32.665678180133902</v>
      </c>
    </row>
    <row r="3" spans="1:2" x14ac:dyDescent="0.25">
      <c r="A3">
        <v>6326</v>
      </c>
      <c r="B3">
        <v>23.214060411569701</v>
      </c>
    </row>
    <row r="4" spans="1:2" x14ac:dyDescent="0.25">
      <c r="A4">
        <v>7907</v>
      </c>
      <c r="B4">
        <v>17.597159254232299</v>
      </c>
    </row>
    <row r="5" spans="1:2" x14ac:dyDescent="0.25">
      <c r="A5">
        <v>8743</v>
      </c>
      <c r="B5">
        <v>19.018125038270899</v>
      </c>
    </row>
    <row r="6" spans="1:2" x14ac:dyDescent="0.25">
      <c r="A6">
        <v>8437</v>
      </c>
      <c r="B6">
        <v>18.362538311991699</v>
      </c>
    </row>
    <row r="7" spans="1:2" x14ac:dyDescent="0.25">
      <c r="A7">
        <v>4928</v>
      </c>
      <c r="B7">
        <v>26.078700771626</v>
      </c>
    </row>
    <row r="8" spans="1:2" x14ac:dyDescent="0.25">
      <c r="A8">
        <v>8041</v>
      </c>
      <c r="B8">
        <v>24.140822876378</v>
      </c>
    </row>
    <row r="9" spans="1:2" x14ac:dyDescent="0.25">
      <c r="A9">
        <v>4803</v>
      </c>
      <c r="B9">
        <v>21.934080481625799</v>
      </c>
    </row>
    <row r="10" spans="1:2" x14ac:dyDescent="0.25">
      <c r="A10">
        <v>7110</v>
      </c>
      <c r="B10">
        <v>16.918075628533099</v>
      </c>
    </row>
    <row r="11" spans="1:2" x14ac:dyDescent="0.25">
      <c r="A11">
        <v>6745</v>
      </c>
      <c r="B11">
        <v>20.9083190271792</v>
      </c>
    </row>
    <row r="12" spans="1:2" x14ac:dyDescent="0.25">
      <c r="A12">
        <v>3943</v>
      </c>
      <c r="B12">
        <v>20.123167718137498</v>
      </c>
    </row>
    <row r="13" spans="1:2" x14ac:dyDescent="0.25">
      <c r="A13">
        <v>4437</v>
      </c>
      <c r="B13">
        <v>13.117489330916699</v>
      </c>
    </row>
    <row r="14" spans="1:2" x14ac:dyDescent="0.25">
      <c r="A14">
        <v>5572</v>
      </c>
      <c r="B14">
        <v>23.658828027300501</v>
      </c>
    </row>
    <row r="15" spans="1:2" x14ac:dyDescent="0.25">
      <c r="A15">
        <v>7570</v>
      </c>
      <c r="B15">
        <v>17.629854655694199</v>
      </c>
    </row>
    <row r="16" spans="1:2" x14ac:dyDescent="0.25">
      <c r="A16">
        <v>5241</v>
      </c>
      <c r="B16">
        <v>23.857516878700999</v>
      </c>
    </row>
    <row r="17" spans="1:2" x14ac:dyDescent="0.25">
      <c r="A17">
        <v>4526</v>
      </c>
      <c r="B17">
        <v>22.2835535427566</v>
      </c>
    </row>
    <row r="18" spans="1:2" x14ac:dyDescent="0.25">
      <c r="A18">
        <v>7816</v>
      </c>
      <c r="B18">
        <v>27.833915333645301</v>
      </c>
    </row>
    <row r="19" spans="1:2" x14ac:dyDescent="0.25">
      <c r="A19">
        <v>3710</v>
      </c>
      <c r="B19">
        <v>19.254398220677601</v>
      </c>
    </row>
    <row r="20" spans="1:2" x14ac:dyDescent="0.25">
      <c r="A20">
        <v>5670</v>
      </c>
      <c r="B20">
        <v>24.731427424929599</v>
      </c>
    </row>
    <row r="21" spans="1:2" x14ac:dyDescent="0.25">
      <c r="A21">
        <v>6394</v>
      </c>
      <c r="B21">
        <v>20.824829356279999</v>
      </c>
    </row>
    <row r="22" spans="1:2" x14ac:dyDescent="0.25">
      <c r="A22">
        <v>7384</v>
      </c>
      <c r="B22">
        <v>16.2973873510382</v>
      </c>
    </row>
    <row r="23" spans="1:2" x14ac:dyDescent="0.25">
      <c r="A23">
        <v>4722</v>
      </c>
      <c r="B23">
        <v>20.426400622115398</v>
      </c>
    </row>
    <row r="24" spans="1:2" x14ac:dyDescent="0.25">
      <c r="A24">
        <v>6724</v>
      </c>
      <c r="B24">
        <v>24.073492689874499</v>
      </c>
    </row>
    <row r="25" spans="1:2" x14ac:dyDescent="0.25">
      <c r="A25">
        <v>2278</v>
      </c>
      <c r="B25">
        <v>23.042452785259801</v>
      </c>
    </row>
    <row r="26" spans="1:2" x14ac:dyDescent="0.25">
      <c r="A26">
        <v>2605</v>
      </c>
      <c r="B26">
        <v>28.595151701441502</v>
      </c>
    </row>
    <row r="27" spans="1:2" x14ac:dyDescent="0.25">
      <c r="A27">
        <v>4194</v>
      </c>
      <c r="B27">
        <v>13.142679478806301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AA0E-33BA-4755-91F0-380E9AD4F5F5}">
  <dimension ref="A1:B11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99</v>
      </c>
      <c r="B1" t="s">
        <v>168</v>
      </c>
    </row>
    <row r="2" spans="1:2" x14ac:dyDescent="0.25">
      <c r="A2">
        <v>1</v>
      </c>
      <c r="B2">
        <v>5</v>
      </c>
    </row>
    <row r="3" spans="1:2" x14ac:dyDescent="0.25">
      <c r="A3">
        <f>A2+1</f>
        <v>2</v>
      </c>
      <c r="B3">
        <v>5</v>
      </c>
    </row>
    <row r="4" spans="1:2" x14ac:dyDescent="0.25">
      <c r="A4">
        <f t="shared" ref="A4:A10" si="0">A3+1</f>
        <v>3</v>
      </c>
      <c r="B4">
        <v>4</v>
      </c>
    </row>
    <row r="5" spans="1:2" x14ac:dyDescent="0.25">
      <c r="A5">
        <f t="shared" si="0"/>
        <v>4</v>
      </c>
      <c r="B5">
        <v>5</v>
      </c>
    </row>
    <row r="6" spans="1:2" x14ac:dyDescent="0.25">
      <c r="A6">
        <f t="shared" si="0"/>
        <v>5</v>
      </c>
      <c r="B6">
        <v>5</v>
      </c>
    </row>
    <row r="7" spans="1:2" x14ac:dyDescent="0.25">
      <c r="A7">
        <f t="shared" si="0"/>
        <v>6</v>
      </c>
      <c r="B7">
        <v>7</v>
      </c>
    </row>
    <row r="8" spans="1:2" x14ac:dyDescent="0.25">
      <c r="A8">
        <f t="shared" si="0"/>
        <v>7</v>
      </c>
      <c r="B8">
        <v>5</v>
      </c>
    </row>
    <row r="9" spans="1:2" x14ac:dyDescent="0.25">
      <c r="A9">
        <f t="shared" si="0"/>
        <v>8</v>
      </c>
      <c r="B9">
        <v>5</v>
      </c>
    </row>
    <row r="10" spans="1:2" x14ac:dyDescent="0.25">
      <c r="A10">
        <f t="shared" si="0"/>
        <v>9</v>
      </c>
      <c r="B10">
        <v>7</v>
      </c>
    </row>
    <row r="11" spans="1:2" x14ac:dyDescent="0.25">
      <c r="A11">
        <f>A10+1</f>
        <v>10</v>
      </c>
      <c r="B1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A020-CEE9-4C8F-81B2-3A08A24D4571}">
  <dimension ref="A1:G7"/>
  <sheetViews>
    <sheetView workbookViewId="0">
      <selection activeCell="L17" sqref="L17"/>
    </sheetView>
  </sheetViews>
  <sheetFormatPr defaultRowHeight="15" x14ac:dyDescent="0.25"/>
  <sheetData>
    <row r="1" spans="1:7" x14ac:dyDescent="0.25">
      <c r="B1" s="21" t="s">
        <v>166</v>
      </c>
      <c r="C1" s="21"/>
      <c r="D1" s="21"/>
      <c r="E1" s="21" t="s">
        <v>167</v>
      </c>
      <c r="F1" s="21"/>
      <c r="G1" s="21"/>
    </row>
    <row r="2" spans="1:7" x14ac:dyDescent="0.25">
      <c r="B2" t="s">
        <v>163</v>
      </c>
      <c r="C2" t="s">
        <v>164</v>
      </c>
      <c r="D2" t="s">
        <v>165</v>
      </c>
      <c r="E2" t="s">
        <v>163</v>
      </c>
      <c r="F2" t="s">
        <v>164</v>
      </c>
      <c r="G2" t="s">
        <v>165</v>
      </c>
    </row>
    <row r="3" spans="1:7" x14ac:dyDescent="0.25">
      <c r="A3" t="s">
        <v>7</v>
      </c>
      <c r="B3">
        <v>5.1308256617792098</v>
      </c>
      <c r="C3">
        <v>9.74747401538799</v>
      </c>
      <c r="D3">
        <v>2.2635514344837402</v>
      </c>
      <c r="E3">
        <v>24.125819730929699</v>
      </c>
      <c r="F3">
        <v>8.1979423801034397</v>
      </c>
      <c r="G3">
        <v>1.6039768106813399</v>
      </c>
    </row>
    <row r="4" spans="1:7" x14ac:dyDescent="0.25">
      <c r="A4" t="s">
        <v>8</v>
      </c>
      <c r="B4">
        <v>14.8879229849016</v>
      </c>
      <c r="C4">
        <v>10.4590842473797</v>
      </c>
      <c r="D4">
        <v>2.97916445053511</v>
      </c>
      <c r="E4">
        <v>15.0994175645975</v>
      </c>
      <c r="F4">
        <v>8.55300952923713</v>
      </c>
      <c r="G4">
        <v>2.92260638180759</v>
      </c>
    </row>
    <row r="5" spans="1:7" x14ac:dyDescent="0.25">
      <c r="A5" t="s">
        <v>12</v>
      </c>
      <c r="B5">
        <v>14.5076482450201</v>
      </c>
      <c r="C5">
        <v>12.6486403418919</v>
      </c>
      <c r="D5">
        <v>1.8733730453814801</v>
      </c>
      <c r="E5">
        <v>10.0974134954236</v>
      </c>
      <c r="F5">
        <v>11.4298126567508</v>
      </c>
      <c r="G5">
        <v>1.3964858243598799</v>
      </c>
    </row>
    <row r="6" spans="1:7" x14ac:dyDescent="0.25">
      <c r="A6" t="s">
        <v>13</v>
      </c>
      <c r="B6">
        <v>4.0497397131563204</v>
      </c>
      <c r="C6">
        <v>8.7140351390940793</v>
      </c>
      <c r="D6">
        <v>2.17454137527193</v>
      </c>
      <c r="E6">
        <v>10.8969120717657</v>
      </c>
      <c r="F6">
        <v>7.3186388026495299</v>
      </c>
      <c r="G6">
        <v>1.41348719404384</v>
      </c>
    </row>
    <row r="7" spans="1:7" x14ac:dyDescent="0.25">
      <c r="A7" t="s">
        <v>17</v>
      </c>
      <c r="B7">
        <v>5.5326532566149602</v>
      </c>
      <c r="C7">
        <v>11.206245304848</v>
      </c>
      <c r="D7">
        <v>1.6405650021793901</v>
      </c>
      <c r="E7">
        <v>25.850859063506999</v>
      </c>
      <c r="F7">
        <v>9.4559129618081297</v>
      </c>
      <c r="G7">
        <v>1.24152634228449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F7F-1D96-4405-9F14-879C30A034CC}">
  <dimension ref="A1:B27"/>
  <sheetViews>
    <sheetView workbookViewId="0">
      <selection sqref="A1:B27"/>
    </sheetView>
  </sheetViews>
  <sheetFormatPr defaultRowHeight="15" x14ac:dyDescent="0.25"/>
  <sheetData>
    <row r="1" spans="1:2" x14ac:dyDescent="0.25">
      <c r="A1" t="s">
        <v>155</v>
      </c>
      <c r="B1" t="s">
        <v>156</v>
      </c>
    </row>
    <row r="2" spans="1:2" x14ac:dyDescent="0.25">
      <c r="A2">
        <v>5917</v>
      </c>
      <c r="B2">
        <v>32.665678180133902</v>
      </c>
    </row>
    <row r="3" spans="1:2" x14ac:dyDescent="0.25">
      <c r="A3">
        <v>6326</v>
      </c>
      <c r="B3">
        <v>23.214060411569701</v>
      </c>
    </row>
    <row r="4" spans="1:2" x14ac:dyDescent="0.25">
      <c r="A4">
        <v>7907</v>
      </c>
      <c r="B4">
        <v>17.597159254232299</v>
      </c>
    </row>
    <row r="5" spans="1:2" x14ac:dyDescent="0.25">
      <c r="A5">
        <v>8743</v>
      </c>
      <c r="B5">
        <v>19.018125038270899</v>
      </c>
    </row>
    <row r="6" spans="1:2" x14ac:dyDescent="0.25">
      <c r="A6">
        <v>8437</v>
      </c>
      <c r="B6">
        <v>18.362538311991699</v>
      </c>
    </row>
    <row r="7" spans="1:2" x14ac:dyDescent="0.25">
      <c r="A7">
        <v>4928</v>
      </c>
      <c r="B7">
        <v>26.078700771626</v>
      </c>
    </row>
    <row r="8" spans="1:2" x14ac:dyDescent="0.25">
      <c r="A8">
        <v>8041</v>
      </c>
      <c r="B8">
        <v>24.140822876378</v>
      </c>
    </row>
    <row r="9" spans="1:2" x14ac:dyDescent="0.25">
      <c r="A9">
        <v>4803</v>
      </c>
      <c r="B9">
        <v>21.934080481625799</v>
      </c>
    </row>
    <row r="10" spans="1:2" x14ac:dyDescent="0.25">
      <c r="A10">
        <v>7110</v>
      </c>
      <c r="B10">
        <v>16.918075628533099</v>
      </c>
    </row>
    <row r="11" spans="1:2" x14ac:dyDescent="0.25">
      <c r="A11">
        <v>6745</v>
      </c>
      <c r="B11">
        <v>20.9083190271792</v>
      </c>
    </row>
    <row r="12" spans="1:2" x14ac:dyDescent="0.25">
      <c r="A12">
        <v>3943</v>
      </c>
      <c r="B12">
        <v>20.123167718137498</v>
      </c>
    </row>
    <row r="13" spans="1:2" x14ac:dyDescent="0.25">
      <c r="A13">
        <v>4437</v>
      </c>
      <c r="B13">
        <v>13.117489330916699</v>
      </c>
    </row>
    <row r="14" spans="1:2" x14ac:dyDescent="0.25">
      <c r="A14">
        <v>5572</v>
      </c>
      <c r="B14">
        <v>23.658828027300501</v>
      </c>
    </row>
    <row r="15" spans="1:2" x14ac:dyDescent="0.25">
      <c r="A15">
        <v>7570</v>
      </c>
      <c r="B15">
        <v>17.629854655694199</v>
      </c>
    </row>
    <row r="16" spans="1:2" x14ac:dyDescent="0.25">
      <c r="A16">
        <v>5241</v>
      </c>
      <c r="B16">
        <v>23.857516878700999</v>
      </c>
    </row>
    <row r="17" spans="1:2" x14ac:dyDescent="0.25">
      <c r="A17">
        <v>4526</v>
      </c>
      <c r="B17">
        <v>22.2835535427566</v>
      </c>
    </row>
    <row r="18" spans="1:2" x14ac:dyDescent="0.25">
      <c r="A18">
        <v>7816</v>
      </c>
      <c r="B18">
        <v>27.833915333645301</v>
      </c>
    </row>
    <row r="19" spans="1:2" x14ac:dyDescent="0.25">
      <c r="A19">
        <v>3710</v>
      </c>
      <c r="B19">
        <v>19.254398220677601</v>
      </c>
    </row>
    <row r="20" spans="1:2" x14ac:dyDescent="0.25">
      <c r="A20">
        <v>5670</v>
      </c>
      <c r="B20">
        <v>24.731427424929599</v>
      </c>
    </row>
    <row r="21" spans="1:2" x14ac:dyDescent="0.25">
      <c r="A21">
        <v>6394</v>
      </c>
      <c r="B21">
        <v>20.824829356279999</v>
      </c>
    </row>
    <row r="22" spans="1:2" x14ac:dyDescent="0.25">
      <c r="A22">
        <v>7384</v>
      </c>
      <c r="B22">
        <v>16.2973873510382</v>
      </c>
    </row>
    <row r="23" spans="1:2" x14ac:dyDescent="0.25">
      <c r="A23">
        <v>4722</v>
      </c>
      <c r="B23">
        <v>20.426400622115398</v>
      </c>
    </row>
    <row r="24" spans="1:2" x14ac:dyDescent="0.25">
      <c r="A24">
        <v>6724</v>
      </c>
      <c r="B24">
        <v>24.073492689874499</v>
      </c>
    </row>
    <row r="25" spans="1:2" x14ac:dyDescent="0.25">
      <c r="A25">
        <v>2278</v>
      </c>
      <c r="B25">
        <v>23.042452785259801</v>
      </c>
    </row>
    <row r="26" spans="1:2" x14ac:dyDescent="0.25">
      <c r="A26">
        <v>2605</v>
      </c>
      <c r="B26">
        <v>28.595151701441502</v>
      </c>
    </row>
    <row r="27" spans="1:2" x14ac:dyDescent="0.25">
      <c r="A27">
        <v>4194</v>
      </c>
      <c r="B27">
        <v>13.142679478806301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43ED-3F3A-441C-989F-2523801D21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DAB-CCB3-4ED6-ADA9-822F1E7F3CC0}">
  <dimension ref="A1:I11"/>
  <sheetViews>
    <sheetView workbookViewId="0">
      <selection sqref="A1:H10"/>
    </sheetView>
  </sheetViews>
  <sheetFormatPr defaultRowHeight="15" x14ac:dyDescent="0.25"/>
  <cols>
    <col min="3" max="3" width="15.140625" customWidth="1"/>
  </cols>
  <sheetData>
    <row r="1" spans="1:9" x14ac:dyDescent="0.25">
      <c r="A1" t="s">
        <v>0</v>
      </c>
      <c r="B1" t="s">
        <v>37</v>
      </c>
      <c r="C1" t="s">
        <v>4</v>
      </c>
      <c r="D1" t="s">
        <v>36</v>
      </c>
      <c r="E1" t="s">
        <v>41</v>
      </c>
      <c r="F1" t="s">
        <v>42</v>
      </c>
      <c r="G1" t="s">
        <v>43</v>
      </c>
      <c r="H1" t="s">
        <v>45</v>
      </c>
      <c r="I1" t="s">
        <v>123</v>
      </c>
    </row>
    <row r="2" spans="1:9" x14ac:dyDescent="0.25">
      <c r="A2" t="s">
        <v>7</v>
      </c>
      <c r="B2">
        <v>22</v>
      </c>
      <c r="C2" s="1">
        <v>8.7500000000000008E-2</v>
      </c>
      <c r="D2">
        <v>83</v>
      </c>
      <c r="E2" s="2">
        <v>50</v>
      </c>
      <c r="F2" s="2">
        <v>13</v>
      </c>
      <c r="G2" s="2">
        <v>20</v>
      </c>
      <c r="H2" s="2">
        <v>2656</v>
      </c>
    </row>
    <row r="3" spans="1:9" x14ac:dyDescent="0.25">
      <c r="A3" t="s">
        <v>8</v>
      </c>
      <c r="B3">
        <v>37</v>
      </c>
      <c r="C3" s="1">
        <v>0.15</v>
      </c>
      <c r="D3">
        <v>30</v>
      </c>
      <c r="E3" s="2">
        <v>7</v>
      </c>
      <c r="F3" s="2">
        <v>10</v>
      </c>
      <c r="G3" s="2">
        <v>20</v>
      </c>
      <c r="H3" s="2">
        <v>1110</v>
      </c>
    </row>
    <row r="4" spans="1:9" x14ac:dyDescent="0.25">
      <c r="A4" t="s">
        <v>153</v>
      </c>
      <c r="B4">
        <v>23</v>
      </c>
      <c r="C4" s="1">
        <v>0.3666666666666667</v>
      </c>
      <c r="D4">
        <v>10</v>
      </c>
      <c r="E4" s="2">
        <v>8</v>
      </c>
      <c r="F4" s="2">
        <v>1</v>
      </c>
      <c r="G4" s="2" t="s">
        <v>44</v>
      </c>
      <c r="H4" s="2">
        <v>230</v>
      </c>
      <c r="I4" s="2">
        <v>1</v>
      </c>
    </row>
    <row r="5" spans="1:9" x14ac:dyDescent="0.25">
      <c r="A5" t="s">
        <v>38</v>
      </c>
      <c r="B5">
        <v>18</v>
      </c>
      <c r="C5" s="1">
        <v>0.18888888888888888</v>
      </c>
      <c r="D5">
        <v>30</v>
      </c>
      <c r="E5" s="2">
        <v>8</v>
      </c>
      <c r="F5" s="2" t="s">
        <v>44</v>
      </c>
      <c r="G5" s="2">
        <v>22</v>
      </c>
      <c r="H5" s="2">
        <v>540</v>
      </c>
    </row>
    <row r="6" spans="1:9" x14ac:dyDescent="0.25">
      <c r="A6" t="s">
        <v>154</v>
      </c>
      <c r="B6">
        <v>31</v>
      </c>
      <c r="C6" s="1">
        <v>0.16666666666666666</v>
      </c>
      <c r="D6">
        <v>12</v>
      </c>
      <c r="E6" s="2">
        <v>4</v>
      </c>
      <c r="F6" s="2">
        <v>1</v>
      </c>
      <c r="G6" s="2">
        <v>3</v>
      </c>
      <c r="H6" s="2">
        <f>D6*B6</f>
        <v>372</v>
      </c>
      <c r="I6" s="2">
        <v>4</v>
      </c>
    </row>
    <row r="7" spans="1:9" x14ac:dyDescent="0.25">
      <c r="A7" t="s">
        <v>13</v>
      </c>
      <c r="B7">
        <v>35</v>
      </c>
      <c r="C7" s="1">
        <v>0.14166666666666666</v>
      </c>
      <c r="D7">
        <v>56</v>
      </c>
      <c r="E7" s="2">
        <v>22</v>
      </c>
      <c r="F7" s="2">
        <v>11</v>
      </c>
      <c r="G7" s="2">
        <v>25</v>
      </c>
      <c r="H7" s="2">
        <v>1960</v>
      </c>
    </row>
    <row r="8" spans="1:9" x14ac:dyDescent="0.25">
      <c r="A8" t="s">
        <v>124</v>
      </c>
      <c r="B8">
        <v>59</v>
      </c>
      <c r="C8" s="1">
        <v>0.42986111111111108</v>
      </c>
      <c r="D8">
        <v>13</v>
      </c>
      <c r="E8" s="2">
        <v>11</v>
      </c>
      <c r="F8" s="2">
        <v>2</v>
      </c>
      <c r="G8" s="2"/>
      <c r="H8" s="2">
        <f>D8*B8</f>
        <v>767</v>
      </c>
    </row>
    <row r="9" spans="1:9" x14ac:dyDescent="0.25">
      <c r="A9" t="s">
        <v>16</v>
      </c>
      <c r="B9">
        <v>39</v>
      </c>
      <c r="C9" s="1">
        <v>0.15833333333333333</v>
      </c>
      <c r="D9">
        <v>39</v>
      </c>
      <c r="E9" s="2">
        <v>23</v>
      </c>
      <c r="F9" s="2">
        <v>3</v>
      </c>
      <c r="G9" s="2">
        <v>13</v>
      </c>
      <c r="H9" s="2">
        <f>D9*B9</f>
        <v>1521</v>
      </c>
    </row>
    <row r="10" spans="1:9" x14ac:dyDescent="0.25">
      <c r="A10" t="s">
        <v>17</v>
      </c>
      <c r="B10">
        <v>31</v>
      </c>
      <c r="C10" s="1">
        <v>0.14861111111111111</v>
      </c>
      <c r="D10">
        <v>30</v>
      </c>
      <c r="E10" s="14">
        <v>23</v>
      </c>
      <c r="F10" s="14">
        <v>5</v>
      </c>
      <c r="G10" s="14">
        <v>1</v>
      </c>
      <c r="H10" s="14">
        <v>930</v>
      </c>
    </row>
    <row r="11" spans="1:9" x14ac:dyDescent="0.25">
      <c r="E11" s="2">
        <f>SUM(E2:E10)</f>
        <v>156</v>
      </c>
      <c r="F11" s="2">
        <f>SUM(F2:F10)</f>
        <v>46</v>
      </c>
      <c r="G11" s="2">
        <f>SUM(G2:G10)</f>
        <v>104</v>
      </c>
      <c r="H11" s="2">
        <f>SUM(H2:H10)</f>
        <v>10086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AAAA-7B12-4395-893E-E8EBFF917827}">
  <dimension ref="A1:D10"/>
  <sheetViews>
    <sheetView workbookViewId="0">
      <selection activeCell="D10" sqref="A1:D10"/>
    </sheetView>
  </sheetViews>
  <sheetFormatPr defaultRowHeight="15" x14ac:dyDescent="0.25"/>
  <sheetData>
    <row r="1" spans="1:4" x14ac:dyDescent="0.25">
      <c r="A1" t="s">
        <v>107</v>
      </c>
      <c r="B1" t="s">
        <v>108</v>
      </c>
      <c r="C1" t="s">
        <v>109</v>
      </c>
      <c r="D1" t="s">
        <v>110</v>
      </c>
    </row>
    <row r="2" spans="1:4" x14ac:dyDescent="0.25">
      <c r="A2">
        <v>1</v>
      </c>
      <c r="B2">
        <v>0.98299999999999998</v>
      </c>
      <c r="C2">
        <v>5</v>
      </c>
      <c r="D2">
        <v>0.95199999999999996</v>
      </c>
    </row>
    <row r="3" spans="1:4" x14ac:dyDescent="0.25">
      <c r="A3">
        <v>2</v>
      </c>
      <c r="B3">
        <v>0.88900000000000001</v>
      </c>
      <c r="C3">
        <v>5</v>
      </c>
      <c r="D3">
        <v>0.35199999999999998</v>
      </c>
    </row>
    <row r="4" spans="1:4" x14ac:dyDescent="0.25">
      <c r="A4">
        <v>3</v>
      </c>
      <c r="B4">
        <v>0.88900000000000001</v>
      </c>
      <c r="C4">
        <v>4</v>
      </c>
      <c r="D4">
        <v>0.378</v>
      </c>
    </row>
    <row r="5" spans="1:4" x14ac:dyDescent="0.25">
      <c r="A5">
        <v>4</v>
      </c>
      <c r="B5">
        <v>0.81100000000000005</v>
      </c>
      <c r="C5">
        <v>5</v>
      </c>
      <c r="D5">
        <v>9.9000000000000005E-2</v>
      </c>
    </row>
    <row r="6" spans="1:4" x14ac:dyDescent="0.25">
      <c r="A6">
        <v>5</v>
      </c>
      <c r="B6">
        <v>0.93200000000000005</v>
      </c>
      <c r="C6">
        <v>5</v>
      </c>
      <c r="D6">
        <v>0.61199999999999999</v>
      </c>
    </row>
    <row r="7" spans="1:4" x14ac:dyDescent="0.25">
      <c r="A7">
        <v>6</v>
      </c>
      <c r="B7">
        <v>0.92400000000000004</v>
      </c>
      <c r="C7">
        <v>7</v>
      </c>
      <c r="D7">
        <v>0.504</v>
      </c>
    </row>
    <row r="8" spans="1:4" x14ac:dyDescent="0.25">
      <c r="A8">
        <v>7</v>
      </c>
      <c r="B8">
        <v>0.83299999999999996</v>
      </c>
      <c r="C8">
        <v>5</v>
      </c>
      <c r="D8">
        <v>0.14699999999999999</v>
      </c>
    </row>
    <row r="9" spans="1:4" x14ac:dyDescent="0.25">
      <c r="A9">
        <v>8</v>
      </c>
      <c r="B9">
        <v>0.83899999999999997</v>
      </c>
      <c r="C9">
        <v>5</v>
      </c>
      <c r="D9">
        <v>0.16300000000000001</v>
      </c>
    </row>
    <row r="10" spans="1:4" x14ac:dyDescent="0.25">
      <c r="A10">
        <v>9</v>
      </c>
      <c r="B10">
        <v>0.88200000000000001</v>
      </c>
      <c r="C10">
        <v>7</v>
      </c>
      <c r="D10">
        <v>0.23300000000000001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A813-1BB8-47F1-A237-2947C1D0DE2E}">
  <dimension ref="A1:P52"/>
  <sheetViews>
    <sheetView tabSelected="1" workbookViewId="0">
      <selection activeCell="E6" sqref="A2:E6"/>
    </sheetView>
  </sheetViews>
  <sheetFormatPr defaultRowHeight="15" x14ac:dyDescent="0.25"/>
  <cols>
    <col min="6" max="6" width="12.5703125" customWidth="1"/>
    <col min="9" max="11" width="23.7109375" customWidth="1"/>
    <col min="12" max="12" width="12.5703125" customWidth="1"/>
  </cols>
  <sheetData>
    <row r="1" spans="1:16" x14ac:dyDescent="0.25">
      <c r="A1" s="20" t="s">
        <v>46</v>
      </c>
      <c r="B1" s="20"/>
      <c r="C1" s="5" t="s">
        <v>47</v>
      </c>
      <c r="D1" s="5" t="s">
        <v>99</v>
      </c>
      <c r="F1" s="6" t="s">
        <v>100</v>
      </c>
      <c r="I1" s="8" t="s">
        <v>101</v>
      </c>
      <c r="J1" s="8" t="s">
        <v>102</v>
      </c>
      <c r="K1" s="8" t="s">
        <v>103</v>
      </c>
      <c r="L1" s="6" t="s">
        <v>100</v>
      </c>
      <c r="N1" t="s">
        <v>104</v>
      </c>
      <c r="O1" t="s">
        <v>105</v>
      </c>
      <c r="P1" t="s">
        <v>106</v>
      </c>
    </row>
    <row r="2" spans="1:16" x14ac:dyDescent="0.25">
      <c r="A2">
        <v>2019</v>
      </c>
      <c r="B2" t="s">
        <v>48</v>
      </c>
      <c r="C2">
        <v>3</v>
      </c>
      <c r="D2">
        <v>1</v>
      </c>
      <c r="F2" s="7">
        <v>0.97951928525799603</v>
      </c>
      <c r="I2">
        <v>4.6606962071625999E-2</v>
      </c>
      <c r="J2" s="9">
        <v>5.0816271377064598E-2</v>
      </c>
      <c r="K2">
        <v>2.92235209161072</v>
      </c>
      <c r="L2" s="7">
        <v>0.97951928525799603</v>
      </c>
      <c r="N2">
        <v>0</v>
      </c>
      <c r="O2">
        <v>18</v>
      </c>
      <c r="P2">
        <v>25</v>
      </c>
    </row>
    <row r="3" spans="1:16" x14ac:dyDescent="0.25">
      <c r="A3">
        <v>2019</v>
      </c>
      <c r="B3" t="s">
        <v>49</v>
      </c>
      <c r="C3">
        <v>10</v>
      </c>
      <c r="D3">
        <v>1</v>
      </c>
      <c r="F3" s="7">
        <v>0.78427548921530299</v>
      </c>
      <c r="I3">
        <v>8.1531969568549703E-2</v>
      </c>
      <c r="J3" s="9">
        <v>7.3598420455007002E-2</v>
      </c>
      <c r="K3">
        <v>2.8060873741539698</v>
      </c>
      <c r="L3" s="7">
        <v>0.78427548921530299</v>
      </c>
      <c r="N3">
        <v>0</v>
      </c>
      <c r="O3">
        <v>18</v>
      </c>
      <c r="P3">
        <v>25</v>
      </c>
    </row>
    <row r="4" spans="1:16" x14ac:dyDescent="0.25">
      <c r="A4">
        <v>2019</v>
      </c>
      <c r="B4" t="s">
        <v>50</v>
      </c>
      <c r="C4">
        <v>15</v>
      </c>
      <c r="D4">
        <v>1</v>
      </c>
      <c r="F4" s="7">
        <v>0.89958179760177504</v>
      </c>
      <c r="I4">
        <v>4.4708906521016001E-2</v>
      </c>
      <c r="J4" s="9">
        <v>5.9438180543494902E-2</v>
      </c>
      <c r="K4">
        <v>2.6324948946027802</v>
      </c>
      <c r="L4" s="7">
        <v>0.89958179760177504</v>
      </c>
      <c r="N4">
        <v>0</v>
      </c>
      <c r="O4">
        <v>18</v>
      </c>
      <c r="P4">
        <v>25</v>
      </c>
    </row>
    <row r="5" spans="1:16" x14ac:dyDescent="0.25">
      <c r="A5">
        <v>2019</v>
      </c>
      <c r="B5" t="s">
        <v>51</v>
      </c>
      <c r="C5">
        <v>20</v>
      </c>
      <c r="D5">
        <v>1</v>
      </c>
      <c r="F5" s="7">
        <v>0.89537523523928098</v>
      </c>
      <c r="I5">
        <v>8.2924251200321403E-2</v>
      </c>
      <c r="J5" s="9">
        <v>6.3652747087832001E-2</v>
      </c>
      <c r="K5">
        <v>2.2127639623626401</v>
      </c>
      <c r="L5" s="7">
        <v>0.89537523523928098</v>
      </c>
      <c r="N5">
        <v>0</v>
      </c>
      <c r="O5">
        <v>18</v>
      </c>
      <c r="P5">
        <v>25</v>
      </c>
    </row>
    <row r="6" spans="1:16" x14ac:dyDescent="0.25">
      <c r="A6">
        <v>2019</v>
      </c>
      <c r="B6" t="s">
        <v>52</v>
      </c>
      <c r="C6">
        <v>5</v>
      </c>
      <c r="D6">
        <v>1</v>
      </c>
      <c r="F6" s="7">
        <v>0.86416176845664505</v>
      </c>
      <c r="I6">
        <v>2.9938043244565799E-2</v>
      </c>
      <c r="J6" s="9">
        <v>3.8674310642040903E-2</v>
      </c>
      <c r="K6">
        <v>2.6766939193206198</v>
      </c>
      <c r="L6" s="7">
        <v>0.86416176845664505</v>
      </c>
      <c r="N6">
        <v>0</v>
      </c>
      <c r="O6">
        <v>18</v>
      </c>
      <c r="P6">
        <v>25</v>
      </c>
    </row>
    <row r="7" spans="1:16" x14ac:dyDescent="0.25">
      <c r="A7">
        <v>2019</v>
      </c>
      <c r="B7" t="s">
        <v>53</v>
      </c>
      <c r="C7">
        <v>32</v>
      </c>
      <c r="D7">
        <v>2</v>
      </c>
      <c r="F7" s="7">
        <v>1.06324096824798</v>
      </c>
      <c r="I7">
        <v>9.5882652782786904E-2</v>
      </c>
      <c r="J7" s="9">
        <v>6.5299999999999997E-2</v>
      </c>
      <c r="K7">
        <v>2.6232303159058898</v>
      </c>
      <c r="L7" s="7">
        <v>1.06324096824798</v>
      </c>
      <c r="N7">
        <v>0</v>
      </c>
      <c r="O7">
        <v>95</v>
      </c>
      <c r="P7">
        <v>115</v>
      </c>
    </row>
    <row r="8" spans="1:16" x14ac:dyDescent="0.25">
      <c r="A8">
        <v>2019</v>
      </c>
      <c r="B8" t="s">
        <v>54</v>
      </c>
      <c r="C8">
        <v>47</v>
      </c>
      <c r="D8">
        <v>2</v>
      </c>
      <c r="F8" s="7">
        <v>0.98683285952947197</v>
      </c>
      <c r="I8">
        <v>0.14214172527902599</v>
      </c>
      <c r="J8" s="9">
        <v>8.6499999999999994E-2</v>
      </c>
      <c r="K8">
        <v>2.7093386411770801</v>
      </c>
      <c r="L8" s="7">
        <v>0.98683285952947197</v>
      </c>
      <c r="N8">
        <v>0</v>
      </c>
      <c r="O8">
        <v>95</v>
      </c>
      <c r="P8">
        <v>115</v>
      </c>
    </row>
    <row r="9" spans="1:16" x14ac:dyDescent="0.25">
      <c r="A9">
        <v>2019</v>
      </c>
      <c r="B9" t="s">
        <v>55</v>
      </c>
      <c r="C9">
        <v>40</v>
      </c>
      <c r="D9">
        <v>2</v>
      </c>
      <c r="F9" s="7">
        <v>0.96070000174934</v>
      </c>
      <c r="I9">
        <v>0.102489694027022</v>
      </c>
      <c r="J9" s="9">
        <v>5.67E-2</v>
      </c>
      <c r="K9">
        <v>2.2762267868544099</v>
      </c>
      <c r="L9" s="7">
        <v>0.96070000174934</v>
      </c>
      <c r="N9">
        <v>0</v>
      </c>
      <c r="O9">
        <v>95</v>
      </c>
      <c r="P9">
        <v>115</v>
      </c>
    </row>
    <row r="10" spans="1:16" x14ac:dyDescent="0.25">
      <c r="A10">
        <v>2019</v>
      </c>
      <c r="B10" t="s">
        <v>56</v>
      </c>
      <c r="C10">
        <v>45</v>
      </c>
      <c r="D10">
        <v>2</v>
      </c>
      <c r="F10" s="7">
        <v>0.99055792881111604</v>
      </c>
      <c r="I10">
        <v>0.24029708276058001</v>
      </c>
      <c r="J10" s="9">
        <v>9.3799999999999994E-2</v>
      </c>
      <c r="K10">
        <v>0.56291895717180296</v>
      </c>
      <c r="L10" s="7">
        <v>0.99055792881111604</v>
      </c>
      <c r="N10">
        <v>0</v>
      </c>
      <c r="O10">
        <v>95</v>
      </c>
      <c r="P10">
        <v>115</v>
      </c>
    </row>
    <row r="11" spans="1:16" x14ac:dyDescent="0.25">
      <c r="A11">
        <v>2019</v>
      </c>
      <c r="B11" t="s">
        <v>57</v>
      </c>
      <c r="C11">
        <v>30</v>
      </c>
      <c r="D11">
        <v>2</v>
      </c>
      <c r="F11" s="7">
        <v>1.0480799252651101</v>
      </c>
      <c r="I11">
        <v>0.104833382924185</v>
      </c>
      <c r="J11" s="9">
        <v>6.08E-2</v>
      </c>
      <c r="K11">
        <v>2.5008999646157202</v>
      </c>
      <c r="L11" s="7">
        <v>1.0480799252651101</v>
      </c>
      <c r="N11">
        <v>0</v>
      </c>
      <c r="O11">
        <v>95</v>
      </c>
      <c r="P11">
        <v>115</v>
      </c>
    </row>
    <row r="12" spans="1:16" x14ac:dyDescent="0.25">
      <c r="A12">
        <v>2019</v>
      </c>
      <c r="B12" t="s">
        <v>58</v>
      </c>
      <c r="C12">
        <v>52</v>
      </c>
      <c r="D12">
        <v>3</v>
      </c>
      <c r="F12" s="7">
        <v>1.1554751001161301</v>
      </c>
      <c r="I12">
        <v>0.19643597749965</v>
      </c>
      <c r="J12" s="9">
        <v>0.13473100369565483</v>
      </c>
      <c r="K12">
        <v>2.6162482542859902</v>
      </c>
      <c r="L12" s="7">
        <v>1.1554751001161301</v>
      </c>
      <c r="N12">
        <v>10</v>
      </c>
      <c r="O12">
        <v>147</v>
      </c>
      <c r="P12">
        <v>150</v>
      </c>
    </row>
    <row r="13" spans="1:16" x14ac:dyDescent="0.25">
      <c r="A13">
        <v>2019</v>
      </c>
      <c r="B13" t="s">
        <v>59</v>
      </c>
      <c r="C13">
        <v>33</v>
      </c>
      <c r="D13">
        <v>3</v>
      </c>
      <c r="F13" s="7">
        <v>1.2133039117414099</v>
      </c>
      <c r="I13">
        <v>0.11816768403861699</v>
      </c>
      <c r="J13" s="9">
        <v>0.11322261693856835</v>
      </c>
      <c r="K13">
        <v>2.9497815624422201</v>
      </c>
      <c r="L13" s="7">
        <v>1.2133039117414099</v>
      </c>
      <c r="N13">
        <v>10</v>
      </c>
      <c r="O13">
        <v>147</v>
      </c>
      <c r="P13">
        <v>150</v>
      </c>
    </row>
    <row r="14" spans="1:16" x14ac:dyDescent="0.25">
      <c r="A14">
        <v>2019</v>
      </c>
      <c r="B14" t="s">
        <v>60</v>
      </c>
      <c r="C14">
        <v>60</v>
      </c>
      <c r="D14">
        <v>3</v>
      </c>
      <c r="F14" s="7">
        <v>1.16068674827647</v>
      </c>
      <c r="I14">
        <v>0.19894669876575999</v>
      </c>
      <c r="J14" s="9">
        <v>0.12547671323775073</v>
      </c>
      <c r="K14">
        <v>2.5141992752946201</v>
      </c>
      <c r="L14" s="7">
        <v>1.16068674827647</v>
      </c>
      <c r="N14">
        <v>10</v>
      </c>
      <c r="O14">
        <v>147</v>
      </c>
      <c r="P14">
        <v>150</v>
      </c>
    </row>
    <row r="15" spans="1:16" x14ac:dyDescent="0.25">
      <c r="A15">
        <v>2019</v>
      </c>
      <c r="B15" t="s">
        <v>61</v>
      </c>
      <c r="C15">
        <v>55</v>
      </c>
      <c r="D15">
        <v>3</v>
      </c>
      <c r="F15" s="7">
        <v>1.2099642569167299</v>
      </c>
      <c r="I15">
        <v>0.178181900709422</v>
      </c>
      <c r="J15" s="9">
        <v>0.12832771642960925</v>
      </c>
      <c r="K15">
        <v>2.8872436512506199</v>
      </c>
      <c r="L15" s="7">
        <v>1.2099642569167299</v>
      </c>
      <c r="N15">
        <v>10</v>
      </c>
      <c r="O15">
        <v>147</v>
      </c>
      <c r="P15">
        <v>150</v>
      </c>
    </row>
    <row r="16" spans="1:16" x14ac:dyDescent="0.25">
      <c r="A16">
        <v>2019</v>
      </c>
      <c r="B16" t="s">
        <v>62</v>
      </c>
      <c r="C16">
        <v>65</v>
      </c>
      <c r="D16">
        <v>4</v>
      </c>
      <c r="F16" s="7">
        <v>1.3607789410859299</v>
      </c>
      <c r="I16">
        <v>0.30844255139085103</v>
      </c>
      <c r="J16" s="9">
        <v>0.22409999999999999</v>
      </c>
      <c r="K16">
        <v>2.1830245114381199</v>
      </c>
      <c r="L16" s="7">
        <v>1.3607789410859299</v>
      </c>
      <c r="N16">
        <v>148</v>
      </c>
      <c r="O16">
        <v>210</v>
      </c>
      <c r="P16">
        <v>189</v>
      </c>
    </row>
    <row r="17" spans="1:16" x14ac:dyDescent="0.25">
      <c r="A17">
        <v>2019</v>
      </c>
      <c r="B17" t="s">
        <v>63</v>
      </c>
      <c r="C17">
        <v>90</v>
      </c>
      <c r="D17">
        <v>4</v>
      </c>
      <c r="F17" s="7">
        <v>1.32148940663277</v>
      </c>
      <c r="I17">
        <v>0.23504170469293301</v>
      </c>
      <c r="J17" s="9">
        <v>0.21337394248749286</v>
      </c>
      <c r="K17">
        <v>2.5179646119864501</v>
      </c>
      <c r="L17" s="7">
        <v>1.32148940663277</v>
      </c>
      <c r="N17">
        <v>148</v>
      </c>
      <c r="O17">
        <v>210</v>
      </c>
      <c r="P17">
        <v>189</v>
      </c>
    </row>
    <row r="18" spans="1:16" x14ac:dyDescent="0.25">
      <c r="A18">
        <v>2019</v>
      </c>
      <c r="B18" t="s">
        <v>64</v>
      </c>
      <c r="C18">
        <v>80</v>
      </c>
      <c r="D18">
        <v>4</v>
      </c>
      <c r="F18" s="7">
        <v>1.3324709590992501</v>
      </c>
      <c r="I18">
        <v>0.26700687290442099</v>
      </c>
      <c r="J18" s="9">
        <v>0.17336680575740276</v>
      </c>
      <c r="K18">
        <v>2.66835545776661</v>
      </c>
      <c r="L18" s="7">
        <v>1.3324709590992501</v>
      </c>
      <c r="N18">
        <v>148</v>
      </c>
      <c r="O18">
        <v>210</v>
      </c>
      <c r="P18">
        <v>189</v>
      </c>
    </row>
    <row r="19" spans="1:16" x14ac:dyDescent="0.25">
      <c r="A19">
        <v>2019</v>
      </c>
      <c r="B19" t="s">
        <v>65</v>
      </c>
      <c r="C19">
        <v>70</v>
      </c>
      <c r="D19">
        <v>4</v>
      </c>
      <c r="F19" s="7">
        <v>1.27874386225865</v>
      </c>
      <c r="I19">
        <v>0.32265921872194098</v>
      </c>
      <c r="J19" s="9">
        <v>0.22289949817804125</v>
      </c>
      <c r="K19">
        <v>2.7629448472399698</v>
      </c>
      <c r="L19" s="7">
        <v>1.27874386225865</v>
      </c>
      <c r="N19">
        <v>148</v>
      </c>
      <c r="O19">
        <v>210</v>
      </c>
      <c r="P19">
        <v>189</v>
      </c>
    </row>
    <row r="20" spans="1:16" x14ac:dyDescent="0.25">
      <c r="A20">
        <v>2019</v>
      </c>
      <c r="B20" t="s">
        <v>66</v>
      </c>
      <c r="C20">
        <v>50</v>
      </c>
      <c r="D20">
        <v>4</v>
      </c>
      <c r="F20" s="7">
        <v>1.2803657209179999</v>
      </c>
      <c r="I20">
        <v>0.172795288104897</v>
      </c>
      <c r="J20" s="9">
        <v>0.16624303575442226</v>
      </c>
      <c r="K20">
        <v>2.78239373863099</v>
      </c>
      <c r="L20" s="7">
        <v>1.2803657209179999</v>
      </c>
      <c r="N20">
        <v>148</v>
      </c>
      <c r="O20">
        <v>210</v>
      </c>
      <c r="P20">
        <v>189</v>
      </c>
    </row>
    <row r="21" spans="1:16" x14ac:dyDescent="0.25">
      <c r="A21">
        <v>2019</v>
      </c>
      <c r="B21" t="s">
        <v>67</v>
      </c>
      <c r="C21">
        <v>100</v>
      </c>
      <c r="D21">
        <v>5</v>
      </c>
      <c r="F21" s="7">
        <v>1.4188834073924199</v>
      </c>
      <c r="I21">
        <v>0.47101187854975002</v>
      </c>
      <c r="J21" s="9">
        <v>0.19914389492489143</v>
      </c>
      <c r="K21">
        <v>2.3561609326063402</v>
      </c>
      <c r="L21" s="7">
        <v>1.4188834073924199</v>
      </c>
      <c r="N21">
        <v>233</v>
      </c>
      <c r="O21">
        <v>216</v>
      </c>
      <c r="P21">
        <v>166</v>
      </c>
    </row>
    <row r="22" spans="1:16" x14ac:dyDescent="0.25">
      <c r="A22">
        <v>2019</v>
      </c>
      <c r="B22" t="s">
        <v>68</v>
      </c>
      <c r="C22">
        <v>115</v>
      </c>
      <c r="D22">
        <v>5</v>
      </c>
      <c r="F22" s="7">
        <v>1.4459500299719701</v>
      </c>
      <c r="I22">
        <v>0.48117662615913998</v>
      </c>
      <c r="J22" s="9">
        <v>0.30662746007748082</v>
      </c>
      <c r="K22">
        <v>2.3000622998699698</v>
      </c>
      <c r="L22" s="7">
        <v>1.4459500299719701</v>
      </c>
      <c r="N22">
        <v>233</v>
      </c>
      <c r="O22">
        <v>216</v>
      </c>
      <c r="P22">
        <v>166</v>
      </c>
    </row>
    <row r="23" spans="1:16" x14ac:dyDescent="0.25">
      <c r="A23">
        <v>2019</v>
      </c>
      <c r="B23" t="s">
        <v>69</v>
      </c>
      <c r="C23">
        <v>111</v>
      </c>
      <c r="D23">
        <v>5</v>
      </c>
      <c r="F23" s="7">
        <v>1.46159460535945</v>
      </c>
      <c r="I23">
        <v>0.331121821247154</v>
      </c>
      <c r="J23" s="9">
        <v>0.28439742702409698</v>
      </c>
      <c r="K23">
        <v>2.7645816224474999</v>
      </c>
      <c r="L23" s="7">
        <v>1.46159460535945</v>
      </c>
      <c r="N23">
        <v>233</v>
      </c>
      <c r="O23">
        <v>216</v>
      </c>
      <c r="P23">
        <v>166</v>
      </c>
    </row>
    <row r="24" spans="1:16" x14ac:dyDescent="0.25">
      <c r="A24">
        <v>2019</v>
      </c>
      <c r="B24" t="s">
        <v>70</v>
      </c>
      <c r="C24">
        <v>117</v>
      </c>
      <c r="D24">
        <v>5</v>
      </c>
      <c r="F24" s="7">
        <v>1.3972972706882301</v>
      </c>
      <c r="I24">
        <v>1.02334909378397</v>
      </c>
      <c r="J24" s="9">
        <v>0.35579882696710935</v>
      </c>
      <c r="K24">
        <v>1.89314346739789</v>
      </c>
      <c r="L24" s="7">
        <v>1.3972972706882301</v>
      </c>
      <c r="N24">
        <v>233</v>
      </c>
      <c r="O24">
        <v>216</v>
      </c>
      <c r="P24">
        <v>166</v>
      </c>
    </row>
    <row r="25" spans="1:16" x14ac:dyDescent="0.25">
      <c r="A25">
        <v>2019</v>
      </c>
      <c r="B25" t="s">
        <v>71</v>
      </c>
      <c r="C25">
        <v>51</v>
      </c>
      <c r="D25">
        <v>5</v>
      </c>
      <c r="F25" s="7">
        <v>1.39675716668781</v>
      </c>
      <c r="I25">
        <v>0.23147571854486099</v>
      </c>
      <c r="J25" s="9">
        <v>0.21184527976950165</v>
      </c>
      <c r="K25">
        <v>2.78421160785848</v>
      </c>
      <c r="L25" s="7">
        <v>1.39675716668781</v>
      </c>
      <c r="N25">
        <v>233</v>
      </c>
      <c r="O25">
        <v>216</v>
      </c>
      <c r="P25">
        <v>166</v>
      </c>
    </row>
    <row r="26" spans="1:16" x14ac:dyDescent="0.25">
      <c r="A26">
        <v>2019</v>
      </c>
      <c r="B26" t="s">
        <v>72</v>
      </c>
      <c r="C26">
        <v>112</v>
      </c>
      <c r="D26">
        <v>6</v>
      </c>
      <c r="F26" s="7">
        <v>1.5908237964632299</v>
      </c>
      <c r="I26">
        <v>1.24759631710051</v>
      </c>
      <c r="J26" s="9">
        <v>0.27513240000619138</v>
      </c>
      <c r="K26">
        <v>2.2448496098889898</v>
      </c>
      <c r="L26" s="7">
        <v>1.5908237964632299</v>
      </c>
      <c r="N26">
        <v>238</v>
      </c>
      <c r="O26">
        <v>155</v>
      </c>
      <c r="P26">
        <v>0</v>
      </c>
    </row>
    <row r="27" spans="1:16" x14ac:dyDescent="0.25">
      <c r="A27">
        <v>2019</v>
      </c>
      <c r="B27" t="s">
        <v>73</v>
      </c>
      <c r="C27">
        <v>114</v>
      </c>
      <c r="D27">
        <v>6</v>
      </c>
      <c r="F27" s="7">
        <v>1.57444728238279</v>
      </c>
      <c r="I27">
        <v>0.48291880595657599</v>
      </c>
      <c r="J27" s="9">
        <v>0.35780929673034428</v>
      </c>
      <c r="K27">
        <v>1.3854260632130999</v>
      </c>
      <c r="L27" s="7">
        <v>1.57444728238279</v>
      </c>
      <c r="N27">
        <v>238</v>
      </c>
      <c r="O27">
        <v>155</v>
      </c>
      <c r="P27">
        <v>0</v>
      </c>
    </row>
    <row r="28" spans="1:16" x14ac:dyDescent="0.25">
      <c r="A28">
        <v>2019</v>
      </c>
      <c r="B28" t="s">
        <v>74</v>
      </c>
      <c r="C28">
        <v>121</v>
      </c>
      <c r="D28">
        <v>6</v>
      </c>
      <c r="F28" s="7">
        <v>1.6073688618834701</v>
      </c>
      <c r="I28">
        <v>0.41343106201972901</v>
      </c>
      <c r="J28" s="9">
        <v>0.40467289343685042</v>
      </c>
      <c r="K28">
        <v>1.91866754753652</v>
      </c>
      <c r="L28" s="7">
        <v>1.6073688618834701</v>
      </c>
      <c r="N28">
        <v>238</v>
      </c>
      <c r="O28">
        <v>155</v>
      </c>
      <c r="P28">
        <v>0</v>
      </c>
    </row>
    <row r="29" spans="1:16" x14ac:dyDescent="0.25">
      <c r="A29">
        <v>2019</v>
      </c>
      <c r="B29" t="s">
        <v>75</v>
      </c>
      <c r="C29">
        <v>120</v>
      </c>
      <c r="D29">
        <v>6</v>
      </c>
      <c r="F29" s="7">
        <v>1.58179404546461</v>
      </c>
      <c r="I29">
        <v>0.43302004960193902</v>
      </c>
      <c r="J29" s="9">
        <v>0.34812049115299121</v>
      </c>
      <c r="K29">
        <v>2.4456020786875099</v>
      </c>
      <c r="L29" s="7">
        <v>1.58179404546461</v>
      </c>
      <c r="N29">
        <v>238</v>
      </c>
      <c r="O29">
        <v>155</v>
      </c>
      <c r="P29">
        <v>0</v>
      </c>
    </row>
    <row r="30" spans="1:16" x14ac:dyDescent="0.25">
      <c r="A30">
        <v>2019</v>
      </c>
      <c r="B30" t="s">
        <v>76</v>
      </c>
      <c r="C30">
        <v>126</v>
      </c>
      <c r="D30">
        <v>6</v>
      </c>
      <c r="F30" s="7">
        <v>1.5252075716929101</v>
      </c>
      <c r="I30">
        <v>0.51348895378479698</v>
      </c>
      <c r="J30" s="9">
        <v>0.43925064832664057</v>
      </c>
      <c r="K30">
        <v>1.84481620126221</v>
      </c>
      <c r="L30" s="7">
        <v>1.5252075716929101</v>
      </c>
      <c r="N30">
        <v>238</v>
      </c>
      <c r="O30">
        <v>155</v>
      </c>
      <c r="P30">
        <v>0</v>
      </c>
    </row>
    <row r="31" spans="1:16" x14ac:dyDescent="0.25">
      <c r="A31">
        <v>2019</v>
      </c>
      <c r="B31" t="s">
        <v>77</v>
      </c>
      <c r="C31">
        <v>113</v>
      </c>
      <c r="D31">
        <v>6</v>
      </c>
      <c r="F31" s="7">
        <v>1.5194847486732399</v>
      </c>
      <c r="I31">
        <v>0.391521471226566</v>
      </c>
      <c r="J31" s="9">
        <v>0.34792299610663024</v>
      </c>
      <c r="K31">
        <v>2.17611307804078</v>
      </c>
      <c r="L31" s="7">
        <v>1.5194847486732399</v>
      </c>
      <c r="N31">
        <v>238</v>
      </c>
      <c r="O31">
        <v>155</v>
      </c>
      <c r="P31">
        <v>0</v>
      </c>
    </row>
    <row r="32" spans="1:16" x14ac:dyDescent="0.25">
      <c r="A32">
        <v>2019</v>
      </c>
      <c r="B32" t="s">
        <v>78</v>
      </c>
      <c r="C32">
        <v>110</v>
      </c>
      <c r="D32">
        <v>6</v>
      </c>
      <c r="F32" s="7">
        <v>1.5350163902098199</v>
      </c>
      <c r="I32">
        <v>0.439866188103401</v>
      </c>
      <c r="J32" s="9">
        <v>0.29349497834906563</v>
      </c>
      <c r="K32">
        <v>2.4429939520236399</v>
      </c>
      <c r="L32" s="7">
        <v>1.5350163902098199</v>
      </c>
      <c r="N32">
        <v>238</v>
      </c>
      <c r="O32">
        <v>155</v>
      </c>
      <c r="P32">
        <v>0</v>
      </c>
    </row>
    <row r="33" spans="1:16" x14ac:dyDescent="0.25">
      <c r="A33">
        <v>2019</v>
      </c>
      <c r="B33" t="s">
        <v>79</v>
      </c>
      <c r="C33">
        <v>119</v>
      </c>
      <c r="D33">
        <v>7</v>
      </c>
      <c r="F33" s="7">
        <v>1.7553156490508901</v>
      </c>
      <c r="I33">
        <v>0.398360759153644</v>
      </c>
      <c r="J33" s="9">
        <v>0.44307132080964989</v>
      </c>
      <c r="K33">
        <v>1.9556679425648</v>
      </c>
      <c r="L33" s="7">
        <v>1.7553156490508901</v>
      </c>
      <c r="N33">
        <v>202</v>
      </c>
      <c r="O33">
        <v>103</v>
      </c>
      <c r="P33">
        <v>2</v>
      </c>
    </row>
    <row r="34" spans="1:16" x14ac:dyDescent="0.25">
      <c r="A34">
        <v>2019</v>
      </c>
      <c r="B34" t="s">
        <v>80</v>
      </c>
      <c r="C34">
        <v>140</v>
      </c>
      <c r="D34">
        <v>7</v>
      </c>
      <c r="F34" s="7">
        <v>1.6769911305032399</v>
      </c>
      <c r="I34">
        <v>0.52666499478845297</v>
      </c>
      <c r="J34" s="9">
        <v>0.48691128215894725</v>
      </c>
      <c r="K34">
        <v>1.89316877651306</v>
      </c>
      <c r="L34" s="7">
        <v>1.6769911305032399</v>
      </c>
      <c r="N34">
        <v>202</v>
      </c>
      <c r="O34">
        <v>103</v>
      </c>
      <c r="P34">
        <v>2</v>
      </c>
    </row>
    <row r="35" spans="1:16" x14ac:dyDescent="0.25">
      <c r="A35">
        <v>2019</v>
      </c>
      <c r="B35" t="s">
        <v>81</v>
      </c>
      <c r="C35">
        <v>129</v>
      </c>
      <c r="D35">
        <v>7</v>
      </c>
      <c r="F35" s="7">
        <v>1.72102720272854</v>
      </c>
      <c r="I35">
        <v>0.45918849364172798</v>
      </c>
      <c r="J35" s="9">
        <v>0.4765131086841472</v>
      </c>
      <c r="K35">
        <v>1.8915576388609601</v>
      </c>
      <c r="L35" s="7">
        <v>1.72102720272854</v>
      </c>
      <c r="N35">
        <v>202</v>
      </c>
      <c r="O35">
        <v>103</v>
      </c>
      <c r="P35">
        <v>2</v>
      </c>
    </row>
    <row r="36" spans="1:16" x14ac:dyDescent="0.25">
      <c r="A36">
        <v>2019</v>
      </c>
      <c r="B36" t="s">
        <v>82</v>
      </c>
      <c r="C36">
        <v>118</v>
      </c>
      <c r="D36">
        <v>7</v>
      </c>
      <c r="F36" s="7">
        <v>1.7714458066560399</v>
      </c>
      <c r="I36">
        <v>0.53522477068065799</v>
      </c>
      <c r="J36" s="9">
        <v>0.47910867678785507</v>
      </c>
      <c r="K36">
        <v>2.18856381329894</v>
      </c>
      <c r="L36" s="7">
        <v>1.7714458066560399</v>
      </c>
      <c r="N36">
        <v>202</v>
      </c>
      <c r="O36">
        <v>103</v>
      </c>
      <c r="P36">
        <v>2</v>
      </c>
    </row>
    <row r="37" spans="1:16" x14ac:dyDescent="0.25">
      <c r="A37">
        <v>2019</v>
      </c>
      <c r="B37" t="s">
        <v>83</v>
      </c>
      <c r="C37">
        <v>125</v>
      </c>
      <c r="D37">
        <v>7</v>
      </c>
      <c r="F37" s="7">
        <v>1.7376021688480301</v>
      </c>
      <c r="I37">
        <v>0.38187931893243299</v>
      </c>
      <c r="J37" s="9">
        <v>0.4727095752886889</v>
      </c>
      <c r="K37">
        <v>1.6888546194440399</v>
      </c>
      <c r="L37" s="7">
        <v>1.7376021688480301</v>
      </c>
      <c r="N37">
        <v>202</v>
      </c>
      <c r="O37">
        <v>103</v>
      </c>
      <c r="P37">
        <v>2</v>
      </c>
    </row>
    <row r="38" spans="1:16" x14ac:dyDescent="0.25">
      <c r="A38">
        <v>2019</v>
      </c>
      <c r="B38" t="s">
        <v>84</v>
      </c>
      <c r="C38">
        <v>122</v>
      </c>
      <c r="D38">
        <v>8</v>
      </c>
      <c r="F38" s="7">
        <v>1.8311591651217101</v>
      </c>
      <c r="I38">
        <v>0.61732822231754803</v>
      </c>
      <c r="J38" s="9">
        <v>0.50815594932402053</v>
      </c>
      <c r="K38">
        <v>1.9980430667456499</v>
      </c>
      <c r="L38" s="7">
        <v>1.8311591651217101</v>
      </c>
      <c r="N38">
        <v>187</v>
      </c>
      <c r="O38">
        <v>62</v>
      </c>
      <c r="P38">
        <v>3</v>
      </c>
    </row>
    <row r="39" spans="1:16" x14ac:dyDescent="0.25">
      <c r="A39">
        <v>2019</v>
      </c>
      <c r="B39" t="s">
        <v>85</v>
      </c>
      <c r="C39">
        <v>128</v>
      </c>
      <c r="D39">
        <v>8</v>
      </c>
      <c r="F39" s="7">
        <v>1.8379171257239599</v>
      </c>
      <c r="I39">
        <v>0.49133395834121302</v>
      </c>
      <c r="J39" s="9">
        <v>0.56910066390056113</v>
      </c>
      <c r="K39">
        <v>1.5073575899741201</v>
      </c>
      <c r="L39" s="7">
        <v>1.8379171257239599</v>
      </c>
      <c r="N39">
        <v>187</v>
      </c>
      <c r="O39">
        <v>62</v>
      </c>
      <c r="P39">
        <v>3</v>
      </c>
    </row>
    <row r="40" spans="1:16" x14ac:dyDescent="0.25">
      <c r="A40">
        <v>2019</v>
      </c>
      <c r="B40" t="s">
        <v>86</v>
      </c>
      <c r="C40">
        <v>127</v>
      </c>
      <c r="D40">
        <v>8</v>
      </c>
      <c r="F40" s="7">
        <v>1.81117257384107</v>
      </c>
      <c r="I40">
        <v>0.65449313942352405</v>
      </c>
      <c r="J40" s="9">
        <v>0.56980719919562905</v>
      </c>
      <c r="K40">
        <v>1.77145574360422</v>
      </c>
      <c r="L40" s="7">
        <v>1.81117257384107</v>
      </c>
      <c r="N40">
        <v>187</v>
      </c>
      <c r="O40">
        <v>62</v>
      </c>
      <c r="P40">
        <v>3</v>
      </c>
    </row>
    <row r="41" spans="1:16" x14ac:dyDescent="0.25">
      <c r="A41">
        <v>2019</v>
      </c>
      <c r="B41" t="s">
        <v>87</v>
      </c>
      <c r="C41">
        <v>132</v>
      </c>
      <c r="D41">
        <v>8</v>
      </c>
      <c r="F41" s="7">
        <v>1.85372861400309</v>
      </c>
      <c r="I41">
        <v>0.49325949009497599</v>
      </c>
      <c r="J41" s="9">
        <v>0.50337234683624332</v>
      </c>
      <c r="K41">
        <v>2.1171522559053999</v>
      </c>
      <c r="L41" s="7">
        <v>1.85372861400309</v>
      </c>
      <c r="N41">
        <v>187</v>
      </c>
      <c r="O41">
        <v>62</v>
      </c>
      <c r="P41">
        <v>3</v>
      </c>
    </row>
    <row r="42" spans="1:16" x14ac:dyDescent="0.25">
      <c r="A42">
        <v>2019</v>
      </c>
      <c r="B42" t="s">
        <v>88</v>
      </c>
      <c r="C42">
        <v>150</v>
      </c>
      <c r="D42">
        <v>8</v>
      </c>
      <c r="F42" s="7">
        <v>1.83497956619654</v>
      </c>
      <c r="I42">
        <v>0.613604745126066</v>
      </c>
      <c r="J42" s="9">
        <v>0.54632950514800349</v>
      </c>
      <c r="K42">
        <v>1.3749698332815501</v>
      </c>
      <c r="L42" s="7">
        <v>1.83497956619654</v>
      </c>
      <c r="N42">
        <v>187</v>
      </c>
      <c r="O42">
        <v>62</v>
      </c>
      <c r="P42">
        <v>3</v>
      </c>
    </row>
    <row r="43" spans="1:16" x14ac:dyDescent="0.25">
      <c r="A43">
        <v>2019</v>
      </c>
      <c r="B43" t="s">
        <v>89</v>
      </c>
      <c r="C43">
        <v>123</v>
      </c>
      <c r="D43">
        <v>9</v>
      </c>
      <c r="F43" s="7">
        <v>2.1099561121766501</v>
      </c>
      <c r="I43">
        <v>0.53436990904693304</v>
      </c>
      <c r="J43" s="9">
        <v>0.41884456310812634</v>
      </c>
      <c r="K43">
        <v>2.2619385656811701</v>
      </c>
      <c r="L43" s="7">
        <v>2.1099561121766501</v>
      </c>
      <c r="N43">
        <v>174</v>
      </c>
      <c r="O43">
        <v>32</v>
      </c>
      <c r="P43">
        <v>18</v>
      </c>
    </row>
    <row r="44" spans="1:16" x14ac:dyDescent="0.25">
      <c r="A44">
        <v>2019</v>
      </c>
      <c r="B44" t="s">
        <v>90</v>
      </c>
      <c r="C44">
        <v>160</v>
      </c>
      <c r="D44">
        <v>9</v>
      </c>
      <c r="F44" s="7">
        <v>2.0527359812573498</v>
      </c>
      <c r="I44">
        <v>0.72908488559209805</v>
      </c>
      <c r="J44" s="9">
        <v>0.87524714006869875</v>
      </c>
      <c r="K44">
        <v>1.2014209550123001</v>
      </c>
      <c r="L44" s="7">
        <v>2.0527359812573498</v>
      </c>
      <c r="N44">
        <v>174</v>
      </c>
      <c r="O44">
        <v>32</v>
      </c>
      <c r="P44">
        <v>18</v>
      </c>
    </row>
    <row r="45" spans="1:16" x14ac:dyDescent="0.25">
      <c r="A45">
        <v>2019</v>
      </c>
      <c r="B45" t="s">
        <v>91</v>
      </c>
      <c r="C45">
        <v>156</v>
      </c>
      <c r="D45">
        <v>9</v>
      </c>
      <c r="F45" s="7">
        <v>2.0822207264849601</v>
      </c>
      <c r="I45">
        <v>0.62229061949372899</v>
      </c>
      <c r="J45" s="9">
        <v>0.7713268432357171</v>
      </c>
      <c r="K45">
        <v>1.1153137657721699</v>
      </c>
      <c r="L45" s="7">
        <v>2.0822207264849601</v>
      </c>
      <c r="N45">
        <v>174</v>
      </c>
      <c r="O45">
        <v>32</v>
      </c>
      <c r="P45">
        <v>18</v>
      </c>
    </row>
    <row r="46" spans="1:16" x14ac:dyDescent="0.25">
      <c r="A46">
        <v>2019</v>
      </c>
      <c r="B46" t="s">
        <v>92</v>
      </c>
      <c r="C46">
        <v>155</v>
      </c>
      <c r="D46">
        <v>9</v>
      </c>
      <c r="F46" s="7">
        <v>2.1140134672462998</v>
      </c>
      <c r="I46">
        <v>0.63448070229984599</v>
      </c>
      <c r="J46" s="9">
        <v>0.87859931924511636</v>
      </c>
      <c r="K46">
        <v>1.4681132916008299</v>
      </c>
      <c r="L46" s="7">
        <v>2.1140134672462998</v>
      </c>
      <c r="N46">
        <v>174</v>
      </c>
      <c r="O46">
        <v>32</v>
      </c>
      <c r="P46">
        <v>18</v>
      </c>
    </row>
    <row r="47" spans="1:16" x14ac:dyDescent="0.25">
      <c r="A47">
        <v>2019</v>
      </c>
      <c r="B47" t="s">
        <v>93</v>
      </c>
      <c r="C47">
        <v>124</v>
      </c>
      <c r="D47">
        <v>9</v>
      </c>
      <c r="F47" s="7">
        <v>2.0909337488644901</v>
      </c>
      <c r="I47">
        <v>0.35053346619485698</v>
      </c>
      <c r="J47" s="9">
        <v>0.40223181909170536</v>
      </c>
      <c r="K47">
        <v>2.0238662470589199</v>
      </c>
      <c r="L47" s="7">
        <v>2.0909337488644901</v>
      </c>
      <c r="N47">
        <v>174</v>
      </c>
      <c r="O47">
        <v>32</v>
      </c>
      <c r="P47">
        <v>18</v>
      </c>
    </row>
    <row r="48" spans="1:16" x14ac:dyDescent="0.25">
      <c r="A48">
        <v>2019</v>
      </c>
      <c r="B48" t="s">
        <v>94</v>
      </c>
      <c r="C48">
        <v>152</v>
      </c>
      <c r="D48">
        <v>9</v>
      </c>
      <c r="F48" s="7">
        <v>2.1682842036645198</v>
      </c>
      <c r="I48">
        <v>0.61091386533524095</v>
      </c>
      <c r="J48" s="9">
        <v>0.72824287108295305</v>
      </c>
      <c r="K48">
        <v>1.43492598656377</v>
      </c>
      <c r="L48" s="7">
        <v>2.1682842036645198</v>
      </c>
      <c r="N48">
        <v>174</v>
      </c>
      <c r="O48">
        <v>32</v>
      </c>
      <c r="P48">
        <v>18</v>
      </c>
    </row>
    <row r="49" spans="1:16" x14ac:dyDescent="0.25">
      <c r="A49">
        <v>2019</v>
      </c>
      <c r="B49" t="s">
        <v>95</v>
      </c>
      <c r="C49">
        <v>130</v>
      </c>
      <c r="D49">
        <v>9</v>
      </c>
      <c r="F49" s="7">
        <v>2.1350994841821902</v>
      </c>
      <c r="I49">
        <v>0.56024932503900404</v>
      </c>
      <c r="J49" s="9">
        <v>0.56363535577255841</v>
      </c>
      <c r="K49">
        <v>1.734951464765</v>
      </c>
      <c r="L49" s="7">
        <v>2.1350994841821902</v>
      </c>
      <c r="N49">
        <v>174</v>
      </c>
      <c r="O49">
        <v>32</v>
      </c>
      <c r="P49">
        <v>18</v>
      </c>
    </row>
    <row r="50" spans="1:16" x14ac:dyDescent="0.25">
      <c r="A50">
        <v>2019</v>
      </c>
      <c r="B50" t="s">
        <v>96</v>
      </c>
      <c r="C50">
        <v>170</v>
      </c>
      <c r="D50">
        <v>10</v>
      </c>
      <c r="F50" s="7">
        <v>2.41853154972934</v>
      </c>
      <c r="I50">
        <v>0.85623575188526702</v>
      </c>
      <c r="J50" s="9">
        <v>1.0882372580791053</v>
      </c>
      <c r="K50">
        <v>0.74376084870192305</v>
      </c>
      <c r="L50" s="7">
        <v>2.41853154972934</v>
      </c>
      <c r="N50">
        <v>155</v>
      </c>
      <c r="O50">
        <v>34</v>
      </c>
      <c r="P50">
        <v>38</v>
      </c>
    </row>
    <row r="51" spans="1:16" x14ac:dyDescent="0.25">
      <c r="A51">
        <v>2019</v>
      </c>
      <c r="B51" t="s">
        <v>97</v>
      </c>
      <c r="C51">
        <v>165</v>
      </c>
      <c r="D51">
        <v>10</v>
      </c>
      <c r="F51" s="7">
        <v>2.3910766078856698</v>
      </c>
      <c r="I51">
        <v>0.73870000873809905</v>
      </c>
      <c r="J51" s="9">
        <v>1.0587699822877044</v>
      </c>
      <c r="K51">
        <v>0.87516160520880903</v>
      </c>
      <c r="L51" s="7">
        <v>2.3910766078856698</v>
      </c>
      <c r="N51">
        <v>155</v>
      </c>
      <c r="O51">
        <v>34</v>
      </c>
      <c r="P51">
        <v>38</v>
      </c>
    </row>
    <row r="52" spans="1:16" x14ac:dyDescent="0.25">
      <c r="A52">
        <v>2019</v>
      </c>
      <c r="B52" t="s">
        <v>98</v>
      </c>
      <c r="C52">
        <v>175</v>
      </c>
      <c r="D52">
        <v>11</v>
      </c>
      <c r="F52" s="7">
        <v>3.3760505120767301</v>
      </c>
      <c r="I52">
        <v>1.9479326502565499</v>
      </c>
      <c r="J52" s="9">
        <v>1.9903607704345698</v>
      </c>
      <c r="K52">
        <v>0.61432317899966105</v>
      </c>
      <c r="L52" s="7">
        <v>3.3760505120767301</v>
      </c>
      <c r="N52">
        <v>255</v>
      </c>
      <c r="O52">
        <v>255</v>
      </c>
      <c r="P52">
        <v>255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E57C-6757-4025-835E-5EF40961BE5C}">
  <dimension ref="A1:CL93"/>
  <sheetViews>
    <sheetView topLeftCell="AW1" zoomScale="70" zoomScaleNormal="70" workbookViewId="0">
      <selection sqref="A1:XFD1"/>
    </sheetView>
  </sheetViews>
  <sheetFormatPr defaultRowHeight="15" x14ac:dyDescent="0.25"/>
  <cols>
    <col min="4" max="4" width="9.140625" style="8"/>
    <col min="5" max="5" width="9.140625" style="10"/>
    <col min="9" max="9" width="9.140625" style="8"/>
    <col min="10" max="10" width="9.140625" style="10"/>
    <col min="14" max="14" width="9.140625" style="8"/>
    <col min="15" max="15" width="9.140625" style="10"/>
    <col min="19" max="19" width="9.140625" style="8"/>
    <col min="20" max="20" width="9.140625" style="10"/>
    <col min="24" max="24" width="9.140625" style="8"/>
    <col min="25" max="25" width="9.140625" style="10"/>
    <col min="29" max="29" width="9.140625" style="8"/>
    <col min="30" max="30" width="9.140625" style="10"/>
    <col min="34" max="34" width="9.140625" style="8"/>
    <col min="35" max="35" width="9.140625" style="10"/>
    <col min="39" max="39" width="9.140625" style="8"/>
    <col min="40" max="40" width="9.140625" style="10"/>
    <col min="44" max="44" width="9.140625" style="8"/>
    <col min="45" max="45" width="9.140625" style="10"/>
    <col min="49" max="49" width="9.140625" style="8"/>
    <col min="50" max="50" width="9.140625" style="10"/>
    <col min="54" max="54" width="9.140625" style="8"/>
    <col min="55" max="55" width="9.140625" style="10"/>
    <col min="59" max="59" width="9.140625" style="8"/>
    <col min="60" max="60" width="9.140625" style="10"/>
    <col min="64" max="64" width="9.140625" style="8"/>
    <col min="65" max="65" width="9.140625" style="10"/>
    <col min="69" max="69" width="9.140625" style="8"/>
    <col min="70" max="70" width="9.140625" style="10"/>
    <col min="74" max="74" width="9.140625" style="8"/>
    <col min="75" max="75" width="9.140625" style="10"/>
    <col min="79" max="79" width="9.140625" style="8"/>
    <col min="80" max="80" width="9.140625" style="10"/>
    <col min="84" max="84" width="9.140625" style="8"/>
    <col min="85" max="85" width="9.140625" style="10"/>
    <col min="89" max="89" width="9.140625" style="8"/>
  </cols>
  <sheetData>
    <row r="1" spans="1:90" s="17" customFormat="1" x14ac:dyDescent="0.25">
      <c r="A1" s="16" t="s">
        <v>115</v>
      </c>
      <c r="D1" s="18"/>
      <c r="F1" s="16" t="s">
        <v>116</v>
      </c>
      <c r="I1" s="18"/>
      <c r="K1" s="16" t="s">
        <v>129</v>
      </c>
      <c r="N1" s="18"/>
      <c r="P1" s="16" t="s">
        <v>117</v>
      </c>
      <c r="S1" s="18"/>
      <c r="U1" s="16" t="s">
        <v>130</v>
      </c>
      <c r="X1" s="18"/>
      <c r="Z1" s="16" t="s">
        <v>131</v>
      </c>
      <c r="AC1" s="18"/>
      <c r="AE1" s="16" t="s">
        <v>132</v>
      </c>
      <c r="AH1" s="18"/>
      <c r="AJ1" s="16" t="s">
        <v>133</v>
      </c>
      <c r="AM1" s="18"/>
      <c r="AO1" s="16" t="s">
        <v>134</v>
      </c>
      <c r="AR1" s="18"/>
      <c r="AT1" s="16" t="s">
        <v>135</v>
      </c>
      <c r="AW1" s="18"/>
      <c r="AY1" s="16" t="s">
        <v>136</v>
      </c>
      <c r="BB1" s="18"/>
      <c r="BD1" s="16" t="s">
        <v>137</v>
      </c>
      <c r="BG1" s="18"/>
      <c r="BI1" s="16" t="s">
        <v>138</v>
      </c>
      <c r="BL1" s="18"/>
      <c r="BN1" s="16" t="s">
        <v>139</v>
      </c>
      <c r="BQ1" s="18"/>
      <c r="BS1" s="16" t="s">
        <v>140</v>
      </c>
      <c r="BV1" s="18"/>
      <c r="BX1" s="16" t="s">
        <v>141</v>
      </c>
      <c r="CA1" s="18"/>
      <c r="CC1" s="16" t="s">
        <v>142</v>
      </c>
      <c r="CF1" s="18"/>
      <c r="CH1" s="16" t="s">
        <v>143</v>
      </c>
      <c r="CK1" s="18"/>
    </row>
    <row r="2" spans="1:90" x14ac:dyDescent="0.25">
      <c r="A2">
        <v>0.22700000000000001</v>
      </c>
      <c r="B2">
        <v>0</v>
      </c>
      <c r="C2">
        <v>11</v>
      </c>
      <c r="D2" s="8">
        <v>4</v>
      </c>
      <c r="E2" s="10">
        <v>0.6099</v>
      </c>
      <c r="F2">
        <v>0.10977000000000001</v>
      </c>
      <c r="G2">
        <v>0</v>
      </c>
      <c r="H2">
        <v>1</v>
      </c>
      <c r="I2" s="8">
        <v>3</v>
      </c>
      <c r="J2" s="10">
        <v>0.83589999999999998</v>
      </c>
      <c r="K2">
        <v>4.8520000000000001E-2</v>
      </c>
      <c r="L2">
        <v>0</v>
      </c>
      <c r="M2">
        <v>1</v>
      </c>
      <c r="N2" s="8">
        <v>1</v>
      </c>
      <c r="O2" s="10">
        <v>0.78280000000000005</v>
      </c>
      <c r="U2">
        <v>0.159</v>
      </c>
      <c r="V2">
        <v>1</v>
      </c>
      <c r="W2">
        <v>1</v>
      </c>
      <c r="X2" s="8">
        <v>4</v>
      </c>
      <c r="Y2" s="10">
        <v>0.78239999999999998</v>
      </c>
      <c r="Z2">
        <v>0.41399999999999998</v>
      </c>
      <c r="AA2">
        <v>0</v>
      </c>
      <c r="AB2">
        <v>1</v>
      </c>
      <c r="AC2" s="8">
        <v>6</v>
      </c>
      <c r="AD2" s="10">
        <v>0.75219999999999998</v>
      </c>
      <c r="AE2">
        <v>4.8550000000000003E-2</v>
      </c>
      <c r="AF2">
        <v>0</v>
      </c>
      <c r="AG2">
        <v>1</v>
      </c>
      <c r="AH2" s="8">
        <v>1</v>
      </c>
      <c r="AI2" s="10">
        <v>0.78249999999999997</v>
      </c>
      <c r="AJ2">
        <v>9.7000000000000003E-2</v>
      </c>
      <c r="AK2">
        <v>0</v>
      </c>
      <c r="AL2" s="11">
        <v>1</v>
      </c>
      <c r="AM2" s="11">
        <v>2</v>
      </c>
      <c r="AN2" s="12">
        <v>0.95909999999999995</v>
      </c>
      <c r="AO2">
        <v>4.9770000000000002E-2</v>
      </c>
      <c r="AP2">
        <v>0</v>
      </c>
      <c r="AQ2" s="11">
        <v>1</v>
      </c>
      <c r="AR2" s="11">
        <v>1</v>
      </c>
      <c r="AS2" s="12">
        <v>0.77200000000000002</v>
      </c>
      <c r="AT2">
        <v>4.9970000000000001E-2</v>
      </c>
      <c r="AU2">
        <v>0</v>
      </c>
      <c r="AV2" s="11">
        <v>1</v>
      </c>
      <c r="AW2" s="11">
        <v>1</v>
      </c>
      <c r="AX2" s="12">
        <v>0.77010000000000001</v>
      </c>
      <c r="AY2">
        <v>0.27700000000000002</v>
      </c>
      <c r="AZ2">
        <v>0</v>
      </c>
      <c r="BA2">
        <v>1</v>
      </c>
      <c r="BB2" s="8">
        <v>5</v>
      </c>
      <c r="BC2" s="10">
        <v>0.68230000000000002</v>
      </c>
      <c r="BD2">
        <v>0.16486999999999999</v>
      </c>
      <c r="BE2">
        <v>0</v>
      </c>
      <c r="BF2">
        <v>1</v>
      </c>
      <c r="BG2" s="8">
        <v>4</v>
      </c>
      <c r="BH2" s="10">
        <v>0.81120000000000003</v>
      </c>
      <c r="BI2">
        <v>6.062E-2</v>
      </c>
      <c r="BJ2">
        <v>0</v>
      </c>
      <c r="BK2">
        <v>1</v>
      </c>
      <c r="BL2" s="8">
        <v>1</v>
      </c>
      <c r="BM2" s="10">
        <v>0.62470000000000003</v>
      </c>
      <c r="BN2">
        <v>0.19</v>
      </c>
      <c r="BO2">
        <v>282.08</v>
      </c>
      <c r="BP2" s="11">
        <v>15</v>
      </c>
      <c r="BQ2" s="11">
        <v>4</v>
      </c>
      <c r="BR2" s="12">
        <v>0.84250000000000003</v>
      </c>
      <c r="BS2">
        <v>5.1270000000000003E-2</v>
      </c>
      <c r="BT2">
        <v>0</v>
      </c>
      <c r="BU2">
        <v>1</v>
      </c>
      <c r="BV2" s="8">
        <v>1</v>
      </c>
      <c r="BW2" s="10">
        <v>0.75760000000000005</v>
      </c>
      <c r="BX2">
        <v>0.15375</v>
      </c>
      <c r="BY2">
        <v>0</v>
      </c>
      <c r="BZ2">
        <v>34</v>
      </c>
      <c r="CA2" s="8">
        <v>4</v>
      </c>
      <c r="CB2" s="10">
        <v>0.73480000000000001</v>
      </c>
      <c r="CC2">
        <v>0.129</v>
      </c>
      <c r="CD2">
        <v>0</v>
      </c>
      <c r="CE2">
        <v>1</v>
      </c>
      <c r="CF2" s="8">
        <v>3</v>
      </c>
      <c r="CG2" s="10">
        <v>0.98499999999999999</v>
      </c>
      <c r="CH2">
        <v>6.6989999999999994E-2</v>
      </c>
      <c r="CI2">
        <v>0</v>
      </c>
      <c r="CJ2">
        <v>1</v>
      </c>
      <c r="CK2" s="8">
        <v>2</v>
      </c>
      <c r="CL2">
        <v>0.51119999999999999</v>
      </c>
    </row>
    <row r="3" spans="1:90" x14ac:dyDescent="0.25">
      <c r="A3">
        <v>0.23200000000000001</v>
      </c>
      <c r="B3">
        <v>6</v>
      </c>
      <c r="C3">
        <v>12</v>
      </c>
      <c r="D3" s="8">
        <v>4</v>
      </c>
      <c r="E3" s="10">
        <v>0.53410000000000002</v>
      </c>
      <c r="F3">
        <v>0.11062</v>
      </c>
      <c r="G3">
        <v>6</v>
      </c>
      <c r="H3">
        <v>2</v>
      </c>
      <c r="I3" s="8">
        <v>3</v>
      </c>
      <c r="J3" s="10">
        <v>0.87580000000000002</v>
      </c>
      <c r="K3">
        <v>4.8559999999999999E-2</v>
      </c>
      <c r="L3">
        <v>4.3</v>
      </c>
      <c r="M3">
        <v>2</v>
      </c>
      <c r="N3" s="8">
        <v>1</v>
      </c>
      <c r="O3" s="10">
        <v>0.78239999999999998</v>
      </c>
      <c r="U3">
        <v>0.156</v>
      </c>
      <c r="V3">
        <v>4.3</v>
      </c>
      <c r="W3">
        <v>2</v>
      </c>
      <c r="X3" s="8">
        <v>4</v>
      </c>
      <c r="Y3" s="10">
        <v>0.76039999999999996</v>
      </c>
      <c r="Z3">
        <v>0.438</v>
      </c>
      <c r="AA3">
        <v>19</v>
      </c>
      <c r="AB3">
        <v>2</v>
      </c>
      <c r="AC3" s="8">
        <v>7</v>
      </c>
      <c r="AD3" s="10">
        <v>0.40050000000000002</v>
      </c>
      <c r="AE3">
        <v>4.7559999999999998E-2</v>
      </c>
      <c r="AF3">
        <v>8</v>
      </c>
      <c r="AG3">
        <v>2</v>
      </c>
      <c r="AH3" s="8">
        <v>1</v>
      </c>
      <c r="AI3" s="10">
        <v>0.7903</v>
      </c>
      <c r="AJ3">
        <v>9.9000000000000005E-2</v>
      </c>
      <c r="AK3">
        <v>6</v>
      </c>
      <c r="AL3">
        <v>2</v>
      </c>
      <c r="AM3" s="8">
        <v>2</v>
      </c>
      <c r="AN3" s="10">
        <v>0.93959999999999999</v>
      </c>
      <c r="AO3">
        <v>5.45E-2</v>
      </c>
      <c r="AP3">
        <v>22</v>
      </c>
      <c r="AQ3">
        <v>2</v>
      </c>
      <c r="AR3" s="8">
        <v>1</v>
      </c>
      <c r="AS3" s="10">
        <v>0.72050000000000003</v>
      </c>
      <c r="AT3">
        <v>5.0880000000000002E-2</v>
      </c>
      <c r="AU3">
        <v>7</v>
      </c>
      <c r="AV3">
        <v>2</v>
      </c>
      <c r="AW3" s="8">
        <v>1</v>
      </c>
      <c r="AX3" s="10">
        <v>0.76149999999999995</v>
      </c>
      <c r="AY3">
        <v>0.28000000000000003</v>
      </c>
      <c r="AZ3">
        <v>6</v>
      </c>
      <c r="BA3">
        <v>2</v>
      </c>
      <c r="BB3" s="8">
        <v>5</v>
      </c>
      <c r="BC3" s="10">
        <v>0.66820000000000002</v>
      </c>
      <c r="BD3">
        <v>0.15795999999999999</v>
      </c>
      <c r="BE3">
        <v>7.2</v>
      </c>
      <c r="BF3">
        <v>2</v>
      </c>
      <c r="BG3" s="8">
        <v>4</v>
      </c>
      <c r="BH3" s="10">
        <v>0.77569999999999995</v>
      </c>
      <c r="BI3">
        <v>6.8089999999999998E-2</v>
      </c>
      <c r="BJ3">
        <v>20.12</v>
      </c>
      <c r="BK3">
        <v>2</v>
      </c>
      <c r="BL3" s="8">
        <v>2</v>
      </c>
      <c r="BM3" s="10">
        <v>0.53779999999999994</v>
      </c>
      <c r="BN3">
        <v>0.20300000000000001</v>
      </c>
      <c r="BO3">
        <v>302.2</v>
      </c>
      <c r="BP3">
        <v>16</v>
      </c>
      <c r="BQ3" s="8">
        <v>4</v>
      </c>
      <c r="BR3" s="10">
        <v>0.81100000000000005</v>
      </c>
      <c r="BS3">
        <v>5.7979999999999997E-2</v>
      </c>
      <c r="BT3">
        <v>10</v>
      </c>
      <c r="BU3">
        <v>2</v>
      </c>
      <c r="BV3" s="8">
        <v>1</v>
      </c>
      <c r="BW3" s="10">
        <v>0.67049999999999998</v>
      </c>
      <c r="BX3">
        <v>0.15784999999999999</v>
      </c>
      <c r="BY3">
        <v>8</v>
      </c>
      <c r="BZ3">
        <v>35</v>
      </c>
      <c r="CA3" s="8">
        <v>4</v>
      </c>
      <c r="CB3" s="10">
        <v>0.77500000000000002</v>
      </c>
      <c r="CC3">
        <v>0.13</v>
      </c>
      <c r="CD3">
        <v>10</v>
      </c>
      <c r="CE3">
        <v>2</v>
      </c>
      <c r="CF3" s="8">
        <v>3</v>
      </c>
      <c r="CG3" s="10">
        <v>0.98299999999999998</v>
      </c>
      <c r="CH3">
        <v>6.6559999999999994E-2</v>
      </c>
      <c r="CI3">
        <v>10</v>
      </c>
      <c r="CJ3">
        <v>2</v>
      </c>
      <c r="CK3" s="8">
        <v>2</v>
      </c>
      <c r="CL3">
        <v>0.50109999999999999</v>
      </c>
    </row>
    <row r="4" spans="1:90" x14ac:dyDescent="0.25">
      <c r="A4">
        <v>0.23599999999999999</v>
      </c>
      <c r="B4">
        <v>12</v>
      </c>
      <c r="C4">
        <v>13</v>
      </c>
      <c r="D4" s="8">
        <v>4</v>
      </c>
      <c r="E4" s="10">
        <v>0.46600000000000003</v>
      </c>
      <c r="F4">
        <v>0.11054</v>
      </c>
      <c r="G4">
        <v>12</v>
      </c>
      <c r="H4">
        <v>3</v>
      </c>
      <c r="I4" s="8">
        <v>3</v>
      </c>
      <c r="J4" s="10">
        <v>0.87239999999999995</v>
      </c>
      <c r="K4">
        <v>4.8340000000000001E-2</v>
      </c>
      <c r="L4">
        <v>9</v>
      </c>
      <c r="M4">
        <v>3</v>
      </c>
      <c r="N4" s="8">
        <v>1</v>
      </c>
      <c r="O4" s="10">
        <v>0.78420000000000001</v>
      </c>
      <c r="U4">
        <v>0.16400000000000001</v>
      </c>
      <c r="V4">
        <v>9</v>
      </c>
      <c r="W4">
        <v>3</v>
      </c>
      <c r="X4" s="8">
        <v>4</v>
      </c>
      <c r="Y4" s="10">
        <v>0.80759999999999998</v>
      </c>
      <c r="Z4">
        <v>0.45800000000000002</v>
      </c>
      <c r="AA4">
        <v>38</v>
      </c>
      <c r="AB4">
        <v>3</v>
      </c>
      <c r="AC4" s="8">
        <v>7</v>
      </c>
      <c r="AD4" s="10">
        <v>0.87490000000000001</v>
      </c>
      <c r="AE4">
        <v>4.6620000000000002E-2</v>
      </c>
      <c r="AF4">
        <v>16</v>
      </c>
      <c r="AG4" s="11">
        <v>3</v>
      </c>
      <c r="AH4" s="11">
        <v>1</v>
      </c>
      <c r="AI4" s="12">
        <v>0.79720000000000002</v>
      </c>
      <c r="AJ4">
        <v>0.10100000000000001</v>
      </c>
      <c r="AK4">
        <v>12</v>
      </c>
      <c r="AL4">
        <v>3</v>
      </c>
      <c r="AM4" s="8">
        <v>2</v>
      </c>
      <c r="AN4" s="10">
        <v>0.88560000000000005</v>
      </c>
      <c r="AO4">
        <v>5.5840000000000001E-2</v>
      </c>
      <c r="AP4">
        <v>44</v>
      </c>
      <c r="AQ4">
        <v>3</v>
      </c>
      <c r="AR4" s="8">
        <v>1</v>
      </c>
      <c r="AS4" s="10">
        <v>0.7026</v>
      </c>
      <c r="AT4">
        <v>5.1670000000000001E-2</v>
      </c>
      <c r="AU4">
        <v>14</v>
      </c>
      <c r="AV4">
        <v>3</v>
      </c>
      <c r="AW4" s="8">
        <v>1</v>
      </c>
      <c r="AX4" s="10">
        <v>0.75339999999999996</v>
      </c>
      <c r="AY4">
        <v>0.28199999999999997</v>
      </c>
      <c r="AZ4">
        <v>12</v>
      </c>
      <c r="BA4">
        <v>3</v>
      </c>
      <c r="BB4" s="8">
        <v>5</v>
      </c>
      <c r="BC4" s="10">
        <v>0.65800000000000003</v>
      </c>
      <c r="BD4">
        <v>0.16888</v>
      </c>
      <c r="BE4">
        <v>14.4</v>
      </c>
      <c r="BF4">
        <v>3</v>
      </c>
      <c r="BG4" s="8">
        <v>4</v>
      </c>
      <c r="BH4" s="10">
        <v>0.82479999999999998</v>
      </c>
      <c r="BI4">
        <v>7.0900000000000005E-2</v>
      </c>
      <c r="BJ4">
        <v>40.24</v>
      </c>
      <c r="BK4">
        <v>3</v>
      </c>
      <c r="BL4" s="8">
        <v>2</v>
      </c>
      <c r="BM4" s="10">
        <v>0.60770000000000002</v>
      </c>
      <c r="BN4">
        <v>0.223</v>
      </c>
      <c r="BO4">
        <v>322.32</v>
      </c>
      <c r="BP4">
        <v>17</v>
      </c>
      <c r="BQ4" s="8">
        <v>4</v>
      </c>
      <c r="BR4" s="10">
        <v>0.66149999999999998</v>
      </c>
      <c r="BS4">
        <v>5.8999999999999997E-2</v>
      </c>
      <c r="BT4">
        <v>20</v>
      </c>
      <c r="BU4">
        <v>3</v>
      </c>
      <c r="BV4" s="8">
        <v>1</v>
      </c>
      <c r="BW4" s="10">
        <v>0.65349999999999997</v>
      </c>
      <c r="BX4">
        <v>0.17072999999999999</v>
      </c>
      <c r="BY4">
        <v>16</v>
      </c>
      <c r="BZ4">
        <v>36</v>
      </c>
      <c r="CA4" s="8">
        <v>4</v>
      </c>
      <c r="CB4" s="10">
        <v>0.82979999999999998</v>
      </c>
      <c r="CC4">
        <v>0.13300000000000001</v>
      </c>
      <c r="CD4">
        <v>20</v>
      </c>
      <c r="CE4">
        <v>3</v>
      </c>
      <c r="CF4" s="8">
        <v>3</v>
      </c>
      <c r="CG4" s="10">
        <v>0.97219999999999995</v>
      </c>
      <c r="CH4">
        <v>6.9279999999999994E-2</v>
      </c>
      <c r="CI4">
        <v>20</v>
      </c>
      <c r="CJ4">
        <v>3</v>
      </c>
      <c r="CK4" s="8">
        <v>2</v>
      </c>
      <c r="CL4">
        <v>0.56730000000000003</v>
      </c>
    </row>
    <row r="5" spans="1:90" x14ac:dyDescent="0.25">
      <c r="A5">
        <v>0.24199999999999999</v>
      </c>
      <c r="B5">
        <v>18</v>
      </c>
      <c r="C5">
        <v>14</v>
      </c>
      <c r="D5" s="8">
        <v>5</v>
      </c>
      <c r="E5" s="10">
        <v>0.54749999999999999</v>
      </c>
      <c r="F5">
        <v>0.11063000000000001</v>
      </c>
      <c r="G5">
        <v>18</v>
      </c>
      <c r="H5">
        <v>4</v>
      </c>
      <c r="I5" s="8">
        <v>3</v>
      </c>
      <c r="J5" s="10">
        <v>0.87639999999999996</v>
      </c>
      <c r="K5">
        <v>4.8210000000000003E-2</v>
      </c>
      <c r="L5">
        <v>13.3</v>
      </c>
      <c r="M5">
        <v>4</v>
      </c>
      <c r="N5" s="8">
        <v>1</v>
      </c>
      <c r="O5" s="10">
        <v>0.7853</v>
      </c>
      <c r="U5">
        <v>0.158</v>
      </c>
      <c r="V5">
        <v>13.3</v>
      </c>
      <c r="W5">
        <v>4</v>
      </c>
      <c r="X5" s="8">
        <v>4</v>
      </c>
      <c r="Y5" s="10">
        <v>0.77600000000000002</v>
      </c>
      <c r="Z5">
        <v>0.47599999999999998</v>
      </c>
      <c r="AA5">
        <v>57</v>
      </c>
      <c r="AB5" s="11">
        <v>4</v>
      </c>
      <c r="AC5" s="11">
        <v>7</v>
      </c>
      <c r="AD5" s="12">
        <v>0.89339999999999997</v>
      </c>
      <c r="AE5">
        <v>4.9200000000000001E-2</v>
      </c>
      <c r="AF5">
        <v>24</v>
      </c>
      <c r="AG5">
        <v>4</v>
      </c>
      <c r="AH5" s="8">
        <v>1</v>
      </c>
      <c r="AI5" s="10">
        <v>0.77700000000000002</v>
      </c>
      <c r="AJ5">
        <v>0.10199999999999999</v>
      </c>
      <c r="AK5">
        <v>18</v>
      </c>
      <c r="AL5">
        <v>4</v>
      </c>
      <c r="AM5" s="8">
        <v>2</v>
      </c>
      <c r="AN5" s="10">
        <v>0.83620000000000005</v>
      </c>
      <c r="AO5">
        <v>5.2850000000000001E-2</v>
      </c>
      <c r="AP5">
        <v>66</v>
      </c>
      <c r="AQ5">
        <v>4</v>
      </c>
      <c r="AR5" s="8">
        <v>1</v>
      </c>
      <c r="AS5" s="10">
        <v>0.74050000000000005</v>
      </c>
      <c r="AT5">
        <v>5.6129999999999999E-2</v>
      </c>
      <c r="AU5">
        <v>21</v>
      </c>
      <c r="AV5">
        <v>4</v>
      </c>
      <c r="AW5" s="8">
        <v>1</v>
      </c>
      <c r="AX5" s="10">
        <v>0.69850000000000001</v>
      </c>
      <c r="AY5">
        <v>0.28399999999999997</v>
      </c>
      <c r="AZ5">
        <v>18</v>
      </c>
      <c r="BA5">
        <v>4</v>
      </c>
      <c r="BB5" s="8">
        <v>5</v>
      </c>
      <c r="BC5" s="10">
        <v>0.64710000000000001</v>
      </c>
      <c r="BD5">
        <v>0.1719</v>
      </c>
      <c r="BE5">
        <v>22</v>
      </c>
      <c r="BF5">
        <v>4</v>
      </c>
      <c r="BG5" s="8">
        <v>4</v>
      </c>
      <c r="BH5" s="10">
        <v>0.83260000000000001</v>
      </c>
      <c r="BI5">
        <v>7.3840000000000003E-2</v>
      </c>
      <c r="BJ5">
        <v>60.36</v>
      </c>
      <c r="BK5">
        <v>4</v>
      </c>
      <c r="BL5" s="8">
        <v>2</v>
      </c>
      <c r="BM5" s="10">
        <v>0.68089999999999995</v>
      </c>
      <c r="BN5">
        <v>0.24199999999999999</v>
      </c>
      <c r="BO5">
        <v>342.04</v>
      </c>
      <c r="BP5">
        <v>18</v>
      </c>
      <c r="BQ5" s="8">
        <v>5</v>
      </c>
      <c r="BR5" s="10">
        <v>0.54749999999999999</v>
      </c>
      <c r="BS5">
        <v>5.8290000000000002E-2</v>
      </c>
      <c r="BT5">
        <v>30</v>
      </c>
      <c r="BU5">
        <v>4</v>
      </c>
      <c r="BV5" s="8">
        <v>1</v>
      </c>
      <c r="BW5" s="10">
        <v>0.6653</v>
      </c>
      <c r="BX5">
        <v>0.18295</v>
      </c>
      <c r="BY5">
        <v>24</v>
      </c>
      <c r="BZ5" s="11">
        <v>37</v>
      </c>
      <c r="CA5" s="11">
        <v>4</v>
      </c>
      <c r="CB5" s="12">
        <v>0.84560000000000002</v>
      </c>
      <c r="CC5">
        <v>0.13700000000000001</v>
      </c>
      <c r="CD5">
        <v>30</v>
      </c>
      <c r="CE5" s="11">
        <v>4</v>
      </c>
      <c r="CF5" s="11">
        <v>3</v>
      </c>
      <c r="CG5" s="12">
        <v>0.93369999999999997</v>
      </c>
      <c r="CH5">
        <v>6.7640000000000006E-2</v>
      </c>
      <c r="CI5">
        <v>30</v>
      </c>
      <c r="CJ5">
        <v>4</v>
      </c>
      <c r="CK5" s="8">
        <v>2</v>
      </c>
      <c r="CL5">
        <v>0.52690000000000003</v>
      </c>
    </row>
    <row r="6" spans="1:90" x14ac:dyDescent="0.25">
      <c r="A6">
        <v>0.248</v>
      </c>
      <c r="B6">
        <v>24</v>
      </c>
      <c r="C6">
        <v>15</v>
      </c>
      <c r="D6" s="8">
        <v>5</v>
      </c>
      <c r="E6" s="10">
        <v>0.62160000000000004</v>
      </c>
      <c r="F6">
        <v>0.11117</v>
      </c>
      <c r="G6">
        <v>24</v>
      </c>
      <c r="H6">
        <v>5</v>
      </c>
      <c r="I6" s="8">
        <v>3</v>
      </c>
      <c r="J6" s="10">
        <v>0.89639999999999997</v>
      </c>
      <c r="K6">
        <v>4.7320000000000001E-2</v>
      </c>
      <c r="L6">
        <v>18</v>
      </c>
      <c r="M6">
        <v>5</v>
      </c>
      <c r="N6" s="8">
        <v>1</v>
      </c>
      <c r="O6" s="10">
        <v>0.79220000000000002</v>
      </c>
      <c r="U6">
        <v>0.16</v>
      </c>
      <c r="V6">
        <v>18</v>
      </c>
      <c r="W6">
        <v>5</v>
      </c>
      <c r="X6" s="8">
        <v>4</v>
      </c>
      <c r="Y6" s="10">
        <v>0.7883</v>
      </c>
      <c r="Z6">
        <v>0.49099999999999999</v>
      </c>
      <c r="AA6">
        <v>76</v>
      </c>
      <c r="AB6">
        <v>5</v>
      </c>
      <c r="AC6" s="8">
        <v>7</v>
      </c>
      <c r="AD6" s="10">
        <v>0.69769999999999999</v>
      </c>
      <c r="AE6">
        <v>4.9340000000000002E-2</v>
      </c>
      <c r="AF6">
        <v>32</v>
      </c>
      <c r="AG6">
        <v>5</v>
      </c>
      <c r="AH6" s="8">
        <v>1</v>
      </c>
      <c r="AI6" s="10">
        <v>0.77580000000000005</v>
      </c>
      <c r="AJ6">
        <v>0.104</v>
      </c>
      <c r="AK6">
        <v>24</v>
      </c>
      <c r="AL6">
        <v>5</v>
      </c>
      <c r="AM6" s="8">
        <v>2</v>
      </c>
      <c r="AN6" s="10">
        <v>0.67659999999999998</v>
      </c>
      <c r="AO6">
        <v>5.6669999999999998E-2</v>
      </c>
      <c r="AP6">
        <v>88</v>
      </c>
      <c r="AQ6">
        <v>5</v>
      </c>
      <c r="AR6" s="8">
        <v>1</v>
      </c>
      <c r="AS6" s="10">
        <v>0.69059999999999999</v>
      </c>
      <c r="AT6">
        <v>5.7930000000000002E-2</v>
      </c>
      <c r="AU6">
        <v>28</v>
      </c>
      <c r="AV6">
        <v>5</v>
      </c>
      <c r="AW6" s="8">
        <v>1</v>
      </c>
      <c r="AX6" s="10">
        <v>0.67120000000000002</v>
      </c>
      <c r="AY6">
        <v>0.28299999999999997</v>
      </c>
      <c r="AZ6">
        <v>24</v>
      </c>
      <c r="BA6">
        <v>5</v>
      </c>
      <c r="BB6" s="8">
        <v>5</v>
      </c>
      <c r="BC6" s="10">
        <v>0.65259999999999996</v>
      </c>
      <c r="BD6">
        <v>0.16855999999999999</v>
      </c>
      <c r="BE6">
        <v>29.2</v>
      </c>
      <c r="BF6">
        <v>5</v>
      </c>
      <c r="BG6" s="8">
        <v>4</v>
      </c>
      <c r="BH6" s="10">
        <v>0.82389999999999997</v>
      </c>
      <c r="BI6">
        <v>7.639E-2</v>
      </c>
      <c r="BJ6">
        <v>80.48</v>
      </c>
      <c r="BK6">
        <v>5</v>
      </c>
      <c r="BL6" s="8">
        <v>2</v>
      </c>
      <c r="BM6" s="10">
        <v>0.74129999999999996</v>
      </c>
      <c r="BN6">
        <v>0.26400000000000001</v>
      </c>
      <c r="BO6">
        <v>362.16</v>
      </c>
      <c r="BP6" s="11">
        <v>19</v>
      </c>
      <c r="BQ6" s="11">
        <v>5</v>
      </c>
      <c r="BR6" s="12">
        <v>0.71260000000000001</v>
      </c>
      <c r="BS6">
        <v>5.9839999999999997E-2</v>
      </c>
      <c r="BT6">
        <v>40</v>
      </c>
      <c r="BU6">
        <v>5</v>
      </c>
      <c r="BV6" s="8">
        <v>1</v>
      </c>
      <c r="BW6" s="10">
        <v>0.63890000000000002</v>
      </c>
      <c r="BX6">
        <v>0.18948000000000001</v>
      </c>
      <c r="BY6">
        <v>32</v>
      </c>
      <c r="BZ6">
        <v>38</v>
      </c>
      <c r="CA6" s="8">
        <v>4</v>
      </c>
      <c r="CB6" s="10">
        <v>0.84299999999999997</v>
      </c>
      <c r="CC6">
        <v>0.13700000000000001</v>
      </c>
      <c r="CD6">
        <v>40</v>
      </c>
      <c r="CE6" s="11">
        <v>5</v>
      </c>
      <c r="CF6" s="11">
        <v>3</v>
      </c>
      <c r="CG6" s="12">
        <v>0.93369999999999997</v>
      </c>
      <c r="CH6">
        <v>6.9989999999999997E-2</v>
      </c>
      <c r="CI6">
        <v>40</v>
      </c>
      <c r="CJ6">
        <v>5</v>
      </c>
      <c r="CK6" s="8">
        <v>2</v>
      </c>
      <c r="CL6">
        <v>0.58499999999999996</v>
      </c>
    </row>
    <row r="7" spans="1:90" x14ac:dyDescent="0.25">
      <c r="A7">
        <v>0.253</v>
      </c>
      <c r="B7">
        <v>30</v>
      </c>
      <c r="C7">
        <v>16</v>
      </c>
      <c r="D7" s="8">
        <v>5</v>
      </c>
      <c r="E7" s="10">
        <v>0.66869999999999996</v>
      </c>
      <c r="F7">
        <v>0.11494</v>
      </c>
      <c r="G7">
        <v>30</v>
      </c>
      <c r="H7">
        <v>6</v>
      </c>
      <c r="I7" s="8">
        <v>3</v>
      </c>
      <c r="J7" s="10">
        <v>0.96650000000000003</v>
      </c>
      <c r="K7">
        <v>4.725E-2</v>
      </c>
      <c r="L7">
        <v>22.3</v>
      </c>
      <c r="M7">
        <v>6</v>
      </c>
      <c r="N7" s="8">
        <v>1</v>
      </c>
      <c r="O7" s="10">
        <v>0.79269999999999996</v>
      </c>
      <c r="U7">
        <v>0.16700000000000001</v>
      </c>
      <c r="V7">
        <v>22.3</v>
      </c>
      <c r="W7">
        <v>6</v>
      </c>
      <c r="X7" s="8">
        <v>4</v>
      </c>
      <c r="Y7" s="10">
        <v>0.81889999999999996</v>
      </c>
      <c r="Z7">
        <v>0.52200000000000002</v>
      </c>
      <c r="AA7">
        <v>95</v>
      </c>
      <c r="AB7">
        <v>6</v>
      </c>
      <c r="AC7" s="8">
        <v>8</v>
      </c>
      <c r="AD7" s="10">
        <v>0.86850000000000005</v>
      </c>
      <c r="AE7">
        <v>4.9020000000000001E-2</v>
      </c>
      <c r="AF7">
        <v>40</v>
      </c>
      <c r="AG7">
        <v>6</v>
      </c>
      <c r="AH7" s="8">
        <v>1</v>
      </c>
      <c r="AI7" s="10">
        <v>0.77849999999999997</v>
      </c>
      <c r="AJ7">
        <v>0.107</v>
      </c>
      <c r="AK7">
        <v>30</v>
      </c>
      <c r="AL7">
        <v>6</v>
      </c>
      <c r="AM7" s="8">
        <v>3</v>
      </c>
      <c r="AN7" s="10">
        <v>0.61470000000000002</v>
      </c>
      <c r="AO7">
        <v>6.2350000000000003E-2</v>
      </c>
      <c r="AP7">
        <v>110</v>
      </c>
      <c r="AQ7">
        <v>6</v>
      </c>
      <c r="AR7" s="8">
        <v>1</v>
      </c>
      <c r="AS7" s="10">
        <v>0.59109999999999996</v>
      </c>
      <c r="AT7">
        <v>5.2979999999999999E-2</v>
      </c>
      <c r="AU7">
        <v>35</v>
      </c>
      <c r="AV7">
        <v>6</v>
      </c>
      <c r="AW7" s="8">
        <v>1</v>
      </c>
      <c r="AX7" s="10">
        <v>0.73899999999999999</v>
      </c>
      <c r="AY7">
        <v>0.29299999999999998</v>
      </c>
      <c r="AZ7">
        <v>30</v>
      </c>
      <c r="BA7">
        <v>6</v>
      </c>
      <c r="BB7" s="8">
        <v>5</v>
      </c>
      <c r="BC7" s="10">
        <v>0.59370000000000001</v>
      </c>
      <c r="BD7">
        <v>0.17061000000000001</v>
      </c>
      <c r="BE7">
        <v>36</v>
      </c>
      <c r="BF7">
        <v>6</v>
      </c>
      <c r="BG7" s="8">
        <v>4</v>
      </c>
      <c r="BH7" s="10">
        <v>0.82950000000000002</v>
      </c>
      <c r="BI7">
        <v>7.7960000000000002E-2</v>
      </c>
      <c r="BJ7">
        <v>101</v>
      </c>
      <c r="BK7">
        <v>6</v>
      </c>
      <c r="BL7" s="8">
        <v>2</v>
      </c>
      <c r="BM7" s="10">
        <v>0.77590000000000003</v>
      </c>
      <c r="BN7">
        <v>0.29399999999999998</v>
      </c>
      <c r="BO7">
        <v>382.28</v>
      </c>
      <c r="BP7">
        <v>20</v>
      </c>
      <c r="BQ7" s="8">
        <v>5</v>
      </c>
      <c r="BR7" s="10">
        <v>0.58740000000000003</v>
      </c>
      <c r="BS7">
        <v>6.1210000000000001E-2</v>
      </c>
      <c r="BT7">
        <v>50</v>
      </c>
      <c r="BU7">
        <v>6</v>
      </c>
      <c r="BV7" s="8">
        <v>1</v>
      </c>
      <c r="BW7" s="10">
        <v>0.61360000000000003</v>
      </c>
      <c r="BX7">
        <v>0.19455</v>
      </c>
      <c r="BY7">
        <v>40</v>
      </c>
      <c r="BZ7">
        <v>39</v>
      </c>
      <c r="CA7" s="8">
        <v>4</v>
      </c>
      <c r="CB7" s="10">
        <v>0.83550000000000002</v>
      </c>
      <c r="CC7">
        <v>0.14199999999999999</v>
      </c>
      <c r="CD7">
        <v>50</v>
      </c>
      <c r="CE7">
        <v>6</v>
      </c>
      <c r="CF7" s="8">
        <v>3</v>
      </c>
      <c r="CG7" s="10">
        <v>0.75649999999999995</v>
      </c>
      <c r="CH7">
        <v>7.2989999999999999E-2</v>
      </c>
      <c r="CI7">
        <v>50</v>
      </c>
      <c r="CJ7">
        <v>6</v>
      </c>
      <c r="CK7" s="8">
        <v>2</v>
      </c>
      <c r="CL7">
        <v>0.66010000000000002</v>
      </c>
    </row>
    <row r="8" spans="1:90" x14ac:dyDescent="0.25">
      <c r="A8">
        <v>0.25900000000000001</v>
      </c>
      <c r="B8">
        <v>36</v>
      </c>
      <c r="C8">
        <v>17</v>
      </c>
      <c r="D8" s="8">
        <v>5</v>
      </c>
      <c r="E8" s="10">
        <v>0.70269999999999999</v>
      </c>
      <c r="F8">
        <v>0.11737</v>
      </c>
      <c r="G8">
        <v>36</v>
      </c>
      <c r="H8">
        <v>7</v>
      </c>
      <c r="I8" s="8">
        <v>3</v>
      </c>
      <c r="J8" s="10">
        <v>0.98070000000000002</v>
      </c>
      <c r="K8">
        <v>4.7849999999999997E-2</v>
      </c>
      <c r="L8">
        <v>27</v>
      </c>
      <c r="M8">
        <v>7</v>
      </c>
      <c r="N8" s="8">
        <v>1</v>
      </c>
      <c r="O8" s="10">
        <v>0.78810000000000002</v>
      </c>
      <c r="U8">
        <v>0.17199999999999999</v>
      </c>
      <c r="V8">
        <v>27</v>
      </c>
      <c r="W8">
        <v>7</v>
      </c>
      <c r="X8" s="8">
        <v>4</v>
      </c>
      <c r="Y8" s="10">
        <v>0.83279999999999998</v>
      </c>
      <c r="Z8">
        <v>0.54100000000000004</v>
      </c>
      <c r="AA8">
        <v>114</v>
      </c>
      <c r="AB8" s="11">
        <v>7</v>
      </c>
      <c r="AC8" s="11">
        <v>8</v>
      </c>
      <c r="AD8" s="12">
        <v>0.88839999999999997</v>
      </c>
      <c r="AE8">
        <v>4.8439999999999997E-2</v>
      </c>
      <c r="AF8">
        <v>48</v>
      </c>
      <c r="AG8">
        <v>7</v>
      </c>
      <c r="AH8" s="8">
        <v>1</v>
      </c>
      <c r="AI8" s="10">
        <v>0.78349999999999997</v>
      </c>
      <c r="AJ8">
        <v>0.108</v>
      </c>
      <c r="AK8">
        <v>36</v>
      </c>
      <c r="AL8">
        <v>7</v>
      </c>
      <c r="AM8" s="8">
        <v>3</v>
      </c>
      <c r="AN8" s="10">
        <v>0.71109999999999995</v>
      </c>
      <c r="AO8">
        <v>6.6309999999999994E-2</v>
      </c>
      <c r="AP8">
        <v>132</v>
      </c>
      <c r="AQ8">
        <v>7</v>
      </c>
      <c r="AR8" s="8">
        <v>1</v>
      </c>
      <c r="AS8" s="10">
        <v>0.50419999999999998</v>
      </c>
      <c r="AT8">
        <v>5.5300000000000002E-2</v>
      </c>
      <c r="AU8">
        <v>42</v>
      </c>
      <c r="AV8">
        <v>7</v>
      </c>
      <c r="AW8" s="8">
        <v>1</v>
      </c>
      <c r="AX8" s="10">
        <v>0.71</v>
      </c>
      <c r="AY8">
        <v>0.29099999999999998</v>
      </c>
      <c r="AZ8">
        <v>36</v>
      </c>
      <c r="BA8">
        <v>7</v>
      </c>
      <c r="BB8" s="8">
        <v>5</v>
      </c>
      <c r="BC8" s="10">
        <v>0.60599999999999998</v>
      </c>
      <c r="BD8">
        <v>0.17460000000000001</v>
      </c>
      <c r="BE8">
        <v>43.2</v>
      </c>
      <c r="BF8">
        <v>7</v>
      </c>
      <c r="BG8" s="8">
        <v>4</v>
      </c>
      <c r="BH8" s="10">
        <v>0.83789999999999998</v>
      </c>
      <c r="BI8">
        <v>8.5639999999999994E-2</v>
      </c>
      <c r="BJ8">
        <v>121.12</v>
      </c>
      <c r="BK8">
        <v>7</v>
      </c>
      <c r="BL8" s="8">
        <v>2</v>
      </c>
      <c r="BM8" s="10">
        <v>0.90369999999999995</v>
      </c>
      <c r="BS8">
        <v>6.4879999999999993E-2</v>
      </c>
      <c r="BT8">
        <v>60</v>
      </c>
      <c r="BU8">
        <v>7</v>
      </c>
      <c r="BV8" s="8">
        <v>1</v>
      </c>
      <c r="BW8" s="10">
        <v>0.53710000000000002</v>
      </c>
      <c r="BX8">
        <v>0.19972000000000001</v>
      </c>
      <c r="BY8">
        <v>48</v>
      </c>
      <c r="BZ8">
        <v>40</v>
      </c>
      <c r="CA8" s="8">
        <v>4</v>
      </c>
      <c r="CB8" s="10">
        <v>0.82250000000000001</v>
      </c>
      <c r="CC8">
        <v>0.14699999999999999</v>
      </c>
      <c r="CD8">
        <v>60</v>
      </c>
      <c r="CE8">
        <v>7</v>
      </c>
      <c r="CF8" s="8">
        <v>4</v>
      </c>
      <c r="CG8" s="10">
        <v>0.47110000000000002</v>
      </c>
      <c r="CH8">
        <v>7.374E-2</v>
      </c>
      <c r="CI8">
        <v>60</v>
      </c>
      <c r="CJ8">
        <v>7</v>
      </c>
      <c r="CK8" s="8">
        <v>2</v>
      </c>
      <c r="CL8">
        <v>0.6784</v>
      </c>
    </row>
    <row r="9" spans="1:90" x14ac:dyDescent="0.25">
      <c r="A9">
        <v>0.26700000000000002</v>
      </c>
      <c r="B9">
        <v>42</v>
      </c>
      <c r="C9" s="11">
        <v>18</v>
      </c>
      <c r="D9" s="11">
        <v>5</v>
      </c>
      <c r="E9" s="12">
        <v>0.71160000000000001</v>
      </c>
      <c r="F9">
        <v>0.12066</v>
      </c>
      <c r="G9">
        <v>42</v>
      </c>
      <c r="H9">
        <v>8</v>
      </c>
      <c r="I9" s="8">
        <v>3</v>
      </c>
      <c r="J9" s="10">
        <v>0.98780000000000001</v>
      </c>
      <c r="K9">
        <v>4.8779999999999997E-2</v>
      </c>
      <c r="L9">
        <v>31.3</v>
      </c>
      <c r="M9">
        <v>8</v>
      </c>
      <c r="N9" s="8">
        <v>1</v>
      </c>
      <c r="O9" s="10">
        <v>0.78059999999999996</v>
      </c>
      <c r="U9">
        <v>0.17899999999999999</v>
      </c>
      <c r="V9">
        <v>31.3</v>
      </c>
      <c r="W9">
        <v>8</v>
      </c>
      <c r="X9" s="8">
        <v>4</v>
      </c>
      <c r="Y9" s="10">
        <v>0.84360000000000002</v>
      </c>
      <c r="Z9">
        <v>0.56200000000000006</v>
      </c>
      <c r="AA9">
        <v>133</v>
      </c>
      <c r="AB9">
        <v>8</v>
      </c>
      <c r="AC9" s="8">
        <v>8</v>
      </c>
      <c r="AD9" s="10">
        <v>0.84630000000000005</v>
      </c>
      <c r="AE9">
        <v>4.9869999999999998E-2</v>
      </c>
      <c r="AF9">
        <v>56</v>
      </c>
      <c r="AG9">
        <v>8</v>
      </c>
      <c r="AH9" s="8">
        <v>1</v>
      </c>
      <c r="AI9" s="10">
        <v>0.77110000000000001</v>
      </c>
      <c r="AJ9">
        <v>0.112</v>
      </c>
      <c r="AK9">
        <v>42</v>
      </c>
      <c r="AL9">
        <v>8</v>
      </c>
      <c r="AM9" s="8">
        <v>3</v>
      </c>
      <c r="AN9" s="10">
        <v>0.92079999999999995</v>
      </c>
      <c r="AO9">
        <v>6.608E-2</v>
      </c>
      <c r="AP9">
        <v>154</v>
      </c>
      <c r="AQ9">
        <v>8</v>
      </c>
      <c r="AR9" s="8">
        <v>1</v>
      </c>
      <c r="AS9" s="10">
        <v>0.50960000000000005</v>
      </c>
      <c r="AT9">
        <v>5.6390000000000003E-2</v>
      </c>
      <c r="AU9">
        <v>49</v>
      </c>
      <c r="AV9">
        <v>8</v>
      </c>
      <c r="AW9" s="8">
        <v>1</v>
      </c>
      <c r="AX9" s="10">
        <v>0.69469999999999998</v>
      </c>
      <c r="AY9">
        <v>0.29699999999999999</v>
      </c>
      <c r="AZ9">
        <v>42</v>
      </c>
      <c r="BA9">
        <v>8</v>
      </c>
      <c r="BB9" s="8">
        <v>5</v>
      </c>
      <c r="BC9" s="10">
        <v>0.56840000000000002</v>
      </c>
      <c r="BD9">
        <v>0.17410999999999999</v>
      </c>
      <c r="BE9">
        <v>50.4</v>
      </c>
      <c r="BF9">
        <v>8</v>
      </c>
      <c r="BG9" s="8">
        <v>4</v>
      </c>
      <c r="BH9" s="10">
        <v>0.83709999999999996</v>
      </c>
      <c r="BI9">
        <v>9.3350000000000002E-2</v>
      </c>
      <c r="BJ9">
        <v>141.24</v>
      </c>
      <c r="BK9">
        <v>8</v>
      </c>
      <c r="BL9" s="8">
        <v>2</v>
      </c>
      <c r="BM9" s="10">
        <v>0.95979999999999999</v>
      </c>
      <c r="BS9">
        <v>6.4930000000000002E-2</v>
      </c>
      <c r="BT9">
        <v>70</v>
      </c>
      <c r="BU9">
        <v>8</v>
      </c>
      <c r="BV9" s="8">
        <v>1</v>
      </c>
      <c r="BW9" s="10">
        <v>0.53590000000000004</v>
      </c>
      <c r="BX9">
        <v>0.20632</v>
      </c>
      <c r="BY9">
        <v>56</v>
      </c>
      <c r="BZ9">
        <v>41</v>
      </c>
      <c r="CA9" s="8">
        <v>4</v>
      </c>
      <c r="CB9" s="10">
        <v>0.79630000000000001</v>
      </c>
      <c r="CC9">
        <v>0.14699999999999999</v>
      </c>
      <c r="CD9">
        <v>70</v>
      </c>
      <c r="CE9">
        <v>8</v>
      </c>
      <c r="CF9" s="8">
        <v>4</v>
      </c>
      <c r="CG9" s="10">
        <v>0.47110000000000002</v>
      </c>
      <c r="CH9">
        <v>7.3300000000000004E-2</v>
      </c>
      <c r="CI9">
        <v>70</v>
      </c>
      <c r="CJ9">
        <v>8</v>
      </c>
      <c r="CK9" s="8">
        <v>2</v>
      </c>
      <c r="CL9">
        <v>0.66769999999999996</v>
      </c>
    </row>
    <row r="10" spans="1:90" x14ac:dyDescent="0.25">
      <c r="A10">
        <v>0.27800000000000002</v>
      </c>
      <c r="B10">
        <v>48</v>
      </c>
      <c r="C10">
        <v>19</v>
      </c>
      <c r="D10" s="8">
        <v>5</v>
      </c>
      <c r="E10" s="10">
        <v>0.67779999999999996</v>
      </c>
      <c r="F10">
        <v>0.1234</v>
      </c>
      <c r="G10">
        <v>48</v>
      </c>
      <c r="H10">
        <v>9</v>
      </c>
      <c r="I10" s="8">
        <v>3</v>
      </c>
      <c r="J10" s="10">
        <v>0.98919999999999997</v>
      </c>
      <c r="K10">
        <v>4.8689999999999997E-2</v>
      </c>
      <c r="L10">
        <v>36</v>
      </c>
      <c r="M10">
        <v>9</v>
      </c>
      <c r="N10" s="8">
        <v>1</v>
      </c>
      <c r="O10" s="10">
        <v>0.78139999999999998</v>
      </c>
      <c r="U10">
        <v>0.184</v>
      </c>
      <c r="V10">
        <v>36</v>
      </c>
      <c r="W10" s="11">
        <v>9</v>
      </c>
      <c r="X10" s="11">
        <v>4</v>
      </c>
      <c r="Y10" s="12">
        <v>0.84570000000000001</v>
      </c>
      <c r="Z10">
        <v>0.57299999999999995</v>
      </c>
      <c r="AA10">
        <v>152</v>
      </c>
      <c r="AB10">
        <v>9</v>
      </c>
      <c r="AC10" s="8">
        <v>8</v>
      </c>
      <c r="AD10" s="10">
        <v>0.78610000000000002</v>
      </c>
      <c r="AE10">
        <v>4.7350000000000003E-2</v>
      </c>
      <c r="AF10">
        <v>64</v>
      </c>
      <c r="AG10">
        <v>9</v>
      </c>
      <c r="AH10" s="8">
        <v>1</v>
      </c>
      <c r="AI10" s="10">
        <v>0.79190000000000005</v>
      </c>
      <c r="AJ10">
        <v>0.115</v>
      </c>
      <c r="AK10">
        <v>48</v>
      </c>
      <c r="AL10">
        <v>9</v>
      </c>
      <c r="AM10" s="8">
        <v>3</v>
      </c>
      <c r="AN10" s="10">
        <v>0.96699999999999997</v>
      </c>
      <c r="AO10">
        <v>7.4230000000000004E-2</v>
      </c>
      <c r="AP10">
        <v>176</v>
      </c>
      <c r="AQ10">
        <v>9</v>
      </c>
      <c r="AR10" s="8">
        <v>2</v>
      </c>
      <c r="AS10" s="10">
        <v>0.69040000000000001</v>
      </c>
      <c r="AT10">
        <v>5.629E-2</v>
      </c>
      <c r="AU10">
        <v>56</v>
      </c>
      <c r="AV10">
        <v>9</v>
      </c>
      <c r="AW10" s="8">
        <v>1</v>
      </c>
      <c r="AX10" s="10">
        <v>0.69620000000000004</v>
      </c>
      <c r="AY10">
        <v>0.309</v>
      </c>
      <c r="AZ10">
        <v>48</v>
      </c>
      <c r="BA10">
        <v>9</v>
      </c>
      <c r="BB10" s="8">
        <v>5</v>
      </c>
      <c r="BC10" s="10">
        <v>0.49099999999999999</v>
      </c>
      <c r="BD10">
        <v>0.19322</v>
      </c>
      <c r="BE10">
        <v>58</v>
      </c>
      <c r="BF10">
        <v>9</v>
      </c>
      <c r="BG10" s="8">
        <v>4</v>
      </c>
      <c r="BH10" s="10">
        <v>0.83799999999999997</v>
      </c>
      <c r="BI10">
        <v>9.3799999999999994E-2</v>
      </c>
      <c r="BJ10">
        <v>161.36000000000001</v>
      </c>
      <c r="BK10" s="11">
        <v>9</v>
      </c>
      <c r="BL10" s="11">
        <v>2</v>
      </c>
      <c r="BM10" s="12">
        <v>0.96099999999999997</v>
      </c>
      <c r="BS10">
        <v>6.6239999999999993E-2</v>
      </c>
      <c r="BT10">
        <v>80</v>
      </c>
      <c r="BU10">
        <v>9</v>
      </c>
      <c r="BV10" s="8">
        <v>1</v>
      </c>
      <c r="BW10" s="10">
        <v>0.50580000000000003</v>
      </c>
      <c r="BX10">
        <v>0.21546999999999999</v>
      </c>
      <c r="BY10">
        <v>64</v>
      </c>
      <c r="BZ10">
        <v>42</v>
      </c>
      <c r="CA10" s="8">
        <v>4</v>
      </c>
      <c r="CB10" s="10">
        <v>0.7369</v>
      </c>
      <c r="CC10">
        <v>0.156</v>
      </c>
      <c r="CD10">
        <v>80</v>
      </c>
      <c r="CE10">
        <v>9</v>
      </c>
      <c r="CF10" s="8">
        <v>4</v>
      </c>
      <c r="CG10" s="10">
        <v>0.76039999999999996</v>
      </c>
      <c r="CH10">
        <v>6.9070000000000006E-2</v>
      </c>
      <c r="CI10">
        <v>80</v>
      </c>
      <c r="CJ10">
        <v>9</v>
      </c>
      <c r="CK10" s="8">
        <v>2</v>
      </c>
      <c r="CL10">
        <v>0.56189999999999996</v>
      </c>
    </row>
    <row r="11" spans="1:90" x14ac:dyDescent="0.25">
      <c r="A11">
        <v>0.28499999999999998</v>
      </c>
      <c r="B11">
        <v>54</v>
      </c>
      <c r="C11">
        <v>20</v>
      </c>
      <c r="D11" s="8">
        <v>5</v>
      </c>
      <c r="E11" s="10">
        <v>0.64149999999999996</v>
      </c>
      <c r="F11">
        <v>0.12565000000000001</v>
      </c>
      <c r="G11">
        <v>54</v>
      </c>
      <c r="H11">
        <v>10</v>
      </c>
      <c r="I11" s="8">
        <v>3</v>
      </c>
      <c r="J11" s="10">
        <v>0.98870000000000002</v>
      </c>
      <c r="K11">
        <v>4.9079999999999999E-2</v>
      </c>
      <c r="L11">
        <v>40.299999999999997</v>
      </c>
      <c r="M11">
        <v>10</v>
      </c>
      <c r="N11" s="8">
        <v>1</v>
      </c>
      <c r="O11" s="10">
        <v>0.77810000000000001</v>
      </c>
      <c r="U11">
        <v>0.19400000000000001</v>
      </c>
      <c r="V11">
        <v>40.299999999999997</v>
      </c>
      <c r="W11">
        <v>10</v>
      </c>
      <c r="X11" s="8">
        <v>4</v>
      </c>
      <c r="Y11" s="10">
        <v>0.83660000000000001</v>
      </c>
      <c r="Z11">
        <v>0.58899999999999997</v>
      </c>
      <c r="AA11">
        <v>171</v>
      </c>
      <c r="AB11">
        <v>10</v>
      </c>
      <c r="AC11" s="8">
        <v>8</v>
      </c>
      <c r="AD11" s="10">
        <v>0.61260000000000003</v>
      </c>
      <c r="AE11">
        <v>4.9939999999999998E-2</v>
      </c>
      <c r="AF11">
        <v>72</v>
      </c>
      <c r="AG11">
        <v>10</v>
      </c>
      <c r="AH11" s="8">
        <v>1</v>
      </c>
      <c r="AI11" s="10">
        <v>0.77039999999999997</v>
      </c>
      <c r="AJ11">
        <v>0.11600000000000001</v>
      </c>
      <c r="AK11">
        <v>54</v>
      </c>
      <c r="AL11">
        <v>10</v>
      </c>
      <c r="AM11" s="8">
        <v>3</v>
      </c>
      <c r="AN11" s="10">
        <v>0.97419999999999995</v>
      </c>
      <c r="AO11">
        <v>7.5370000000000006E-2</v>
      </c>
      <c r="AP11">
        <v>198</v>
      </c>
      <c r="AQ11">
        <v>10</v>
      </c>
      <c r="AR11" s="8">
        <v>2</v>
      </c>
      <c r="AS11" s="10">
        <v>0.7177</v>
      </c>
      <c r="AT11">
        <v>5.4109999999999998E-2</v>
      </c>
      <c r="AU11">
        <v>63</v>
      </c>
      <c r="AV11">
        <v>10</v>
      </c>
      <c r="AW11" s="8">
        <v>1</v>
      </c>
      <c r="AX11" s="10">
        <v>0.72550000000000003</v>
      </c>
      <c r="AY11">
        <v>0.313</v>
      </c>
      <c r="AZ11">
        <v>54</v>
      </c>
      <c r="BA11">
        <v>10</v>
      </c>
      <c r="BB11" s="8">
        <v>6</v>
      </c>
      <c r="BC11" s="10">
        <v>0.50190000000000001</v>
      </c>
      <c r="BD11">
        <v>0.1895</v>
      </c>
      <c r="BE11">
        <v>65.2</v>
      </c>
      <c r="BF11" s="11">
        <v>10</v>
      </c>
      <c r="BG11" s="11">
        <v>4</v>
      </c>
      <c r="BH11" s="12">
        <v>0.84299999999999997</v>
      </c>
      <c r="BI11">
        <v>9.7610000000000002E-2</v>
      </c>
      <c r="BJ11">
        <v>181.08</v>
      </c>
      <c r="BK11">
        <v>10</v>
      </c>
      <c r="BL11" s="8">
        <v>2</v>
      </c>
      <c r="BM11" s="10">
        <v>0.95540000000000003</v>
      </c>
      <c r="BS11">
        <v>7.2020000000000001E-2</v>
      </c>
      <c r="BT11">
        <v>90</v>
      </c>
      <c r="BU11">
        <v>10</v>
      </c>
      <c r="BV11" s="8">
        <v>2</v>
      </c>
      <c r="BW11" s="10">
        <v>0.63590000000000002</v>
      </c>
      <c r="BX11">
        <v>0.22727</v>
      </c>
      <c r="BY11">
        <v>72</v>
      </c>
      <c r="BZ11">
        <v>43</v>
      </c>
      <c r="CA11" s="8">
        <v>4</v>
      </c>
      <c r="CB11" s="10">
        <v>0.60609999999999997</v>
      </c>
      <c r="CC11">
        <v>0.161</v>
      </c>
      <c r="CD11">
        <v>90</v>
      </c>
      <c r="CE11">
        <v>10</v>
      </c>
      <c r="CF11" s="8">
        <v>4</v>
      </c>
      <c r="CG11" s="10">
        <v>0.79369999999999996</v>
      </c>
      <c r="CH11">
        <v>7.7799999999999994E-2</v>
      </c>
      <c r="CI11">
        <v>90</v>
      </c>
      <c r="CJ11">
        <v>10</v>
      </c>
      <c r="CK11" s="8">
        <v>2</v>
      </c>
      <c r="CL11">
        <v>0.77249999999999996</v>
      </c>
    </row>
    <row r="12" spans="1:90" x14ac:dyDescent="0.25">
      <c r="A12">
        <v>0.29599999999999999</v>
      </c>
      <c r="B12">
        <v>60</v>
      </c>
      <c r="C12">
        <v>21</v>
      </c>
      <c r="D12" s="8">
        <v>5</v>
      </c>
      <c r="E12" s="10">
        <v>0.57479999999999998</v>
      </c>
      <c r="F12">
        <v>0.12837000000000001</v>
      </c>
      <c r="G12">
        <v>60</v>
      </c>
      <c r="H12">
        <v>11</v>
      </c>
      <c r="I12" s="8">
        <v>3</v>
      </c>
      <c r="J12" s="10">
        <v>0.98599999999999999</v>
      </c>
      <c r="K12">
        <v>4.802E-2</v>
      </c>
      <c r="L12">
        <v>45</v>
      </c>
      <c r="M12">
        <v>11</v>
      </c>
      <c r="N12" s="8">
        <v>1</v>
      </c>
      <c r="O12" s="10">
        <v>0.78680000000000005</v>
      </c>
      <c r="U12">
        <v>0.20300000000000001</v>
      </c>
      <c r="V12">
        <v>45</v>
      </c>
      <c r="W12">
        <v>11</v>
      </c>
      <c r="X12" s="8">
        <v>4</v>
      </c>
      <c r="Y12" s="10">
        <v>0.81100000000000005</v>
      </c>
      <c r="Z12">
        <v>0.59599999999999997</v>
      </c>
      <c r="AA12">
        <v>190</v>
      </c>
      <c r="AB12">
        <v>11</v>
      </c>
      <c r="AC12" s="8">
        <v>9</v>
      </c>
      <c r="AD12" s="10">
        <v>0.50149999999999995</v>
      </c>
      <c r="AE12">
        <v>5.076E-2</v>
      </c>
      <c r="AF12">
        <v>80</v>
      </c>
      <c r="AG12">
        <v>11</v>
      </c>
      <c r="AH12" s="8">
        <v>1</v>
      </c>
      <c r="AI12" s="10">
        <v>0.76270000000000004</v>
      </c>
      <c r="AJ12">
        <v>0.11899999999999999</v>
      </c>
      <c r="AK12">
        <v>60</v>
      </c>
      <c r="AL12">
        <v>11</v>
      </c>
      <c r="AM12" s="8">
        <v>3</v>
      </c>
      <c r="AN12" s="10">
        <v>0.98519999999999996</v>
      </c>
      <c r="AO12">
        <v>8.4709999999999994E-2</v>
      </c>
      <c r="AP12">
        <v>220</v>
      </c>
      <c r="AQ12" s="11">
        <v>11</v>
      </c>
      <c r="AR12" s="11">
        <v>2</v>
      </c>
      <c r="AS12" s="12">
        <v>0.89229999999999998</v>
      </c>
      <c r="AT12">
        <v>5.2979999999999999E-2</v>
      </c>
      <c r="AU12">
        <v>70</v>
      </c>
      <c r="AV12">
        <v>11</v>
      </c>
      <c r="AW12" s="8">
        <v>1</v>
      </c>
      <c r="AX12" s="10">
        <v>0.73899999999999999</v>
      </c>
      <c r="AY12">
        <v>0.316</v>
      </c>
      <c r="AZ12">
        <v>60</v>
      </c>
      <c r="BA12">
        <v>11</v>
      </c>
      <c r="BB12" s="8">
        <v>6</v>
      </c>
      <c r="BC12" s="10">
        <v>0.52010000000000001</v>
      </c>
      <c r="BD12">
        <v>0.20374</v>
      </c>
      <c r="BE12">
        <v>72</v>
      </c>
      <c r="BF12">
        <v>11</v>
      </c>
      <c r="BG12" s="8">
        <v>4</v>
      </c>
      <c r="BH12" s="10">
        <v>0.80800000000000005</v>
      </c>
      <c r="BI12">
        <v>0.11061</v>
      </c>
      <c r="BJ12">
        <v>201.2</v>
      </c>
      <c r="BK12">
        <v>11</v>
      </c>
      <c r="BL12" s="8">
        <v>3</v>
      </c>
      <c r="BM12" s="10">
        <v>0.87539999999999996</v>
      </c>
      <c r="BS12">
        <v>7.5020000000000003E-2</v>
      </c>
      <c r="BT12">
        <v>100</v>
      </c>
      <c r="BU12">
        <v>11</v>
      </c>
      <c r="BV12" s="8">
        <v>2</v>
      </c>
      <c r="BW12" s="10">
        <v>0.70930000000000004</v>
      </c>
      <c r="BX12">
        <v>0.23488999999999999</v>
      </c>
      <c r="BY12">
        <v>80</v>
      </c>
      <c r="BZ12">
        <v>44</v>
      </c>
      <c r="CA12" s="8">
        <v>4</v>
      </c>
      <c r="CB12" s="10">
        <v>0.4854</v>
      </c>
      <c r="CC12">
        <v>0.16600000000000001</v>
      </c>
      <c r="CD12">
        <v>100</v>
      </c>
      <c r="CE12">
        <v>11</v>
      </c>
      <c r="CF12" s="8">
        <v>4</v>
      </c>
      <c r="CG12" s="10">
        <v>0.81540000000000001</v>
      </c>
      <c r="CH12">
        <v>7.7329999999999996E-2</v>
      </c>
      <c r="CI12">
        <v>100</v>
      </c>
      <c r="CJ12">
        <v>11</v>
      </c>
      <c r="CK12" s="8">
        <v>2</v>
      </c>
      <c r="CL12">
        <v>0.76229999999999998</v>
      </c>
    </row>
    <row r="13" spans="1:90" x14ac:dyDescent="0.25">
      <c r="A13">
        <v>0.30499999999999999</v>
      </c>
      <c r="B13">
        <v>66</v>
      </c>
      <c r="C13">
        <v>22</v>
      </c>
      <c r="D13" s="8">
        <v>5</v>
      </c>
      <c r="E13" s="10">
        <v>0.51690000000000003</v>
      </c>
      <c r="F13">
        <v>0.13059999999999999</v>
      </c>
      <c r="G13">
        <v>66</v>
      </c>
      <c r="H13">
        <v>12</v>
      </c>
      <c r="I13" s="8">
        <v>3</v>
      </c>
      <c r="J13" s="10">
        <v>0.98150000000000004</v>
      </c>
      <c r="K13">
        <v>4.9779999999999998E-2</v>
      </c>
      <c r="L13">
        <v>49.3</v>
      </c>
      <c r="M13">
        <v>12</v>
      </c>
      <c r="N13" s="8">
        <v>1</v>
      </c>
      <c r="O13" s="10">
        <v>0.77190000000000003</v>
      </c>
      <c r="U13">
        <v>0.214</v>
      </c>
      <c r="V13">
        <v>49.3</v>
      </c>
      <c r="W13">
        <v>12</v>
      </c>
      <c r="X13" s="8">
        <v>4</v>
      </c>
      <c r="Y13" s="10">
        <v>0.74860000000000004</v>
      </c>
      <c r="Z13">
        <v>0.60299999999999998</v>
      </c>
      <c r="AA13">
        <v>209</v>
      </c>
      <c r="AB13">
        <v>12</v>
      </c>
      <c r="AC13" s="8">
        <v>9</v>
      </c>
      <c r="AD13" s="10">
        <v>0.62909999999999999</v>
      </c>
      <c r="AE13">
        <v>4.8500000000000001E-2</v>
      </c>
      <c r="AF13">
        <v>88</v>
      </c>
      <c r="AG13">
        <v>12</v>
      </c>
      <c r="AH13" s="8">
        <v>1</v>
      </c>
      <c r="AI13" s="10">
        <v>0.78290000000000004</v>
      </c>
      <c r="AJ13">
        <v>0.122</v>
      </c>
      <c r="AK13">
        <v>66</v>
      </c>
      <c r="AL13" s="11">
        <v>12</v>
      </c>
      <c r="AM13" s="11">
        <v>3</v>
      </c>
      <c r="AN13" s="12">
        <v>0.98880000000000001</v>
      </c>
      <c r="AO13">
        <v>8.337E-2</v>
      </c>
      <c r="AP13">
        <v>242</v>
      </c>
      <c r="AQ13">
        <v>12</v>
      </c>
      <c r="AR13" s="8">
        <v>2</v>
      </c>
      <c r="AS13" s="10">
        <v>0.87380000000000002</v>
      </c>
      <c r="AT13">
        <v>5.62E-2</v>
      </c>
      <c r="AU13">
        <v>77</v>
      </c>
      <c r="AV13">
        <v>12</v>
      </c>
      <c r="AW13" s="8">
        <v>1</v>
      </c>
      <c r="AX13" s="10">
        <v>0.69750000000000001</v>
      </c>
      <c r="AY13">
        <v>0.31900000000000001</v>
      </c>
      <c r="AZ13">
        <v>66</v>
      </c>
      <c r="BA13">
        <v>12</v>
      </c>
      <c r="BB13" s="8">
        <v>6</v>
      </c>
      <c r="BC13" s="10">
        <v>0.53800000000000003</v>
      </c>
      <c r="BD13">
        <v>0.20644000000000001</v>
      </c>
      <c r="BE13">
        <v>79.2</v>
      </c>
      <c r="BF13">
        <v>12</v>
      </c>
      <c r="BG13" s="8">
        <v>4</v>
      </c>
      <c r="BH13" s="10">
        <v>0.79569999999999996</v>
      </c>
      <c r="BI13">
        <v>0.11996999999999999</v>
      </c>
      <c r="BJ13">
        <v>221.32</v>
      </c>
      <c r="BK13" s="11">
        <v>12</v>
      </c>
      <c r="BL13" s="11">
        <v>3</v>
      </c>
      <c r="BM13" s="12">
        <v>0.9869</v>
      </c>
      <c r="BS13">
        <v>7.6609999999999998E-2</v>
      </c>
      <c r="BT13">
        <v>110</v>
      </c>
      <c r="BU13">
        <v>12</v>
      </c>
      <c r="BV13" s="8">
        <v>2</v>
      </c>
      <c r="BW13" s="10">
        <v>0.74639999999999995</v>
      </c>
      <c r="BX13">
        <v>0.24687000000000001</v>
      </c>
      <c r="BY13">
        <v>88</v>
      </c>
      <c r="BZ13">
        <v>45</v>
      </c>
      <c r="CA13" s="8">
        <v>5</v>
      </c>
      <c r="CB13" s="10">
        <v>0.6089</v>
      </c>
      <c r="CC13">
        <v>0.16800000000000001</v>
      </c>
      <c r="CD13">
        <v>110</v>
      </c>
      <c r="CE13">
        <v>12</v>
      </c>
      <c r="CF13" s="8">
        <v>4</v>
      </c>
      <c r="CG13" s="10">
        <v>0.82220000000000004</v>
      </c>
      <c r="CH13">
        <v>8.0049999999999996E-2</v>
      </c>
      <c r="CI13">
        <v>110</v>
      </c>
      <c r="CJ13">
        <v>12</v>
      </c>
      <c r="CK13" s="8">
        <v>2</v>
      </c>
      <c r="CL13">
        <v>0.81789999999999996</v>
      </c>
    </row>
    <row r="14" spans="1:90" x14ac:dyDescent="0.25">
      <c r="A14">
        <v>0.313</v>
      </c>
      <c r="B14">
        <v>72</v>
      </c>
      <c r="C14">
        <v>23</v>
      </c>
      <c r="D14" s="8">
        <v>6</v>
      </c>
      <c r="E14" s="10">
        <v>0.50190000000000001</v>
      </c>
      <c r="F14">
        <v>0.13150000000000001</v>
      </c>
      <c r="G14">
        <v>72</v>
      </c>
      <c r="H14">
        <v>13</v>
      </c>
      <c r="I14" s="8">
        <v>3</v>
      </c>
      <c r="J14" s="10">
        <v>0.97870000000000001</v>
      </c>
      <c r="K14">
        <v>5.0990000000000001E-2</v>
      </c>
      <c r="L14">
        <v>54</v>
      </c>
      <c r="M14">
        <v>13</v>
      </c>
      <c r="N14" s="8">
        <v>1</v>
      </c>
      <c r="O14" s="10">
        <v>0.76029999999999998</v>
      </c>
      <c r="U14">
        <v>0.19500000000000001</v>
      </c>
      <c r="V14">
        <v>54</v>
      </c>
      <c r="W14">
        <v>13</v>
      </c>
      <c r="X14" s="8">
        <v>4</v>
      </c>
      <c r="Y14" s="10">
        <v>0.83460000000000001</v>
      </c>
      <c r="Z14">
        <v>0.60799999999999998</v>
      </c>
      <c r="AA14">
        <v>228</v>
      </c>
      <c r="AB14" s="11">
        <v>13</v>
      </c>
      <c r="AC14" s="11">
        <v>9</v>
      </c>
      <c r="AD14" s="12">
        <v>0.71850000000000003</v>
      </c>
      <c r="AE14">
        <v>4.9360000000000001E-2</v>
      </c>
      <c r="AF14">
        <v>96</v>
      </c>
      <c r="AG14">
        <v>13</v>
      </c>
      <c r="AH14" s="8">
        <v>1</v>
      </c>
      <c r="AI14" s="10">
        <v>0.77559999999999996</v>
      </c>
      <c r="AJ14">
        <v>0.127</v>
      </c>
      <c r="AK14">
        <v>72</v>
      </c>
      <c r="AL14">
        <v>13</v>
      </c>
      <c r="AM14" s="8">
        <v>3</v>
      </c>
      <c r="AN14" s="10">
        <v>0.98770000000000002</v>
      </c>
      <c r="AT14">
        <v>5.6189999999999997E-2</v>
      </c>
      <c r="AU14">
        <v>84</v>
      </c>
      <c r="AV14">
        <v>13</v>
      </c>
      <c r="AW14" s="8">
        <v>1</v>
      </c>
      <c r="AX14" s="10">
        <v>0.6976</v>
      </c>
      <c r="AY14">
        <v>0.32200000000000001</v>
      </c>
      <c r="AZ14">
        <v>72</v>
      </c>
      <c r="BA14">
        <v>13</v>
      </c>
      <c r="BB14" s="8">
        <v>6</v>
      </c>
      <c r="BC14" s="10">
        <v>0.55549999999999999</v>
      </c>
      <c r="BD14">
        <v>0.22006999999999999</v>
      </c>
      <c r="BE14">
        <v>86.4</v>
      </c>
      <c r="BF14">
        <v>13</v>
      </c>
      <c r="BG14" s="8">
        <v>4</v>
      </c>
      <c r="BH14" s="10">
        <v>0.69399999999999995</v>
      </c>
      <c r="BI14">
        <v>0.14005000000000001</v>
      </c>
      <c r="BJ14">
        <v>241.44</v>
      </c>
      <c r="BK14">
        <v>13</v>
      </c>
      <c r="BL14" s="8">
        <v>3</v>
      </c>
      <c r="BM14" s="10">
        <v>0.85470000000000002</v>
      </c>
      <c r="BS14">
        <v>7.6179999999999998E-2</v>
      </c>
      <c r="BT14">
        <v>120</v>
      </c>
      <c r="BU14">
        <v>13</v>
      </c>
      <c r="BV14" s="8">
        <v>2</v>
      </c>
      <c r="BW14" s="10">
        <v>0.73640000000000005</v>
      </c>
      <c r="CC14">
        <v>0.17199999999999999</v>
      </c>
      <c r="CD14">
        <v>120</v>
      </c>
      <c r="CE14">
        <v>13</v>
      </c>
      <c r="CF14" s="8">
        <v>4</v>
      </c>
      <c r="CG14" s="10">
        <v>0.83279999999999998</v>
      </c>
      <c r="CH14">
        <v>8.7059999999999998E-2</v>
      </c>
      <c r="CI14">
        <v>120</v>
      </c>
      <c r="CJ14">
        <v>13</v>
      </c>
      <c r="CK14" s="8">
        <v>2</v>
      </c>
      <c r="CL14">
        <v>0.91920000000000002</v>
      </c>
    </row>
    <row r="15" spans="1:90" x14ac:dyDescent="0.25">
      <c r="A15">
        <v>0.32500000000000001</v>
      </c>
      <c r="B15">
        <v>78</v>
      </c>
      <c r="C15">
        <v>24</v>
      </c>
      <c r="D15" s="8">
        <v>6</v>
      </c>
      <c r="E15" s="10">
        <v>0.5726</v>
      </c>
      <c r="F15">
        <v>0.13255</v>
      </c>
      <c r="G15">
        <v>78</v>
      </c>
      <c r="H15" s="11">
        <v>14</v>
      </c>
      <c r="I15" s="11">
        <v>3</v>
      </c>
      <c r="J15" s="12">
        <v>0.97440000000000004</v>
      </c>
      <c r="K15">
        <v>5.126E-2</v>
      </c>
      <c r="L15">
        <v>58.3</v>
      </c>
      <c r="M15">
        <v>14</v>
      </c>
      <c r="N15" s="8">
        <v>1</v>
      </c>
      <c r="O15" s="10">
        <v>0.75760000000000005</v>
      </c>
      <c r="P15">
        <v>6.2109999999999999E-2</v>
      </c>
      <c r="Q15">
        <v>0</v>
      </c>
      <c r="R15">
        <v>14</v>
      </c>
      <c r="S15" s="8">
        <v>1</v>
      </c>
      <c r="T15" s="10">
        <v>0.57289999999999996</v>
      </c>
      <c r="U15">
        <v>0.20200000000000001</v>
      </c>
      <c r="V15">
        <v>58.3</v>
      </c>
      <c r="W15">
        <v>14</v>
      </c>
      <c r="X15" s="8">
        <v>4</v>
      </c>
      <c r="Y15" s="10">
        <v>0.81479999999999997</v>
      </c>
      <c r="Z15">
        <v>0.60699999999999998</v>
      </c>
      <c r="AA15">
        <v>247</v>
      </c>
      <c r="AB15">
        <v>14</v>
      </c>
      <c r="AC15" s="8">
        <v>9</v>
      </c>
      <c r="AD15" s="10">
        <v>0.70120000000000005</v>
      </c>
      <c r="AE15">
        <v>4.8579999999999998E-2</v>
      </c>
      <c r="AF15">
        <v>104</v>
      </c>
      <c r="AG15">
        <v>14</v>
      </c>
      <c r="AH15" s="8">
        <v>1</v>
      </c>
      <c r="AI15" s="10">
        <v>0.78220000000000001</v>
      </c>
      <c r="AJ15">
        <v>0.128</v>
      </c>
      <c r="AK15">
        <v>78</v>
      </c>
      <c r="AL15">
        <v>14</v>
      </c>
      <c r="AM15" s="8">
        <v>3</v>
      </c>
      <c r="AN15" s="10">
        <v>0.98650000000000004</v>
      </c>
      <c r="AT15">
        <v>5.5969999999999999E-2</v>
      </c>
      <c r="AU15">
        <v>91</v>
      </c>
      <c r="AV15">
        <v>14</v>
      </c>
      <c r="AW15" s="8">
        <v>1</v>
      </c>
      <c r="AX15" s="10">
        <v>0.70069999999999999</v>
      </c>
      <c r="AY15">
        <v>0.32300000000000001</v>
      </c>
      <c r="AZ15">
        <v>78</v>
      </c>
      <c r="BA15">
        <v>14</v>
      </c>
      <c r="BB15" s="8">
        <v>6</v>
      </c>
      <c r="BC15" s="10">
        <v>0.56120000000000003</v>
      </c>
      <c r="BD15">
        <v>0.22181999999999999</v>
      </c>
      <c r="BE15">
        <v>94</v>
      </c>
      <c r="BF15">
        <v>14</v>
      </c>
      <c r="BG15" s="8">
        <v>4</v>
      </c>
      <c r="BH15" s="10">
        <v>0.67520000000000002</v>
      </c>
      <c r="BI15">
        <v>0.16016</v>
      </c>
      <c r="BJ15">
        <v>261.56</v>
      </c>
      <c r="BK15">
        <v>14</v>
      </c>
      <c r="BL15" s="8">
        <v>4</v>
      </c>
      <c r="BM15" s="10">
        <v>0.78920000000000001</v>
      </c>
      <c r="BS15">
        <v>7.9079999999999998E-2</v>
      </c>
      <c r="BT15">
        <v>130</v>
      </c>
      <c r="BU15">
        <v>14</v>
      </c>
      <c r="BV15" s="8">
        <v>2</v>
      </c>
      <c r="BW15" s="10">
        <v>0.79900000000000004</v>
      </c>
      <c r="CC15">
        <v>0.17399999999999999</v>
      </c>
      <c r="CD15">
        <v>130</v>
      </c>
      <c r="CE15">
        <v>14</v>
      </c>
      <c r="CF15" s="8">
        <v>4</v>
      </c>
      <c r="CG15" s="10">
        <v>0.83689999999999998</v>
      </c>
      <c r="CH15">
        <v>8.5900000000000004E-2</v>
      </c>
      <c r="CI15">
        <v>130</v>
      </c>
      <c r="CJ15">
        <v>14</v>
      </c>
      <c r="CK15" s="8">
        <v>2</v>
      </c>
      <c r="CL15">
        <v>0.90680000000000005</v>
      </c>
    </row>
    <row r="16" spans="1:90" x14ac:dyDescent="0.25">
      <c r="A16">
        <v>0.33400000000000002</v>
      </c>
      <c r="B16">
        <v>84</v>
      </c>
      <c r="C16">
        <v>25</v>
      </c>
      <c r="D16" s="8">
        <v>6</v>
      </c>
      <c r="E16" s="10">
        <v>0.62090000000000001</v>
      </c>
      <c r="F16">
        <v>0.13328000000000001</v>
      </c>
      <c r="G16">
        <v>84</v>
      </c>
      <c r="H16">
        <v>15</v>
      </c>
      <c r="I16" s="8">
        <v>3</v>
      </c>
      <c r="J16" s="10">
        <v>0.97070000000000001</v>
      </c>
      <c r="K16">
        <v>5.2880000000000003E-2</v>
      </c>
      <c r="L16">
        <v>63</v>
      </c>
      <c r="M16">
        <v>15</v>
      </c>
      <c r="N16" s="8">
        <v>1</v>
      </c>
      <c r="O16" s="10">
        <v>0.74019999999999997</v>
      </c>
      <c r="P16">
        <v>6.6299999999999998E-2</v>
      </c>
      <c r="Q16">
        <v>24</v>
      </c>
      <c r="R16">
        <v>15</v>
      </c>
      <c r="S16" s="8">
        <v>2</v>
      </c>
      <c r="T16" s="10">
        <v>0.57650000000000001</v>
      </c>
      <c r="U16">
        <v>0.215</v>
      </c>
      <c r="V16">
        <v>63</v>
      </c>
      <c r="W16">
        <v>15</v>
      </c>
      <c r="X16" s="8">
        <v>4</v>
      </c>
      <c r="Y16" s="10">
        <v>0.74080000000000001</v>
      </c>
      <c r="AE16">
        <v>5.1619999999999999E-2</v>
      </c>
      <c r="AF16">
        <v>112</v>
      </c>
      <c r="AG16">
        <v>15</v>
      </c>
      <c r="AH16" s="8">
        <v>1</v>
      </c>
      <c r="AI16" s="10">
        <v>0.75390000000000001</v>
      </c>
      <c r="AJ16">
        <v>0.13300000000000001</v>
      </c>
      <c r="AK16">
        <v>84</v>
      </c>
      <c r="AL16">
        <v>15</v>
      </c>
      <c r="AM16" s="8">
        <v>3</v>
      </c>
      <c r="AN16" s="10">
        <v>0.97219999999999995</v>
      </c>
      <c r="AT16">
        <v>5.3690000000000002E-2</v>
      </c>
      <c r="AU16">
        <v>98</v>
      </c>
      <c r="AV16">
        <v>15</v>
      </c>
      <c r="AW16" s="8">
        <v>1</v>
      </c>
      <c r="AX16" s="10">
        <v>0.73060000000000003</v>
      </c>
      <c r="AY16">
        <v>0.34</v>
      </c>
      <c r="AZ16">
        <v>84</v>
      </c>
      <c r="BA16">
        <v>15</v>
      </c>
      <c r="BB16" s="8">
        <v>6</v>
      </c>
      <c r="BC16" s="10">
        <v>0.6502</v>
      </c>
      <c r="BD16">
        <v>0.22866</v>
      </c>
      <c r="BE16">
        <v>101.2</v>
      </c>
      <c r="BF16">
        <v>15</v>
      </c>
      <c r="BG16" s="8">
        <v>4</v>
      </c>
      <c r="BH16" s="10">
        <v>0.58609999999999995</v>
      </c>
      <c r="BS16">
        <v>8.1119999999999998E-2</v>
      </c>
      <c r="BT16">
        <v>140</v>
      </c>
      <c r="BU16">
        <v>15</v>
      </c>
      <c r="BV16" s="8">
        <v>2</v>
      </c>
      <c r="BW16" s="10">
        <v>0.83750000000000002</v>
      </c>
      <c r="CC16">
        <v>0.17799999999999999</v>
      </c>
      <c r="CD16">
        <v>140</v>
      </c>
      <c r="CE16">
        <v>15</v>
      </c>
      <c r="CF16" s="8">
        <v>4</v>
      </c>
      <c r="CG16" s="10">
        <v>0.84260000000000002</v>
      </c>
      <c r="CH16">
        <v>9.1689999999999994E-2</v>
      </c>
      <c r="CI16">
        <v>140</v>
      </c>
      <c r="CJ16" s="11">
        <v>15</v>
      </c>
      <c r="CK16" s="11">
        <v>2</v>
      </c>
      <c r="CL16" s="11">
        <v>0.95330000000000004</v>
      </c>
    </row>
    <row r="17" spans="1:90" x14ac:dyDescent="0.25">
      <c r="A17">
        <v>0.33600000000000002</v>
      </c>
      <c r="B17">
        <v>90</v>
      </c>
      <c r="C17">
        <v>26</v>
      </c>
      <c r="D17" s="8">
        <v>6</v>
      </c>
      <c r="E17" s="10">
        <v>0.63100000000000001</v>
      </c>
      <c r="F17">
        <v>0.13861000000000001</v>
      </c>
      <c r="G17">
        <v>90</v>
      </c>
      <c r="H17">
        <v>16</v>
      </c>
      <c r="I17" s="8">
        <v>3</v>
      </c>
      <c r="J17" s="10">
        <v>0.90049999999999997</v>
      </c>
      <c r="K17">
        <v>5.314E-2</v>
      </c>
      <c r="L17">
        <v>67.3</v>
      </c>
      <c r="M17">
        <v>16</v>
      </c>
      <c r="N17" s="8">
        <v>1</v>
      </c>
      <c r="O17" s="10">
        <v>0.73719999999999997</v>
      </c>
      <c r="P17">
        <v>6.8589999999999998E-2</v>
      </c>
      <c r="Q17">
        <v>48</v>
      </c>
      <c r="R17">
        <v>16</v>
      </c>
      <c r="S17" s="8">
        <v>2</v>
      </c>
      <c r="T17" s="10">
        <v>0.66859999999999997</v>
      </c>
      <c r="U17">
        <v>0.22500000000000001</v>
      </c>
      <c r="V17">
        <v>67.3</v>
      </c>
      <c r="W17">
        <v>16</v>
      </c>
      <c r="X17" s="8">
        <v>4</v>
      </c>
      <c r="Y17" s="10">
        <v>0.63670000000000004</v>
      </c>
      <c r="AE17">
        <v>5.4760000000000003E-2</v>
      </c>
      <c r="AF17">
        <v>120</v>
      </c>
      <c r="AG17">
        <v>16</v>
      </c>
      <c r="AH17" s="8">
        <v>1</v>
      </c>
      <c r="AI17" s="10">
        <v>0.71719999999999995</v>
      </c>
      <c r="AJ17">
        <v>0.13500000000000001</v>
      </c>
      <c r="AK17">
        <v>90</v>
      </c>
      <c r="AL17">
        <v>16</v>
      </c>
      <c r="AM17" s="8">
        <v>3</v>
      </c>
      <c r="AN17" s="10">
        <v>0.95830000000000004</v>
      </c>
      <c r="AT17">
        <v>5.4989999999999997E-2</v>
      </c>
      <c r="AU17">
        <v>105</v>
      </c>
      <c r="AV17">
        <v>16</v>
      </c>
      <c r="AW17" s="8">
        <v>1</v>
      </c>
      <c r="AX17" s="10">
        <v>0.71409999999999996</v>
      </c>
      <c r="AY17">
        <v>0.34799999999999998</v>
      </c>
      <c r="AZ17">
        <v>90</v>
      </c>
      <c r="BA17">
        <v>16</v>
      </c>
      <c r="BB17" s="8">
        <v>6</v>
      </c>
      <c r="BC17" s="10">
        <v>0.68530000000000002</v>
      </c>
      <c r="BD17">
        <v>0.23834</v>
      </c>
      <c r="BE17">
        <v>108</v>
      </c>
      <c r="BF17">
        <v>16</v>
      </c>
      <c r="BG17" s="8">
        <v>5</v>
      </c>
      <c r="BH17" s="10">
        <v>0.49730000000000002</v>
      </c>
      <c r="BS17">
        <v>8.813E-2</v>
      </c>
      <c r="BT17">
        <v>150</v>
      </c>
      <c r="BU17">
        <v>16</v>
      </c>
      <c r="BV17" s="8">
        <v>2</v>
      </c>
      <c r="BW17" s="10">
        <v>0.92920000000000003</v>
      </c>
      <c r="CC17">
        <v>0.182</v>
      </c>
      <c r="CD17">
        <v>150</v>
      </c>
      <c r="CE17" s="11">
        <v>16</v>
      </c>
      <c r="CF17" s="11">
        <v>4</v>
      </c>
      <c r="CG17" s="12">
        <v>0.84540000000000004</v>
      </c>
      <c r="CH17">
        <v>9.1090000000000004E-2</v>
      </c>
      <c r="CI17">
        <v>150</v>
      </c>
      <c r="CJ17">
        <v>16</v>
      </c>
      <c r="CK17" s="8">
        <v>2</v>
      </c>
      <c r="CL17">
        <v>0.95020000000000004</v>
      </c>
    </row>
    <row r="18" spans="1:90" x14ac:dyDescent="0.25">
      <c r="A18">
        <v>0.34300000000000003</v>
      </c>
      <c r="B18">
        <v>96</v>
      </c>
      <c r="C18">
        <v>27</v>
      </c>
      <c r="D18" s="8">
        <v>6</v>
      </c>
      <c r="E18" s="10">
        <v>0.66400000000000003</v>
      </c>
      <c r="F18">
        <v>0.14129</v>
      </c>
      <c r="G18">
        <v>96</v>
      </c>
      <c r="H18">
        <v>17</v>
      </c>
      <c r="I18" s="8">
        <v>3</v>
      </c>
      <c r="J18" s="10">
        <v>0.79779999999999995</v>
      </c>
      <c r="K18">
        <v>5.4870000000000002E-2</v>
      </c>
      <c r="L18">
        <v>72</v>
      </c>
      <c r="M18">
        <v>17</v>
      </c>
      <c r="N18" s="8">
        <v>1</v>
      </c>
      <c r="O18" s="10">
        <v>0.71579999999999999</v>
      </c>
      <c r="P18">
        <v>7.3620000000000005E-2</v>
      </c>
      <c r="Q18">
        <v>72</v>
      </c>
      <c r="R18">
        <v>17</v>
      </c>
      <c r="S18" s="8">
        <v>2</v>
      </c>
      <c r="T18" s="10">
        <v>0.84040000000000004</v>
      </c>
      <c r="U18">
        <v>0.23899999999999999</v>
      </c>
      <c r="V18">
        <v>72</v>
      </c>
      <c r="W18">
        <v>17</v>
      </c>
      <c r="X18" s="8">
        <v>5</v>
      </c>
      <c r="Y18" s="10">
        <v>0.50639999999999996</v>
      </c>
      <c r="AE18">
        <v>5.8360000000000002E-2</v>
      </c>
      <c r="AF18">
        <v>128</v>
      </c>
      <c r="AG18">
        <v>17</v>
      </c>
      <c r="AH18" s="8">
        <v>1</v>
      </c>
      <c r="AI18" s="10">
        <v>0.66420000000000001</v>
      </c>
      <c r="AJ18">
        <v>0.13900000000000001</v>
      </c>
      <c r="AK18">
        <v>96</v>
      </c>
      <c r="AL18">
        <v>17</v>
      </c>
      <c r="AM18" s="8">
        <v>3</v>
      </c>
      <c r="AN18" s="10">
        <v>0.88990000000000002</v>
      </c>
      <c r="AT18">
        <v>5.4140000000000001E-2</v>
      </c>
      <c r="AU18">
        <v>112</v>
      </c>
      <c r="AV18">
        <v>17</v>
      </c>
      <c r="AW18" s="8">
        <v>1</v>
      </c>
      <c r="AX18" s="10">
        <v>0.72509999999999997</v>
      </c>
      <c r="AY18">
        <v>0.35499999999999998</v>
      </c>
      <c r="AZ18">
        <v>96</v>
      </c>
      <c r="BA18">
        <v>17</v>
      </c>
      <c r="BB18" s="8">
        <v>6</v>
      </c>
      <c r="BC18" s="10">
        <v>0.71199999999999997</v>
      </c>
      <c r="BD18">
        <v>0.24468000000000001</v>
      </c>
      <c r="BE18">
        <v>115.2</v>
      </c>
      <c r="BF18">
        <v>17</v>
      </c>
      <c r="BG18" s="8">
        <v>5</v>
      </c>
      <c r="BH18" s="10">
        <v>0.58230000000000004</v>
      </c>
      <c r="BS18">
        <v>9.0800000000000006E-2</v>
      </c>
      <c r="BT18">
        <v>160</v>
      </c>
      <c r="BU18">
        <v>17</v>
      </c>
      <c r="BV18" s="8">
        <v>2</v>
      </c>
      <c r="BW18" s="10">
        <v>0.9486</v>
      </c>
      <c r="CC18">
        <v>0.188</v>
      </c>
      <c r="CD18">
        <v>160</v>
      </c>
      <c r="CE18">
        <v>17</v>
      </c>
      <c r="CF18" s="8">
        <v>4</v>
      </c>
      <c r="CG18" s="10">
        <v>0.84430000000000005</v>
      </c>
      <c r="CH18">
        <v>9.8280000000000006E-2</v>
      </c>
      <c r="CI18">
        <v>160</v>
      </c>
      <c r="CJ18">
        <v>17</v>
      </c>
      <c r="CK18" s="8">
        <v>2</v>
      </c>
      <c r="CL18">
        <v>0.94930000000000003</v>
      </c>
    </row>
    <row r="19" spans="1:90" x14ac:dyDescent="0.25">
      <c r="A19">
        <v>0.34899999999999998</v>
      </c>
      <c r="B19">
        <v>102</v>
      </c>
      <c r="C19">
        <v>28</v>
      </c>
      <c r="D19" s="8">
        <v>6</v>
      </c>
      <c r="E19" s="10">
        <v>0.68940000000000001</v>
      </c>
      <c r="F19">
        <v>0.14713000000000001</v>
      </c>
      <c r="G19">
        <v>102</v>
      </c>
      <c r="H19">
        <v>18</v>
      </c>
      <c r="I19" s="8">
        <v>4</v>
      </c>
      <c r="J19" s="10">
        <v>0.47989999999999999</v>
      </c>
      <c r="K19">
        <v>5.3870000000000001E-2</v>
      </c>
      <c r="L19">
        <v>76.3</v>
      </c>
      <c r="M19">
        <v>18</v>
      </c>
      <c r="N19" s="8">
        <v>1</v>
      </c>
      <c r="O19" s="10">
        <v>0.72840000000000005</v>
      </c>
      <c r="P19">
        <v>7.979E-2</v>
      </c>
      <c r="Q19">
        <v>96</v>
      </c>
      <c r="R19">
        <v>18</v>
      </c>
      <c r="S19" s="8">
        <v>2</v>
      </c>
      <c r="T19" s="10">
        <v>0.94389999999999996</v>
      </c>
      <c r="U19">
        <v>0.24199999999999999</v>
      </c>
      <c r="V19">
        <v>76.3</v>
      </c>
      <c r="W19">
        <v>18</v>
      </c>
      <c r="X19" s="8">
        <v>5</v>
      </c>
      <c r="Y19" s="10">
        <v>0.54749999999999999</v>
      </c>
      <c r="AE19">
        <v>5.978E-2</v>
      </c>
      <c r="AF19">
        <v>136</v>
      </c>
      <c r="AG19">
        <v>18</v>
      </c>
      <c r="AH19" s="8">
        <v>1</v>
      </c>
      <c r="AI19" s="10">
        <v>0.64</v>
      </c>
      <c r="AJ19">
        <v>0.14199999999999999</v>
      </c>
      <c r="AK19">
        <v>102</v>
      </c>
      <c r="AL19">
        <v>18</v>
      </c>
      <c r="AM19" s="8">
        <v>3</v>
      </c>
      <c r="AN19" s="10">
        <v>0.75649999999999995</v>
      </c>
      <c r="AT19">
        <v>5.5059999999999998E-2</v>
      </c>
      <c r="AU19">
        <v>119</v>
      </c>
      <c r="AV19">
        <v>18</v>
      </c>
      <c r="AW19" s="8">
        <v>1</v>
      </c>
      <c r="AX19" s="10">
        <v>0.71319999999999995</v>
      </c>
      <c r="AY19">
        <v>0.35499999999999998</v>
      </c>
      <c r="AZ19">
        <v>102</v>
      </c>
      <c r="BA19">
        <v>18</v>
      </c>
      <c r="BB19" s="8">
        <v>6</v>
      </c>
      <c r="BC19" s="10">
        <v>0.71199999999999997</v>
      </c>
      <c r="BD19">
        <v>0.25452000000000002</v>
      </c>
      <c r="BE19">
        <v>122.4</v>
      </c>
      <c r="BF19">
        <v>18</v>
      </c>
      <c r="BG19" s="8">
        <v>5</v>
      </c>
      <c r="BH19" s="10">
        <v>0.67969999999999997</v>
      </c>
      <c r="BS19">
        <v>9.2719999999999997E-2</v>
      </c>
      <c r="BT19">
        <v>170</v>
      </c>
      <c r="BU19" s="11">
        <v>18</v>
      </c>
      <c r="BV19" s="11">
        <v>2</v>
      </c>
      <c r="BW19" s="12">
        <v>0.9577</v>
      </c>
      <c r="CC19">
        <v>0.19400000000000001</v>
      </c>
      <c r="CD19">
        <v>170</v>
      </c>
      <c r="CE19">
        <v>18</v>
      </c>
      <c r="CF19" s="8">
        <v>4</v>
      </c>
      <c r="CG19" s="10">
        <v>0.83660000000000001</v>
      </c>
      <c r="CH19">
        <v>0.10049</v>
      </c>
      <c r="CI19">
        <v>170</v>
      </c>
      <c r="CJ19">
        <v>18</v>
      </c>
      <c r="CK19" s="8">
        <v>2</v>
      </c>
      <c r="CL19">
        <v>0.9042</v>
      </c>
    </row>
    <row r="20" spans="1:90" x14ac:dyDescent="0.25">
      <c r="A20">
        <v>0.35499999999999998</v>
      </c>
      <c r="B20">
        <v>108</v>
      </c>
      <c r="C20">
        <v>29</v>
      </c>
      <c r="D20" s="8">
        <v>6</v>
      </c>
      <c r="E20" s="10">
        <v>0.71199999999999997</v>
      </c>
      <c r="F20">
        <v>0.14809</v>
      </c>
      <c r="G20">
        <v>108</v>
      </c>
      <c r="H20">
        <v>19</v>
      </c>
      <c r="I20" s="8">
        <v>4</v>
      </c>
      <c r="J20" s="10">
        <v>0.54269999999999996</v>
      </c>
      <c r="K20">
        <v>5.5259999999999997E-2</v>
      </c>
      <c r="L20">
        <v>81</v>
      </c>
      <c r="M20">
        <v>19</v>
      </c>
      <c r="N20" s="8">
        <v>1</v>
      </c>
      <c r="O20" s="10">
        <v>0.71050000000000002</v>
      </c>
      <c r="P20">
        <v>8.5779999999999995E-2</v>
      </c>
      <c r="Q20">
        <v>120</v>
      </c>
      <c r="R20" s="11">
        <v>19</v>
      </c>
      <c r="S20" s="11">
        <v>2</v>
      </c>
      <c r="T20" s="12">
        <v>0.96430000000000005</v>
      </c>
      <c r="U20">
        <v>0.249</v>
      </c>
      <c r="V20">
        <v>81</v>
      </c>
      <c r="W20">
        <v>19</v>
      </c>
      <c r="X20" s="8">
        <v>5</v>
      </c>
      <c r="Y20" s="10">
        <v>0.63229999999999997</v>
      </c>
      <c r="AE20">
        <v>5.6210000000000003E-2</v>
      </c>
      <c r="AF20">
        <v>144</v>
      </c>
      <c r="AG20">
        <v>19</v>
      </c>
      <c r="AH20" s="8">
        <v>1</v>
      </c>
      <c r="AI20" s="10">
        <v>0.69730000000000003</v>
      </c>
      <c r="AJ20">
        <v>0.14599999999999999</v>
      </c>
      <c r="AK20">
        <v>108</v>
      </c>
      <c r="AL20">
        <v>19</v>
      </c>
      <c r="AM20" s="8">
        <v>3</v>
      </c>
      <c r="AN20" s="10">
        <v>0.40939999999999999</v>
      </c>
      <c r="AT20">
        <v>5.8560000000000001E-2</v>
      </c>
      <c r="AU20">
        <v>126</v>
      </c>
      <c r="AV20">
        <v>19</v>
      </c>
      <c r="AW20" s="8">
        <v>1</v>
      </c>
      <c r="AX20" s="10">
        <v>0.66100000000000003</v>
      </c>
      <c r="AY20">
        <v>0.35</v>
      </c>
      <c r="AZ20">
        <v>108</v>
      </c>
      <c r="BA20">
        <v>19</v>
      </c>
      <c r="BB20" s="8">
        <v>6</v>
      </c>
      <c r="BC20" s="10">
        <v>0.69330000000000003</v>
      </c>
      <c r="BD20">
        <v>0.26552999999999999</v>
      </c>
      <c r="BE20">
        <v>130</v>
      </c>
      <c r="BF20" s="11">
        <v>19</v>
      </c>
      <c r="BG20" s="11">
        <v>5</v>
      </c>
      <c r="BH20" s="12">
        <v>0.7127</v>
      </c>
      <c r="BS20">
        <v>0.10153</v>
      </c>
      <c r="BT20">
        <v>180</v>
      </c>
      <c r="BU20">
        <v>19</v>
      </c>
      <c r="BV20" s="8">
        <v>2</v>
      </c>
      <c r="BW20" s="10">
        <v>0.8619</v>
      </c>
      <c r="CC20">
        <v>0.20200000000000001</v>
      </c>
      <c r="CD20">
        <v>180</v>
      </c>
      <c r="CE20">
        <v>19</v>
      </c>
      <c r="CF20" s="8">
        <v>4</v>
      </c>
      <c r="CG20" s="10">
        <v>0.81479999999999997</v>
      </c>
      <c r="CH20">
        <v>9.9390000000000006E-2</v>
      </c>
      <c r="CI20">
        <v>180</v>
      </c>
      <c r="CJ20">
        <v>19</v>
      </c>
      <c r="CK20" s="8">
        <v>2</v>
      </c>
      <c r="CL20">
        <v>0.93259999999999998</v>
      </c>
    </row>
    <row r="21" spans="1:90" x14ac:dyDescent="0.25">
      <c r="A21">
        <v>0.36</v>
      </c>
      <c r="B21">
        <v>114</v>
      </c>
      <c r="C21">
        <v>30</v>
      </c>
      <c r="D21" s="8">
        <v>6</v>
      </c>
      <c r="E21" s="10">
        <v>0.72860000000000003</v>
      </c>
      <c r="F21">
        <v>0.14943000000000001</v>
      </c>
      <c r="G21">
        <v>114</v>
      </c>
      <c r="H21">
        <v>20</v>
      </c>
      <c r="I21" s="8">
        <v>4</v>
      </c>
      <c r="J21" s="10">
        <v>0.61529999999999996</v>
      </c>
      <c r="K21">
        <v>5.8299999999999998E-2</v>
      </c>
      <c r="L21">
        <v>85.3</v>
      </c>
      <c r="M21">
        <v>20</v>
      </c>
      <c r="N21" s="8">
        <v>1</v>
      </c>
      <c r="O21" s="10">
        <v>0.66520000000000001</v>
      </c>
      <c r="P21">
        <v>9.6519999999999995E-2</v>
      </c>
      <c r="Q21">
        <v>144</v>
      </c>
      <c r="R21">
        <v>20</v>
      </c>
      <c r="S21" s="8">
        <v>2</v>
      </c>
      <c r="T21" s="10">
        <v>0.89890000000000003</v>
      </c>
      <c r="U21">
        <v>0.26</v>
      </c>
      <c r="V21">
        <v>85.3</v>
      </c>
      <c r="W21">
        <v>20</v>
      </c>
      <c r="X21" s="8">
        <v>5</v>
      </c>
      <c r="Y21" s="10">
        <v>0.70589999999999997</v>
      </c>
      <c r="AE21">
        <v>5.9799999999999999E-2</v>
      </c>
      <c r="AF21">
        <v>152</v>
      </c>
      <c r="AG21">
        <v>20</v>
      </c>
      <c r="AH21" s="8">
        <v>1</v>
      </c>
      <c r="AI21" s="10">
        <v>0.63970000000000005</v>
      </c>
      <c r="AJ21">
        <v>0.152</v>
      </c>
      <c r="AK21">
        <v>114</v>
      </c>
      <c r="AL21">
        <v>20</v>
      </c>
      <c r="AM21" s="8">
        <v>4</v>
      </c>
      <c r="AN21" s="10">
        <v>0.70240000000000002</v>
      </c>
      <c r="AT21">
        <v>5.8220000000000001E-2</v>
      </c>
      <c r="AU21">
        <v>133</v>
      </c>
      <c r="AV21">
        <v>20</v>
      </c>
      <c r="AW21" s="8">
        <v>1</v>
      </c>
      <c r="AX21" s="10">
        <v>0.66659999999999997</v>
      </c>
      <c r="AY21">
        <v>0.36399999999999999</v>
      </c>
      <c r="AZ21">
        <v>114</v>
      </c>
      <c r="BA21">
        <v>20</v>
      </c>
      <c r="BB21" s="8">
        <v>6</v>
      </c>
      <c r="BC21" s="10">
        <v>0.74029999999999996</v>
      </c>
      <c r="BD21">
        <v>0.27376</v>
      </c>
      <c r="BE21">
        <v>137.19999999999999</v>
      </c>
      <c r="BF21">
        <v>20</v>
      </c>
      <c r="BG21" s="8">
        <v>5</v>
      </c>
      <c r="BH21" s="10">
        <v>0.69530000000000003</v>
      </c>
      <c r="BS21">
        <v>0.11067</v>
      </c>
      <c r="BT21">
        <v>190</v>
      </c>
      <c r="BU21">
        <v>20</v>
      </c>
      <c r="BV21" s="8">
        <v>3</v>
      </c>
      <c r="BW21" s="10">
        <v>0.87780000000000002</v>
      </c>
      <c r="CC21">
        <v>0.20799999999999999</v>
      </c>
      <c r="CD21">
        <v>190</v>
      </c>
      <c r="CE21">
        <v>20</v>
      </c>
      <c r="CF21" s="8">
        <v>4</v>
      </c>
      <c r="CG21" s="10">
        <v>0.78769999999999996</v>
      </c>
      <c r="CH21">
        <v>0.10793</v>
      </c>
      <c r="CI21">
        <v>190</v>
      </c>
      <c r="CJ21">
        <v>20</v>
      </c>
      <c r="CK21" s="8">
        <v>3</v>
      </c>
      <c r="CL21">
        <v>0.70499999999999996</v>
      </c>
    </row>
    <row r="22" spans="1:90" x14ac:dyDescent="0.25">
      <c r="A22">
        <v>0.36</v>
      </c>
      <c r="B22">
        <v>120</v>
      </c>
      <c r="C22">
        <v>31</v>
      </c>
      <c r="D22" s="8">
        <v>6</v>
      </c>
      <c r="E22" s="10">
        <v>0.72860000000000003</v>
      </c>
      <c r="F22">
        <v>0.15490999999999999</v>
      </c>
      <c r="G22">
        <v>120</v>
      </c>
      <c r="H22">
        <v>21</v>
      </c>
      <c r="I22" s="8">
        <v>4</v>
      </c>
      <c r="J22" s="10">
        <v>0.74950000000000006</v>
      </c>
      <c r="K22">
        <v>5.9429999999999997E-2</v>
      </c>
      <c r="L22">
        <v>90</v>
      </c>
      <c r="M22">
        <v>21</v>
      </c>
      <c r="N22" s="8">
        <v>1</v>
      </c>
      <c r="O22" s="10">
        <v>0.6462</v>
      </c>
      <c r="P22">
        <v>0.10782</v>
      </c>
      <c r="Q22">
        <v>168</v>
      </c>
      <c r="R22">
        <v>21</v>
      </c>
      <c r="S22" s="8">
        <v>3</v>
      </c>
      <c r="T22" s="10">
        <v>0.65669999999999995</v>
      </c>
      <c r="U22">
        <v>0.26500000000000001</v>
      </c>
      <c r="V22">
        <v>90</v>
      </c>
      <c r="W22">
        <v>21</v>
      </c>
      <c r="X22" s="8">
        <v>5</v>
      </c>
      <c r="Y22" s="10">
        <v>0.71279999999999999</v>
      </c>
      <c r="AE22">
        <v>6.3780000000000003E-2</v>
      </c>
      <c r="AF22">
        <v>160</v>
      </c>
      <c r="AG22">
        <v>21</v>
      </c>
      <c r="AH22" s="8">
        <v>1</v>
      </c>
      <c r="AI22" s="10">
        <v>0.56130000000000002</v>
      </c>
      <c r="AJ22">
        <v>0.157</v>
      </c>
      <c r="AK22">
        <v>120</v>
      </c>
      <c r="AL22">
        <v>21</v>
      </c>
      <c r="AM22" s="8">
        <v>4</v>
      </c>
      <c r="AN22" s="10">
        <v>0.76880000000000004</v>
      </c>
      <c r="AT22">
        <v>5.5070000000000001E-2</v>
      </c>
      <c r="AU22">
        <v>140</v>
      </c>
      <c r="AV22">
        <v>21</v>
      </c>
      <c r="AW22" s="8">
        <v>1</v>
      </c>
      <c r="AX22" s="10">
        <v>0.71309999999999996</v>
      </c>
      <c r="AY22">
        <v>0.373</v>
      </c>
      <c r="AZ22">
        <v>120</v>
      </c>
      <c r="BA22">
        <v>21</v>
      </c>
      <c r="BB22" s="8">
        <v>6</v>
      </c>
      <c r="BC22" s="10">
        <v>0.76170000000000004</v>
      </c>
      <c r="BD22">
        <v>0.27857999999999999</v>
      </c>
      <c r="BE22">
        <v>144</v>
      </c>
      <c r="BF22">
        <v>21</v>
      </c>
      <c r="BG22" s="8">
        <v>5</v>
      </c>
      <c r="BH22" s="10">
        <v>0.67510000000000003</v>
      </c>
      <c r="BS22">
        <v>0.11387</v>
      </c>
      <c r="BT22">
        <v>200</v>
      </c>
      <c r="BU22">
        <v>21</v>
      </c>
      <c r="BV22" s="8">
        <v>3</v>
      </c>
      <c r="BW22" s="10">
        <v>0.95509999999999995</v>
      </c>
      <c r="CC22">
        <v>0.215</v>
      </c>
      <c r="CD22">
        <v>200</v>
      </c>
      <c r="CE22">
        <v>21</v>
      </c>
      <c r="CF22" s="8">
        <v>4</v>
      </c>
      <c r="CG22" s="10">
        <v>0.74080000000000001</v>
      </c>
      <c r="CH22">
        <v>0.11114</v>
      </c>
      <c r="CI22">
        <v>200</v>
      </c>
      <c r="CJ22">
        <v>21</v>
      </c>
      <c r="CK22" s="8">
        <v>3</v>
      </c>
      <c r="CL22">
        <v>0.8952</v>
      </c>
    </row>
    <row r="23" spans="1:90" x14ac:dyDescent="0.25">
      <c r="A23">
        <v>0.36799999999999999</v>
      </c>
      <c r="B23">
        <v>126</v>
      </c>
      <c r="C23">
        <v>32</v>
      </c>
      <c r="D23" s="8">
        <v>6</v>
      </c>
      <c r="E23" s="10">
        <v>0.75070000000000003</v>
      </c>
      <c r="F23">
        <v>0.16078999999999999</v>
      </c>
      <c r="G23">
        <v>126</v>
      </c>
      <c r="H23">
        <v>22</v>
      </c>
      <c r="I23" s="8">
        <v>4</v>
      </c>
      <c r="J23" s="10">
        <v>0.79259999999999997</v>
      </c>
      <c r="K23">
        <v>5.9909999999999998E-2</v>
      </c>
      <c r="L23">
        <v>94.3</v>
      </c>
      <c r="M23">
        <v>22</v>
      </c>
      <c r="N23" s="8">
        <v>1</v>
      </c>
      <c r="O23" s="10">
        <v>0.63780000000000003</v>
      </c>
      <c r="P23">
        <v>0.1164</v>
      </c>
      <c r="Q23">
        <v>192</v>
      </c>
      <c r="R23" s="11">
        <v>22</v>
      </c>
      <c r="S23" s="11">
        <v>3</v>
      </c>
      <c r="T23" s="12">
        <v>0.93030000000000002</v>
      </c>
      <c r="U23">
        <v>0.26700000000000002</v>
      </c>
      <c r="V23">
        <v>94.3</v>
      </c>
      <c r="W23">
        <v>22</v>
      </c>
      <c r="X23" s="8">
        <v>5</v>
      </c>
      <c r="Y23" s="10">
        <v>0.71160000000000001</v>
      </c>
      <c r="AE23">
        <v>6.3750000000000001E-2</v>
      </c>
      <c r="AF23">
        <v>168</v>
      </c>
      <c r="AG23">
        <v>22</v>
      </c>
      <c r="AH23" s="8">
        <v>1</v>
      </c>
      <c r="AI23" s="10">
        <v>0.56189999999999996</v>
      </c>
      <c r="AJ23">
        <v>0.16</v>
      </c>
      <c r="AK23">
        <v>126</v>
      </c>
      <c r="AL23">
        <v>22</v>
      </c>
      <c r="AM23" s="8">
        <v>4</v>
      </c>
      <c r="AN23" s="10">
        <v>0.7883</v>
      </c>
      <c r="AT23">
        <v>6.0130000000000003E-2</v>
      </c>
      <c r="AU23">
        <v>147</v>
      </c>
      <c r="AV23">
        <v>22</v>
      </c>
      <c r="AW23" s="8">
        <v>1</v>
      </c>
      <c r="AX23" s="10">
        <v>0.63370000000000004</v>
      </c>
      <c r="AY23">
        <v>0.374</v>
      </c>
      <c r="AZ23">
        <v>126</v>
      </c>
      <c r="BA23">
        <v>22</v>
      </c>
      <c r="BB23" s="8">
        <v>6</v>
      </c>
      <c r="BC23" s="10">
        <v>0.76359999999999995</v>
      </c>
      <c r="BD23">
        <v>0.2873</v>
      </c>
      <c r="BE23">
        <v>151.19999999999999</v>
      </c>
      <c r="BF23">
        <v>22</v>
      </c>
      <c r="BG23" s="8">
        <v>5</v>
      </c>
      <c r="BH23" s="10">
        <v>0.62829999999999997</v>
      </c>
      <c r="BS23">
        <v>0.11924999999999999</v>
      </c>
      <c r="BT23">
        <v>210</v>
      </c>
      <c r="BU23">
        <v>22</v>
      </c>
      <c r="BV23" s="8">
        <v>3</v>
      </c>
      <c r="BW23" s="10">
        <v>0.98570000000000002</v>
      </c>
      <c r="CC23">
        <v>0.22</v>
      </c>
      <c r="CD23">
        <v>210</v>
      </c>
      <c r="CE23">
        <v>22</v>
      </c>
      <c r="CF23" s="8">
        <v>4</v>
      </c>
      <c r="CG23" s="10">
        <v>0.69479999999999997</v>
      </c>
      <c r="CH23">
        <v>0.11686000000000001</v>
      </c>
      <c r="CI23">
        <v>210</v>
      </c>
      <c r="CJ23">
        <v>22</v>
      </c>
      <c r="CK23" s="8">
        <v>3</v>
      </c>
      <c r="CL23">
        <v>0.97870000000000001</v>
      </c>
    </row>
    <row r="24" spans="1:90" x14ac:dyDescent="0.25">
      <c r="F24">
        <v>0.16669</v>
      </c>
      <c r="G24">
        <v>132</v>
      </c>
      <c r="H24">
        <v>23</v>
      </c>
      <c r="I24" s="8">
        <v>4</v>
      </c>
      <c r="J24" s="10">
        <v>0.81789999999999996</v>
      </c>
      <c r="K24">
        <v>6.1620000000000001E-2</v>
      </c>
      <c r="L24">
        <v>99</v>
      </c>
      <c r="M24">
        <v>23</v>
      </c>
      <c r="N24" s="8">
        <v>1</v>
      </c>
      <c r="O24" s="10">
        <v>0.60560000000000003</v>
      </c>
      <c r="P24">
        <v>0.13969999999999999</v>
      </c>
      <c r="Q24">
        <v>216</v>
      </c>
      <c r="R24">
        <v>23</v>
      </c>
      <c r="S24" s="8">
        <v>3</v>
      </c>
      <c r="T24" s="10">
        <v>0.77129999999999999</v>
      </c>
      <c r="U24">
        <v>0.26400000000000001</v>
      </c>
      <c r="V24">
        <v>99</v>
      </c>
      <c r="W24" s="11">
        <v>23</v>
      </c>
      <c r="X24" s="11">
        <v>5</v>
      </c>
      <c r="Y24" s="12">
        <v>0.71260000000000001</v>
      </c>
      <c r="AE24">
        <v>6.6500000000000004E-2</v>
      </c>
      <c r="AF24">
        <v>176</v>
      </c>
      <c r="AG24">
        <v>23</v>
      </c>
      <c r="AH24" s="8">
        <v>1</v>
      </c>
      <c r="AI24" s="10">
        <v>0.49980000000000002</v>
      </c>
      <c r="AJ24">
        <v>0.16400000000000001</v>
      </c>
      <c r="AK24">
        <v>132</v>
      </c>
      <c r="AL24">
        <v>23</v>
      </c>
      <c r="AM24" s="8">
        <v>4</v>
      </c>
      <c r="AN24" s="10">
        <v>0.80759999999999998</v>
      </c>
      <c r="AT24">
        <v>6.0830000000000002E-2</v>
      </c>
      <c r="AU24">
        <v>154</v>
      </c>
      <c r="AV24">
        <v>23</v>
      </c>
      <c r="AW24" s="8">
        <v>1</v>
      </c>
      <c r="AX24" s="10">
        <v>0.62080000000000002</v>
      </c>
      <c r="AY24">
        <v>0.38600000000000001</v>
      </c>
      <c r="AZ24">
        <v>132</v>
      </c>
      <c r="BA24">
        <v>23</v>
      </c>
      <c r="BB24" s="8">
        <v>6</v>
      </c>
      <c r="BC24" s="10">
        <v>0.77949999999999997</v>
      </c>
      <c r="BD24">
        <v>0.30636000000000002</v>
      </c>
      <c r="BE24">
        <v>158.4</v>
      </c>
      <c r="BF24">
        <v>23</v>
      </c>
      <c r="BG24" s="8">
        <v>5</v>
      </c>
      <c r="BH24" s="10">
        <v>0.5081</v>
      </c>
      <c r="BS24">
        <v>0.12479999999999999</v>
      </c>
      <c r="BT24">
        <v>220</v>
      </c>
      <c r="BU24" s="11">
        <v>23</v>
      </c>
      <c r="BV24" s="11">
        <v>3</v>
      </c>
      <c r="BW24" s="12">
        <v>0.98909999999999998</v>
      </c>
      <c r="CC24">
        <v>0.22800000000000001</v>
      </c>
      <c r="CD24">
        <v>220</v>
      </c>
      <c r="CE24">
        <v>23</v>
      </c>
      <c r="CF24" s="8">
        <v>4</v>
      </c>
      <c r="CG24" s="10">
        <v>0.59570000000000001</v>
      </c>
      <c r="CH24">
        <v>0.12252</v>
      </c>
      <c r="CI24">
        <v>220</v>
      </c>
      <c r="CJ24" s="11">
        <v>23</v>
      </c>
      <c r="CK24" s="11">
        <v>3</v>
      </c>
      <c r="CL24" s="11">
        <v>0.98899999999999999</v>
      </c>
    </row>
    <row r="25" spans="1:90" x14ac:dyDescent="0.25">
      <c r="F25">
        <v>0.17596999999999999</v>
      </c>
      <c r="G25">
        <v>138</v>
      </c>
      <c r="H25">
        <v>24</v>
      </c>
      <c r="I25" s="8">
        <v>4</v>
      </c>
      <c r="J25" s="10">
        <v>0.84009999999999996</v>
      </c>
      <c r="K25">
        <v>6.191E-2</v>
      </c>
      <c r="L25">
        <v>103.3</v>
      </c>
      <c r="M25">
        <v>24</v>
      </c>
      <c r="N25" s="8">
        <v>1</v>
      </c>
      <c r="O25" s="10">
        <v>0.59989999999999999</v>
      </c>
      <c r="U25">
        <v>0.27900000000000003</v>
      </c>
      <c r="V25">
        <v>103.3</v>
      </c>
      <c r="W25">
        <v>24</v>
      </c>
      <c r="X25" s="8">
        <v>5</v>
      </c>
      <c r="Y25" s="10">
        <v>0.67310000000000003</v>
      </c>
      <c r="AE25">
        <v>6.7729999999999999E-2</v>
      </c>
      <c r="AF25">
        <v>184</v>
      </c>
      <c r="AG25">
        <v>24</v>
      </c>
      <c r="AH25" s="8">
        <v>2</v>
      </c>
      <c r="AI25" s="10">
        <v>0.5292</v>
      </c>
      <c r="AJ25">
        <v>0.16900000000000001</v>
      </c>
      <c r="AK25">
        <v>138</v>
      </c>
      <c r="AL25">
        <v>24</v>
      </c>
      <c r="AM25" s="8">
        <v>4</v>
      </c>
      <c r="AN25" s="10">
        <v>0.82520000000000004</v>
      </c>
      <c r="AT25">
        <v>6.053E-2</v>
      </c>
      <c r="AU25">
        <v>161</v>
      </c>
      <c r="AV25">
        <v>24</v>
      </c>
      <c r="AW25" s="8">
        <v>1</v>
      </c>
      <c r="AX25" s="10">
        <v>0.62639999999999996</v>
      </c>
      <c r="AY25">
        <v>0.39300000000000002</v>
      </c>
      <c r="AZ25">
        <v>138</v>
      </c>
      <c r="BA25" s="11">
        <v>24</v>
      </c>
      <c r="BB25" s="11">
        <v>6</v>
      </c>
      <c r="BC25" s="12">
        <v>0.78210000000000002</v>
      </c>
      <c r="BD25">
        <v>0.32052000000000003</v>
      </c>
      <c r="BE25">
        <v>166</v>
      </c>
      <c r="BF25">
        <v>24</v>
      </c>
      <c r="BG25" s="8">
        <v>6</v>
      </c>
      <c r="BH25" s="10">
        <v>0.54690000000000005</v>
      </c>
      <c r="BS25">
        <v>0.13636999999999999</v>
      </c>
      <c r="BT25">
        <v>230</v>
      </c>
      <c r="BU25">
        <v>24</v>
      </c>
      <c r="BV25" s="8">
        <v>3</v>
      </c>
      <c r="BW25" s="10">
        <v>0.94310000000000005</v>
      </c>
      <c r="CC25">
        <v>0.23599999999999999</v>
      </c>
      <c r="CD25">
        <v>230</v>
      </c>
      <c r="CE25">
        <v>24</v>
      </c>
      <c r="CF25" s="8">
        <v>4</v>
      </c>
      <c r="CG25" s="10">
        <v>0.46600000000000003</v>
      </c>
      <c r="CH25">
        <v>0.12615000000000001</v>
      </c>
      <c r="CI25">
        <v>230</v>
      </c>
      <c r="CJ25">
        <v>24</v>
      </c>
      <c r="CK25" s="8">
        <v>3</v>
      </c>
      <c r="CL25">
        <v>0.98839999999999995</v>
      </c>
    </row>
    <row r="26" spans="1:90" x14ac:dyDescent="0.25">
      <c r="F26">
        <v>0.17852999999999999</v>
      </c>
      <c r="G26">
        <v>144</v>
      </c>
      <c r="H26">
        <v>25</v>
      </c>
      <c r="I26" s="8">
        <v>4</v>
      </c>
      <c r="J26" s="10">
        <v>0.84309999999999996</v>
      </c>
      <c r="K26">
        <v>6.105E-2</v>
      </c>
      <c r="L26">
        <v>108</v>
      </c>
      <c r="M26">
        <v>25</v>
      </c>
      <c r="N26" s="8">
        <v>1</v>
      </c>
      <c r="O26" s="10">
        <v>0.61670000000000003</v>
      </c>
      <c r="U26">
        <v>0.28499999999999998</v>
      </c>
      <c r="V26">
        <v>108</v>
      </c>
      <c r="W26">
        <v>25</v>
      </c>
      <c r="X26" s="8">
        <v>5</v>
      </c>
      <c r="Y26" s="10">
        <v>0.64149999999999996</v>
      </c>
      <c r="AE26">
        <v>6.7849999999999994E-2</v>
      </c>
      <c r="AF26">
        <v>192</v>
      </c>
      <c r="AG26">
        <v>25</v>
      </c>
      <c r="AH26" s="8">
        <v>2</v>
      </c>
      <c r="AI26" s="10">
        <v>0.53190000000000004</v>
      </c>
      <c r="AJ26">
        <v>0.17499999999999999</v>
      </c>
      <c r="AK26">
        <v>144</v>
      </c>
      <c r="AL26">
        <v>25</v>
      </c>
      <c r="AM26" s="8">
        <v>4</v>
      </c>
      <c r="AN26" s="10">
        <v>0.83860000000000001</v>
      </c>
      <c r="AT26">
        <v>6.6129999999999994E-2</v>
      </c>
      <c r="AU26">
        <v>168</v>
      </c>
      <c r="AV26">
        <v>25</v>
      </c>
      <c r="AW26" s="8">
        <v>1</v>
      </c>
      <c r="AX26" s="10">
        <v>0.50839999999999996</v>
      </c>
      <c r="AY26">
        <v>0.39900000000000002</v>
      </c>
      <c r="AZ26">
        <v>144</v>
      </c>
      <c r="BA26">
        <v>25</v>
      </c>
      <c r="BB26" s="8">
        <v>6</v>
      </c>
      <c r="BC26" s="10">
        <v>0.78010000000000002</v>
      </c>
      <c r="BD26">
        <v>0.32474999999999998</v>
      </c>
      <c r="BE26">
        <v>173.2</v>
      </c>
      <c r="BF26">
        <v>25</v>
      </c>
      <c r="BG26" s="8">
        <v>6</v>
      </c>
      <c r="BH26" s="10">
        <v>0.57120000000000004</v>
      </c>
      <c r="BS26">
        <v>0.14702000000000001</v>
      </c>
      <c r="BT26">
        <v>240</v>
      </c>
      <c r="BU26">
        <v>25</v>
      </c>
      <c r="BV26" s="8">
        <v>4</v>
      </c>
      <c r="BW26" s="10">
        <v>0.47220000000000001</v>
      </c>
      <c r="CC26">
        <v>0.24199999999999999</v>
      </c>
      <c r="CD26">
        <v>240</v>
      </c>
      <c r="CE26">
        <v>25</v>
      </c>
      <c r="CF26" s="8">
        <v>5</v>
      </c>
      <c r="CG26" s="10">
        <v>0.54749999999999999</v>
      </c>
      <c r="CH26">
        <v>0.13383</v>
      </c>
      <c r="CI26">
        <v>240</v>
      </c>
      <c r="CJ26">
        <v>25</v>
      </c>
      <c r="CK26" s="8">
        <v>3</v>
      </c>
      <c r="CL26">
        <v>0.96730000000000005</v>
      </c>
    </row>
    <row r="27" spans="1:90" x14ac:dyDescent="0.25">
      <c r="F27">
        <v>0.18532999999999999</v>
      </c>
      <c r="G27">
        <v>150</v>
      </c>
      <c r="H27" s="11">
        <v>26</v>
      </c>
      <c r="I27" s="11">
        <v>4</v>
      </c>
      <c r="J27" s="12">
        <v>0.84550000000000003</v>
      </c>
      <c r="K27">
        <v>6.2E-2</v>
      </c>
      <c r="L27">
        <v>112.3</v>
      </c>
      <c r="M27">
        <v>26</v>
      </c>
      <c r="N27" s="8">
        <v>1</v>
      </c>
      <c r="O27" s="10">
        <v>0.59809999999999997</v>
      </c>
      <c r="U27">
        <v>0.29199999999999998</v>
      </c>
      <c r="V27">
        <v>112.3</v>
      </c>
      <c r="W27">
        <v>26</v>
      </c>
      <c r="X27" s="8">
        <v>5</v>
      </c>
      <c r="Y27" s="10">
        <v>0.59989999999999999</v>
      </c>
      <c r="AE27">
        <v>6.5600000000000006E-2</v>
      </c>
      <c r="AF27">
        <v>200</v>
      </c>
      <c r="AG27">
        <v>26</v>
      </c>
      <c r="AH27" s="8">
        <v>1</v>
      </c>
      <c r="AI27" s="10">
        <v>0.52080000000000004</v>
      </c>
      <c r="AJ27">
        <v>0.17899999999999999</v>
      </c>
      <c r="AK27">
        <v>150</v>
      </c>
      <c r="AL27">
        <v>26</v>
      </c>
      <c r="AM27" s="8">
        <v>4</v>
      </c>
      <c r="AN27" s="10">
        <v>0.84360000000000002</v>
      </c>
      <c r="AT27">
        <v>7.17E-2</v>
      </c>
      <c r="AU27">
        <v>175</v>
      </c>
      <c r="AV27">
        <v>26</v>
      </c>
      <c r="AW27" s="8">
        <v>2</v>
      </c>
      <c r="AX27" s="10">
        <v>0.62780000000000002</v>
      </c>
      <c r="AY27">
        <v>0.41099999999999998</v>
      </c>
      <c r="AZ27">
        <v>150</v>
      </c>
      <c r="BA27">
        <v>26</v>
      </c>
      <c r="BB27" s="8">
        <v>6</v>
      </c>
      <c r="BC27" s="10">
        <v>0.76129999999999998</v>
      </c>
      <c r="BD27">
        <v>0.34022000000000002</v>
      </c>
      <c r="BE27">
        <v>180.4</v>
      </c>
      <c r="BF27">
        <v>26</v>
      </c>
      <c r="BG27" s="8">
        <v>6</v>
      </c>
      <c r="BH27" s="10">
        <v>0.65129999999999999</v>
      </c>
      <c r="CC27">
        <v>0.24399999999999999</v>
      </c>
      <c r="CD27">
        <v>250</v>
      </c>
      <c r="CE27">
        <v>26</v>
      </c>
      <c r="CF27" s="8">
        <v>5</v>
      </c>
      <c r="CG27" s="10">
        <v>0.57379999999999998</v>
      </c>
      <c r="CH27">
        <v>0.13872000000000001</v>
      </c>
      <c r="CI27">
        <v>250</v>
      </c>
      <c r="CJ27">
        <v>26</v>
      </c>
      <c r="CK27" s="8">
        <v>3</v>
      </c>
      <c r="CL27">
        <v>0.89759999999999995</v>
      </c>
    </row>
    <row r="28" spans="1:90" x14ac:dyDescent="0.25">
      <c r="F28">
        <v>0.18654000000000001</v>
      </c>
      <c r="G28">
        <v>156</v>
      </c>
      <c r="H28">
        <v>27</v>
      </c>
      <c r="I28" s="8">
        <v>4</v>
      </c>
      <c r="J28" s="10">
        <v>0.84509999999999996</v>
      </c>
      <c r="K28">
        <v>6.0600000000000001E-2</v>
      </c>
      <c r="L28">
        <v>117</v>
      </c>
      <c r="M28">
        <v>27</v>
      </c>
      <c r="N28" s="8">
        <v>1</v>
      </c>
      <c r="O28" s="10">
        <v>0.62509999999999999</v>
      </c>
      <c r="U28">
        <v>0.29399999999999998</v>
      </c>
      <c r="V28">
        <v>117</v>
      </c>
      <c r="W28">
        <v>27</v>
      </c>
      <c r="X28" s="8">
        <v>5</v>
      </c>
      <c r="Y28" s="10">
        <v>0.58740000000000003</v>
      </c>
      <c r="AE28">
        <v>6.9870000000000002E-2</v>
      </c>
      <c r="AF28">
        <v>208</v>
      </c>
      <c r="AG28">
        <v>27</v>
      </c>
      <c r="AH28" s="8">
        <v>2</v>
      </c>
      <c r="AI28" s="10">
        <v>0.58179999999999998</v>
      </c>
      <c r="AJ28">
        <v>0.183</v>
      </c>
      <c r="AK28">
        <v>156</v>
      </c>
      <c r="AL28" s="11">
        <v>27</v>
      </c>
      <c r="AM28" s="11">
        <v>4</v>
      </c>
      <c r="AN28" s="12">
        <v>0.84560000000000002</v>
      </c>
      <c r="AT28">
        <v>7.4499999999999997E-2</v>
      </c>
      <c r="AU28">
        <v>182</v>
      </c>
      <c r="AV28">
        <v>27</v>
      </c>
      <c r="AW28" s="8">
        <v>2</v>
      </c>
      <c r="AX28" s="10">
        <v>0.69689999999999996</v>
      </c>
      <c r="AY28">
        <v>0.41699999999999998</v>
      </c>
      <c r="AZ28">
        <v>156</v>
      </c>
      <c r="BA28">
        <v>27</v>
      </c>
      <c r="BB28" s="8">
        <v>6</v>
      </c>
      <c r="BC28" s="10">
        <v>0.74019999999999997</v>
      </c>
      <c r="BD28">
        <v>0.35683999999999999</v>
      </c>
      <c r="BE28">
        <v>187.2</v>
      </c>
      <c r="BF28">
        <v>27</v>
      </c>
      <c r="BG28" s="8">
        <v>6</v>
      </c>
      <c r="BH28" s="10">
        <v>0.71830000000000005</v>
      </c>
      <c r="CC28">
        <v>0.249</v>
      </c>
      <c r="CD28">
        <v>260</v>
      </c>
      <c r="CE28">
        <v>27</v>
      </c>
      <c r="CF28" s="8">
        <v>5</v>
      </c>
      <c r="CG28" s="10">
        <v>0.63229999999999997</v>
      </c>
      <c r="CH28">
        <v>0.14845</v>
      </c>
      <c r="CI28">
        <v>260</v>
      </c>
      <c r="CJ28">
        <v>27</v>
      </c>
      <c r="CK28" s="8">
        <v>4</v>
      </c>
      <c r="CL28">
        <v>0.56420000000000003</v>
      </c>
    </row>
    <row r="29" spans="1:90" x14ac:dyDescent="0.25">
      <c r="F29">
        <v>0.19328000000000001</v>
      </c>
      <c r="G29">
        <v>162</v>
      </c>
      <c r="H29">
        <v>28</v>
      </c>
      <c r="I29" s="8">
        <v>4</v>
      </c>
      <c r="J29" s="10">
        <v>0.83789999999999998</v>
      </c>
      <c r="K29">
        <v>6.1429999999999998E-2</v>
      </c>
      <c r="L29">
        <v>121.3</v>
      </c>
      <c r="M29">
        <v>28</v>
      </c>
      <c r="N29" s="8">
        <v>1</v>
      </c>
      <c r="O29" s="10">
        <v>0.60940000000000005</v>
      </c>
      <c r="U29">
        <v>0.28899999999999998</v>
      </c>
      <c r="V29">
        <v>121.3</v>
      </c>
      <c r="W29">
        <v>28</v>
      </c>
      <c r="X29" s="8">
        <v>5</v>
      </c>
      <c r="Y29" s="10">
        <v>0.61819999999999997</v>
      </c>
      <c r="AE29">
        <v>7.3700000000000002E-2</v>
      </c>
      <c r="AF29">
        <v>216</v>
      </c>
      <c r="AG29">
        <v>28</v>
      </c>
      <c r="AH29" s="8">
        <v>2</v>
      </c>
      <c r="AI29" s="10">
        <v>0.6774</v>
      </c>
      <c r="AJ29">
        <v>0.188</v>
      </c>
      <c r="AK29">
        <v>162</v>
      </c>
      <c r="AL29">
        <v>28</v>
      </c>
      <c r="AM29" s="8">
        <v>4</v>
      </c>
      <c r="AN29" s="10">
        <v>0.84430000000000005</v>
      </c>
      <c r="AT29">
        <v>6.8760000000000002E-2</v>
      </c>
      <c r="AU29">
        <v>189</v>
      </c>
      <c r="AV29">
        <v>28</v>
      </c>
      <c r="AW29" s="8">
        <v>2</v>
      </c>
      <c r="AX29" s="10">
        <v>0.55430000000000001</v>
      </c>
      <c r="AY29">
        <v>0.42399999999999999</v>
      </c>
      <c r="AZ29">
        <v>162</v>
      </c>
      <c r="BA29">
        <v>28</v>
      </c>
      <c r="BB29" s="8">
        <v>6</v>
      </c>
      <c r="BC29" s="10">
        <v>0.68979999999999997</v>
      </c>
      <c r="BD29">
        <v>0.37186999999999998</v>
      </c>
      <c r="BE29">
        <v>194.4</v>
      </c>
      <c r="BF29">
        <v>28</v>
      </c>
      <c r="BG29" s="8">
        <v>6</v>
      </c>
      <c r="BH29" s="10">
        <v>0.75939999999999996</v>
      </c>
      <c r="CC29">
        <v>0.25600000000000001</v>
      </c>
      <c r="CD29">
        <v>270</v>
      </c>
      <c r="CE29">
        <v>28</v>
      </c>
      <c r="CF29" s="8">
        <v>5</v>
      </c>
      <c r="CG29" s="10">
        <v>0.68879999999999997</v>
      </c>
      <c r="CH29">
        <v>0.15367</v>
      </c>
      <c r="CI29">
        <v>270</v>
      </c>
      <c r="CJ29">
        <v>28</v>
      </c>
      <c r="CK29" s="8">
        <v>4</v>
      </c>
      <c r="CL29">
        <v>0.73360000000000003</v>
      </c>
    </row>
    <row r="30" spans="1:90" x14ac:dyDescent="0.25">
      <c r="F30">
        <v>0.19816</v>
      </c>
      <c r="G30">
        <v>168</v>
      </c>
      <c r="H30">
        <v>29</v>
      </c>
      <c r="I30" s="8">
        <v>4</v>
      </c>
      <c r="J30" s="10">
        <v>0.82709999999999995</v>
      </c>
      <c r="K30">
        <v>6.021E-2</v>
      </c>
      <c r="L30">
        <v>126</v>
      </c>
      <c r="M30">
        <v>29</v>
      </c>
      <c r="N30" s="8">
        <v>1</v>
      </c>
      <c r="O30" s="10">
        <v>0.63219999999999998</v>
      </c>
      <c r="U30">
        <v>0.29799999999999999</v>
      </c>
      <c r="V30">
        <v>126</v>
      </c>
      <c r="W30">
        <v>29</v>
      </c>
      <c r="X30" s="8">
        <v>5</v>
      </c>
      <c r="Y30" s="10">
        <v>0.56200000000000006</v>
      </c>
      <c r="AE30">
        <v>7.6189999999999994E-2</v>
      </c>
      <c r="AF30">
        <v>224</v>
      </c>
      <c r="AG30">
        <v>29</v>
      </c>
      <c r="AH30" s="8">
        <v>2</v>
      </c>
      <c r="AI30" s="10">
        <v>0.73680000000000001</v>
      </c>
      <c r="AJ30">
        <v>0.19400000000000001</v>
      </c>
      <c r="AK30">
        <v>168</v>
      </c>
      <c r="AL30">
        <v>29</v>
      </c>
      <c r="AM30" s="8">
        <v>4</v>
      </c>
      <c r="AN30" s="10">
        <v>0.83660000000000001</v>
      </c>
      <c r="AT30">
        <v>7.6009999999999994E-2</v>
      </c>
      <c r="AU30">
        <v>196</v>
      </c>
      <c r="AV30">
        <v>29</v>
      </c>
      <c r="AW30" s="8">
        <v>2</v>
      </c>
      <c r="AX30" s="10">
        <v>0.73260000000000003</v>
      </c>
      <c r="AY30">
        <v>0.42799999999999999</v>
      </c>
      <c r="AZ30">
        <v>168</v>
      </c>
      <c r="BA30">
        <v>29</v>
      </c>
      <c r="BB30" s="8">
        <v>6</v>
      </c>
      <c r="BC30" s="10">
        <v>0.63490000000000002</v>
      </c>
      <c r="BD30">
        <v>0.38473000000000002</v>
      </c>
      <c r="BE30">
        <v>202</v>
      </c>
      <c r="BF30" s="11">
        <v>29</v>
      </c>
      <c r="BG30" s="11">
        <v>6</v>
      </c>
      <c r="BH30" s="12">
        <v>0.77849999999999997</v>
      </c>
      <c r="CC30">
        <v>0.26200000000000001</v>
      </c>
      <c r="CD30">
        <v>280</v>
      </c>
      <c r="CE30" s="11">
        <v>29</v>
      </c>
      <c r="CF30" s="11">
        <v>5</v>
      </c>
      <c r="CG30" s="12">
        <v>0.71040000000000003</v>
      </c>
      <c r="CH30">
        <v>0.16602</v>
      </c>
      <c r="CI30">
        <v>280</v>
      </c>
      <c r="CJ30">
        <v>29</v>
      </c>
      <c r="CK30" s="8">
        <v>4</v>
      </c>
      <c r="CL30">
        <v>0.8155</v>
      </c>
    </row>
    <row r="31" spans="1:90" x14ac:dyDescent="0.25">
      <c r="F31">
        <v>0.20132</v>
      </c>
      <c r="G31">
        <v>174</v>
      </c>
      <c r="H31">
        <v>30</v>
      </c>
      <c r="I31" s="8">
        <v>4</v>
      </c>
      <c r="J31" s="10">
        <v>0.81720000000000004</v>
      </c>
      <c r="K31">
        <v>6.2129999999999998E-2</v>
      </c>
      <c r="L31">
        <v>130.30000000000001</v>
      </c>
      <c r="M31">
        <v>30</v>
      </c>
      <c r="N31" s="8">
        <v>1</v>
      </c>
      <c r="O31" s="10">
        <v>0.59550000000000003</v>
      </c>
      <c r="U31">
        <v>0.307</v>
      </c>
      <c r="V31">
        <v>130.30000000000001</v>
      </c>
      <c r="W31">
        <v>30</v>
      </c>
      <c r="X31" s="8">
        <v>5</v>
      </c>
      <c r="Y31" s="10">
        <v>0.50390000000000001</v>
      </c>
      <c r="AE31">
        <v>7.5429999999999997E-2</v>
      </c>
      <c r="AF31">
        <v>232</v>
      </c>
      <c r="AG31">
        <v>30</v>
      </c>
      <c r="AH31" s="8">
        <v>2</v>
      </c>
      <c r="AI31" s="10">
        <v>0.71909999999999996</v>
      </c>
      <c r="AJ31">
        <v>0.19500000000000001</v>
      </c>
      <c r="AK31">
        <v>174</v>
      </c>
      <c r="AL31">
        <v>30</v>
      </c>
      <c r="AM31" s="8">
        <v>4</v>
      </c>
      <c r="AN31" s="10">
        <v>0.83460000000000001</v>
      </c>
      <c r="AT31">
        <v>7.2679999999999995E-2</v>
      </c>
      <c r="AU31">
        <v>203</v>
      </c>
      <c r="AV31">
        <v>30</v>
      </c>
      <c r="AW31" s="8">
        <v>2</v>
      </c>
      <c r="AX31" s="10">
        <v>0.65229999999999999</v>
      </c>
      <c r="AY31">
        <v>0.438</v>
      </c>
      <c r="AZ31">
        <v>174</v>
      </c>
      <c r="BA31">
        <v>30</v>
      </c>
      <c r="BB31" s="8">
        <v>7</v>
      </c>
      <c r="BC31" s="10">
        <v>0.40050000000000002</v>
      </c>
      <c r="BD31">
        <v>0.40372000000000002</v>
      </c>
      <c r="BE31">
        <v>209.2</v>
      </c>
      <c r="BF31">
        <v>30</v>
      </c>
      <c r="BG31" s="8">
        <v>6</v>
      </c>
      <c r="BH31" s="10">
        <v>0.77529999999999999</v>
      </c>
      <c r="CC31">
        <v>0.27100000000000002</v>
      </c>
      <c r="CD31">
        <v>290</v>
      </c>
      <c r="CE31">
        <v>30</v>
      </c>
      <c r="CF31" s="8">
        <v>5</v>
      </c>
      <c r="CG31" s="10">
        <v>0.70399999999999996</v>
      </c>
      <c r="CH31">
        <v>0.17393</v>
      </c>
      <c r="CI31">
        <v>290</v>
      </c>
      <c r="CJ31">
        <v>30</v>
      </c>
      <c r="CK31" s="8">
        <v>4</v>
      </c>
      <c r="CL31">
        <v>0.83679999999999999</v>
      </c>
    </row>
    <row r="32" spans="1:90" x14ac:dyDescent="0.25">
      <c r="F32">
        <v>0.21071999999999999</v>
      </c>
      <c r="G32">
        <v>180</v>
      </c>
      <c r="H32">
        <v>31</v>
      </c>
      <c r="I32" s="8">
        <v>4</v>
      </c>
      <c r="J32" s="10">
        <v>0.77159999999999995</v>
      </c>
      <c r="K32">
        <v>6.2429999999999999E-2</v>
      </c>
      <c r="L32">
        <v>135</v>
      </c>
      <c r="M32">
        <v>31</v>
      </c>
      <c r="N32" s="8">
        <v>1</v>
      </c>
      <c r="O32" s="10">
        <v>0.58950000000000002</v>
      </c>
      <c r="AE32">
        <v>7.6869999999999994E-2</v>
      </c>
      <c r="AF32">
        <v>240</v>
      </c>
      <c r="AG32" s="11">
        <v>31</v>
      </c>
      <c r="AH32" s="11">
        <v>2</v>
      </c>
      <c r="AI32" s="12">
        <v>0.75219999999999998</v>
      </c>
      <c r="AJ32">
        <v>0.20300000000000001</v>
      </c>
      <c r="AK32">
        <v>180</v>
      </c>
      <c r="AL32">
        <v>31</v>
      </c>
      <c r="AM32" s="8">
        <v>4</v>
      </c>
      <c r="AN32" s="10">
        <v>0.81100000000000005</v>
      </c>
      <c r="AT32">
        <v>7.3649999999999993E-2</v>
      </c>
      <c r="AU32">
        <v>210</v>
      </c>
      <c r="AV32">
        <v>31</v>
      </c>
      <c r="AW32" s="8">
        <v>2</v>
      </c>
      <c r="AX32" s="10">
        <v>0.67630000000000001</v>
      </c>
      <c r="AY32">
        <v>0.45100000000000001</v>
      </c>
      <c r="AZ32">
        <v>180</v>
      </c>
      <c r="BA32">
        <v>31</v>
      </c>
      <c r="BB32" s="8">
        <v>7</v>
      </c>
      <c r="BC32" s="10">
        <v>0.7954</v>
      </c>
      <c r="BD32">
        <v>0.41821000000000003</v>
      </c>
      <c r="BE32">
        <v>216.4</v>
      </c>
      <c r="BF32">
        <v>31</v>
      </c>
      <c r="BG32" s="8">
        <v>6</v>
      </c>
      <c r="BH32" s="10">
        <v>0.73409999999999997</v>
      </c>
      <c r="CC32">
        <v>0.27800000000000002</v>
      </c>
      <c r="CD32">
        <v>300</v>
      </c>
      <c r="CE32">
        <v>31</v>
      </c>
      <c r="CF32" s="8">
        <v>5</v>
      </c>
      <c r="CG32" s="10">
        <v>0.67779999999999996</v>
      </c>
      <c r="CH32">
        <v>0.18543000000000001</v>
      </c>
      <c r="CI32">
        <v>300</v>
      </c>
      <c r="CJ32" s="11">
        <v>31</v>
      </c>
      <c r="CK32" s="11">
        <v>4</v>
      </c>
      <c r="CL32" s="11">
        <v>0.84550000000000003</v>
      </c>
    </row>
    <row r="33" spans="6:90" x14ac:dyDescent="0.25">
      <c r="F33">
        <v>0.21496000000000001</v>
      </c>
      <c r="G33">
        <v>186</v>
      </c>
      <c r="H33">
        <v>32</v>
      </c>
      <c r="I33" s="8">
        <v>4</v>
      </c>
      <c r="J33" s="10">
        <v>0.74109999999999998</v>
      </c>
      <c r="K33">
        <v>6.2549999999999994E-2</v>
      </c>
      <c r="L33">
        <v>139.30000000000001</v>
      </c>
      <c r="M33">
        <v>32</v>
      </c>
      <c r="N33" s="8">
        <v>1</v>
      </c>
      <c r="O33" s="10">
        <v>0.58699999999999997</v>
      </c>
      <c r="AJ33">
        <v>0.20699999999999999</v>
      </c>
      <c r="AK33">
        <v>186</v>
      </c>
      <c r="AL33">
        <v>32</v>
      </c>
      <c r="AM33" s="8">
        <v>4</v>
      </c>
      <c r="AN33" s="10">
        <v>0.79290000000000005</v>
      </c>
      <c r="AT33">
        <v>8.8029999999999997E-2</v>
      </c>
      <c r="AU33">
        <v>217</v>
      </c>
      <c r="AV33">
        <v>32</v>
      </c>
      <c r="AW33" s="8">
        <v>2</v>
      </c>
      <c r="AX33" s="10">
        <v>0.92830000000000001</v>
      </c>
      <c r="AY33">
        <v>0.45100000000000001</v>
      </c>
      <c r="AZ33">
        <v>186</v>
      </c>
      <c r="BA33">
        <v>32</v>
      </c>
      <c r="BB33" s="8">
        <v>7</v>
      </c>
      <c r="BC33" s="10">
        <v>0.7954</v>
      </c>
      <c r="CC33">
        <v>0.28599999999999998</v>
      </c>
      <c r="CD33">
        <v>310</v>
      </c>
      <c r="CE33">
        <v>32</v>
      </c>
      <c r="CF33" s="8">
        <v>5</v>
      </c>
      <c r="CG33" s="10">
        <v>0.63580000000000003</v>
      </c>
      <c r="CH33">
        <v>0.19683999999999999</v>
      </c>
      <c r="CI33">
        <v>310</v>
      </c>
      <c r="CJ33">
        <v>32</v>
      </c>
      <c r="CK33" s="8">
        <v>4</v>
      </c>
      <c r="CL33">
        <v>0.83050000000000002</v>
      </c>
    </row>
    <row r="34" spans="6:90" x14ac:dyDescent="0.25">
      <c r="F34">
        <v>0.22253000000000001</v>
      </c>
      <c r="G34">
        <v>192</v>
      </c>
      <c r="H34">
        <v>33</v>
      </c>
      <c r="I34" s="8">
        <v>4</v>
      </c>
      <c r="J34" s="10">
        <v>0.66700000000000004</v>
      </c>
      <c r="K34">
        <v>6.5549999999999997E-2</v>
      </c>
      <c r="L34">
        <v>144</v>
      </c>
      <c r="M34">
        <v>33</v>
      </c>
      <c r="N34" s="8">
        <v>1</v>
      </c>
      <c r="O34" s="10">
        <v>0.52190000000000003</v>
      </c>
      <c r="AJ34">
        <v>0.214</v>
      </c>
      <c r="AK34">
        <v>192</v>
      </c>
      <c r="AL34">
        <v>33</v>
      </c>
      <c r="AM34" s="8">
        <v>4</v>
      </c>
      <c r="AN34" s="10">
        <v>0.74860000000000004</v>
      </c>
      <c r="AT34">
        <v>8.9929999999999996E-2</v>
      </c>
      <c r="AU34">
        <v>224</v>
      </c>
      <c r="AV34">
        <v>33</v>
      </c>
      <c r="AW34" s="8">
        <v>2</v>
      </c>
      <c r="AX34" s="10">
        <v>0.94310000000000005</v>
      </c>
      <c r="AY34">
        <v>0.45900000000000002</v>
      </c>
      <c r="AZ34">
        <v>192</v>
      </c>
      <c r="BA34">
        <v>33</v>
      </c>
      <c r="BB34" s="8">
        <v>7</v>
      </c>
      <c r="BC34" s="10">
        <v>0.88139999999999996</v>
      </c>
      <c r="CC34">
        <v>0.28999999999999998</v>
      </c>
      <c r="CD34">
        <v>320</v>
      </c>
      <c r="CE34">
        <v>33</v>
      </c>
      <c r="CF34" s="8">
        <v>5</v>
      </c>
      <c r="CG34" s="10">
        <v>0.61209999999999998</v>
      </c>
      <c r="CH34">
        <v>0.20871999999999999</v>
      </c>
      <c r="CI34">
        <v>320</v>
      </c>
      <c r="CJ34">
        <v>33</v>
      </c>
      <c r="CK34" s="8">
        <v>4</v>
      </c>
      <c r="CL34">
        <v>0.78359999999999996</v>
      </c>
    </row>
    <row r="35" spans="6:90" x14ac:dyDescent="0.25">
      <c r="F35">
        <v>0.23168</v>
      </c>
      <c r="G35">
        <v>198</v>
      </c>
      <c r="H35">
        <v>34</v>
      </c>
      <c r="I35" s="8">
        <v>4</v>
      </c>
      <c r="J35" s="10">
        <v>0.53920000000000001</v>
      </c>
      <c r="K35">
        <v>6.8330000000000002E-2</v>
      </c>
      <c r="L35">
        <v>148.30000000000001</v>
      </c>
      <c r="M35">
        <v>34</v>
      </c>
      <c r="N35" s="8">
        <v>2</v>
      </c>
      <c r="O35" s="10">
        <v>0.54369999999999996</v>
      </c>
      <c r="AJ35">
        <v>0.217</v>
      </c>
      <c r="AK35">
        <v>198</v>
      </c>
      <c r="AL35">
        <v>34</v>
      </c>
      <c r="AM35" s="8">
        <v>4</v>
      </c>
      <c r="AN35" s="10">
        <v>0.7238</v>
      </c>
      <c r="AT35">
        <v>9.6799999999999997E-2</v>
      </c>
      <c r="AU35">
        <v>231</v>
      </c>
      <c r="AV35" s="11">
        <v>34</v>
      </c>
      <c r="AW35" s="11">
        <v>2</v>
      </c>
      <c r="AX35" s="12">
        <v>0.96</v>
      </c>
      <c r="AY35">
        <v>0.46899999999999997</v>
      </c>
      <c r="AZ35">
        <v>198</v>
      </c>
      <c r="BA35" s="11">
        <v>34</v>
      </c>
      <c r="BB35" s="11">
        <v>7</v>
      </c>
      <c r="BC35" s="12">
        <v>0.90820000000000001</v>
      </c>
      <c r="CC35">
        <v>0.30199999999999999</v>
      </c>
      <c r="CD35">
        <v>330</v>
      </c>
      <c r="CE35">
        <v>34</v>
      </c>
      <c r="CF35" s="8">
        <v>5</v>
      </c>
      <c r="CG35" s="10">
        <v>0.5363</v>
      </c>
      <c r="CH35">
        <v>0.21926000000000001</v>
      </c>
      <c r="CI35">
        <v>330</v>
      </c>
      <c r="CJ35">
        <v>34</v>
      </c>
      <c r="CK35" s="8">
        <v>4</v>
      </c>
      <c r="CL35">
        <v>0.70240000000000002</v>
      </c>
    </row>
    <row r="36" spans="6:90" x14ac:dyDescent="0.25">
      <c r="F36">
        <v>0.23605999999999999</v>
      </c>
      <c r="G36">
        <v>204</v>
      </c>
      <c r="H36">
        <v>35</v>
      </c>
      <c r="I36" s="8">
        <v>5</v>
      </c>
      <c r="J36" s="10">
        <v>0.46550000000000002</v>
      </c>
      <c r="K36">
        <v>6.9059999999999996E-2</v>
      </c>
      <c r="L36">
        <v>153</v>
      </c>
      <c r="M36">
        <v>35</v>
      </c>
      <c r="N36" s="8">
        <v>2</v>
      </c>
      <c r="O36" s="10">
        <v>0.56159999999999999</v>
      </c>
      <c r="AJ36">
        <v>0.222</v>
      </c>
      <c r="AK36">
        <v>204</v>
      </c>
      <c r="AL36">
        <v>35</v>
      </c>
      <c r="AM36" s="8">
        <v>4</v>
      </c>
      <c r="AN36" s="10">
        <v>0.67310000000000003</v>
      </c>
      <c r="AT36">
        <v>9.7600000000000006E-2</v>
      </c>
      <c r="AU36">
        <v>238</v>
      </c>
      <c r="AV36">
        <v>35</v>
      </c>
      <c r="AW36" s="8">
        <v>2</v>
      </c>
      <c r="AX36" s="10">
        <v>0.95550000000000002</v>
      </c>
      <c r="AY36">
        <v>0.48299999999999998</v>
      </c>
      <c r="AZ36">
        <v>204</v>
      </c>
      <c r="BA36">
        <v>35</v>
      </c>
      <c r="BB36" s="8">
        <v>7</v>
      </c>
      <c r="BC36" s="10">
        <v>0.84179999999999999</v>
      </c>
      <c r="CC36">
        <v>0.311</v>
      </c>
      <c r="CD36">
        <v>340</v>
      </c>
      <c r="CE36">
        <v>35</v>
      </c>
      <c r="CF36" s="8">
        <v>6</v>
      </c>
      <c r="CG36" s="10">
        <v>0.48959999999999998</v>
      </c>
      <c r="CH36">
        <v>0.23024</v>
      </c>
      <c r="CI36">
        <v>340</v>
      </c>
      <c r="CJ36">
        <v>35</v>
      </c>
      <c r="CK36" s="8">
        <v>4</v>
      </c>
      <c r="CL36">
        <v>0.56210000000000004</v>
      </c>
    </row>
    <row r="37" spans="6:90" x14ac:dyDescent="0.25">
      <c r="F37">
        <v>0.23993999999999999</v>
      </c>
      <c r="G37">
        <v>210</v>
      </c>
      <c r="H37">
        <v>36</v>
      </c>
      <c r="I37" s="8">
        <v>5</v>
      </c>
      <c r="J37" s="10">
        <v>0.51939999999999997</v>
      </c>
      <c r="K37">
        <v>7.1080000000000004E-2</v>
      </c>
      <c r="L37">
        <v>157.30000000000001</v>
      </c>
      <c r="M37">
        <v>36</v>
      </c>
      <c r="N37" s="8">
        <v>2</v>
      </c>
      <c r="O37" s="10">
        <v>0.61219999999999997</v>
      </c>
      <c r="AT37">
        <v>0.1</v>
      </c>
      <c r="AU37">
        <v>245</v>
      </c>
      <c r="AV37">
        <v>36</v>
      </c>
      <c r="AW37" s="8">
        <v>2</v>
      </c>
      <c r="AX37" s="10">
        <v>0.91869999999999996</v>
      </c>
      <c r="AY37">
        <v>0.49199999999999999</v>
      </c>
      <c r="AZ37">
        <v>210</v>
      </c>
      <c r="BA37">
        <v>36</v>
      </c>
      <c r="BB37" s="8">
        <v>7</v>
      </c>
      <c r="BC37" s="10">
        <v>0.67049999999999998</v>
      </c>
      <c r="CC37">
        <v>0.32</v>
      </c>
      <c r="CD37">
        <v>350</v>
      </c>
      <c r="CE37">
        <v>36</v>
      </c>
      <c r="CF37" s="8">
        <v>6</v>
      </c>
      <c r="CG37" s="10">
        <v>0.54379999999999995</v>
      </c>
      <c r="CH37">
        <v>0.2437</v>
      </c>
      <c r="CI37">
        <v>350</v>
      </c>
      <c r="CJ37">
        <v>36</v>
      </c>
      <c r="CK37" s="8">
        <v>5</v>
      </c>
      <c r="CL37">
        <v>0.56999999999999995</v>
      </c>
    </row>
    <row r="38" spans="6:90" x14ac:dyDescent="0.25">
      <c r="F38">
        <v>0.24448</v>
      </c>
      <c r="G38">
        <v>216</v>
      </c>
      <c r="H38">
        <v>37</v>
      </c>
      <c r="I38" s="8">
        <v>5</v>
      </c>
      <c r="J38" s="10">
        <v>0.57989999999999997</v>
      </c>
      <c r="K38">
        <v>7.0250000000000007E-2</v>
      </c>
      <c r="L38">
        <v>162</v>
      </c>
      <c r="M38">
        <v>37</v>
      </c>
      <c r="N38" s="8">
        <v>2</v>
      </c>
      <c r="O38" s="10">
        <v>0.59140000000000004</v>
      </c>
      <c r="AT38">
        <v>0.10538</v>
      </c>
      <c r="AU38">
        <v>252</v>
      </c>
      <c r="AV38">
        <v>37</v>
      </c>
      <c r="AW38" s="8">
        <v>2</v>
      </c>
      <c r="AX38" s="10">
        <v>0.52739999999999998</v>
      </c>
      <c r="AY38">
        <v>0.502</v>
      </c>
      <c r="AZ38">
        <v>216</v>
      </c>
      <c r="BA38">
        <v>37</v>
      </c>
      <c r="BB38" s="8">
        <v>8</v>
      </c>
      <c r="BC38" s="10">
        <v>0.53979999999999995</v>
      </c>
      <c r="CC38">
        <v>0.32900000000000001</v>
      </c>
      <c r="CD38">
        <v>360</v>
      </c>
      <c r="CE38">
        <v>37</v>
      </c>
      <c r="CF38" s="8">
        <v>6</v>
      </c>
      <c r="CG38" s="10">
        <v>0.59460000000000002</v>
      </c>
    </row>
    <row r="39" spans="6:90" x14ac:dyDescent="0.25">
      <c r="K39">
        <v>6.9139999999999993E-2</v>
      </c>
      <c r="L39">
        <v>166.3</v>
      </c>
      <c r="M39">
        <v>38</v>
      </c>
      <c r="N39" s="8">
        <v>2</v>
      </c>
      <c r="O39" s="10">
        <v>0.56379999999999997</v>
      </c>
      <c r="AT39">
        <v>0.11216</v>
      </c>
      <c r="AU39">
        <v>259</v>
      </c>
      <c r="AV39">
        <v>38</v>
      </c>
      <c r="AW39" s="8">
        <v>3</v>
      </c>
      <c r="AX39" s="10">
        <v>0.92469999999999997</v>
      </c>
      <c r="AY39">
        <v>0.51300000000000001</v>
      </c>
      <c r="AZ39">
        <v>222</v>
      </c>
      <c r="BA39">
        <v>38</v>
      </c>
      <c r="BB39" s="8">
        <v>8</v>
      </c>
      <c r="BC39" s="10">
        <v>0.80320000000000003</v>
      </c>
      <c r="CC39">
        <v>0.34100000000000003</v>
      </c>
      <c r="CD39">
        <v>370</v>
      </c>
      <c r="CE39">
        <v>38</v>
      </c>
      <c r="CF39" s="8">
        <v>6</v>
      </c>
      <c r="CG39" s="10">
        <v>0.65490000000000004</v>
      </c>
    </row>
    <row r="40" spans="6:90" x14ac:dyDescent="0.25">
      <c r="K40">
        <v>7.0080000000000003E-2</v>
      </c>
      <c r="L40">
        <v>171</v>
      </c>
      <c r="M40">
        <v>39</v>
      </c>
      <c r="N40" s="8">
        <v>2</v>
      </c>
      <c r="O40" s="10">
        <v>0.58709999999999996</v>
      </c>
      <c r="AT40">
        <v>0.12027</v>
      </c>
      <c r="AU40">
        <v>266</v>
      </c>
      <c r="AV40">
        <v>39</v>
      </c>
      <c r="AW40" s="8">
        <v>3</v>
      </c>
      <c r="AX40" s="10">
        <v>0.98729999999999996</v>
      </c>
      <c r="AY40">
        <v>0.51700000000000002</v>
      </c>
      <c r="AZ40">
        <v>228</v>
      </c>
      <c r="BA40" s="11">
        <v>39</v>
      </c>
      <c r="BB40" s="11">
        <v>8</v>
      </c>
      <c r="BC40" s="12">
        <v>0.84240000000000004</v>
      </c>
      <c r="CC40">
        <v>0.34399999999999997</v>
      </c>
      <c r="CD40">
        <v>380</v>
      </c>
      <c r="CE40">
        <v>39</v>
      </c>
      <c r="CF40" s="8">
        <v>6</v>
      </c>
      <c r="CG40" s="10">
        <v>0.66839999999999999</v>
      </c>
    </row>
    <row r="41" spans="6:90" x14ac:dyDescent="0.25">
      <c r="K41">
        <v>7.3270000000000002E-2</v>
      </c>
      <c r="L41">
        <v>175.3</v>
      </c>
      <c r="M41">
        <v>40</v>
      </c>
      <c r="N41" s="8">
        <v>2</v>
      </c>
      <c r="O41" s="10">
        <v>0.66690000000000005</v>
      </c>
      <c r="AT41">
        <v>0.12523999999999999</v>
      </c>
      <c r="AU41">
        <v>273</v>
      </c>
      <c r="AV41" s="11">
        <v>40</v>
      </c>
      <c r="AW41" s="11">
        <v>3</v>
      </c>
      <c r="AX41" s="12">
        <v>0.9889</v>
      </c>
      <c r="CC41">
        <v>0.35499999999999998</v>
      </c>
      <c r="CD41">
        <v>390</v>
      </c>
      <c r="CE41">
        <v>40</v>
      </c>
      <c r="CF41" s="8">
        <v>6</v>
      </c>
      <c r="CG41" s="10">
        <v>0.71199999999999997</v>
      </c>
    </row>
    <row r="42" spans="6:90" x14ac:dyDescent="0.25">
      <c r="K42">
        <v>7.4179999999999996E-2</v>
      </c>
      <c r="L42">
        <v>180</v>
      </c>
      <c r="M42">
        <v>41</v>
      </c>
      <c r="N42" s="8">
        <v>2</v>
      </c>
      <c r="O42" s="10">
        <v>0.68920000000000003</v>
      </c>
      <c r="AT42">
        <v>0.13919000000000001</v>
      </c>
      <c r="AU42">
        <v>280</v>
      </c>
      <c r="AV42">
        <v>41</v>
      </c>
      <c r="AW42" s="8">
        <v>3</v>
      </c>
      <c r="AX42" s="10">
        <v>0.88429999999999997</v>
      </c>
      <c r="CC42">
        <v>0.36499999999999999</v>
      </c>
      <c r="CD42">
        <v>400</v>
      </c>
      <c r="CE42">
        <v>41</v>
      </c>
      <c r="CF42" s="8">
        <v>6</v>
      </c>
      <c r="CG42" s="10">
        <v>0.74309999999999998</v>
      </c>
    </row>
    <row r="43" spans="6:90" x14ac:dyDescent="0.25">
      <c r="K43">
        <v>7.4899999999999994E-2</v>
      </c>
      <c r="L43">
        <v>184.3</v>
      </c>
      <c r="M43">
        <v>42</v>
      </c>
      <c r="N43" s="8">
        <v>2</v>
      </c>
      <c r="O43" s="10">
        <v>0.70660000000000001</v>
      </c>
      <c r="AT43">
        <v>0.14127000000000001</v>
      </c>
      <c r="AU43">
        <v>287</v>
      </c>
      <c r="AV43">
        <v>42</v>
      </c>
      <c r="AW43" s="8">
        <v>3</v>
      </c>
      <c r="AX43" s="10">
        <v>0.79890000000000005</v>
      </c>
      <c r="CC43">
        <v>0.374</v>
      </c>
      <c r="CD43">
        <v>410</v>
      </c>
      <c r="CE43">
        <v>42</v>
      </c>
      <c r="CF43" s="8">
        <v>6</v>
      </c>
      <c r="CG43" s="10">
        <v>0.76359999999999995</v>
      </c>
    </row>
    <row r="44" spans="6:90" x14ac:dyDescent="0.25">
      <c r="K44">
        <v>7.4490000000000001E-2</v>
      </c>
      <c r="L44">
        <v>189</v>
      </c>
      <c r="M44">
        <v>43</v>
      </c>
      <c r="N44" s="8">
        <v>2</v>
      </c>
      <c r="O44" s="10">
        <v>0.69669999999999999</v>
      </c>
      <c r="AT44">
        <v>0.15847</v>
      </c>
      <c r="AU44">
        <v>294</v>
      </c>
      <c r="AV44">
        <v>43</v>
      </c>
      <c r="AW44" s="8">
        <v>4</v>
      </c>
      <c r="AX44" s="10">
        <v>0.77910000000000001</v>
      </c>
      <c r="CC44">
        <v>0.38400000000000001</v>
      </c>
      <c r="CD44">
        <v>420</v>
      </c>
      <c r="CE44">
        <v>43</v>
      </c>
      <c r="CF44" s="8">
        <v>6</v>
      </c>
      <c r="CG44" s="10">
        <v>0.77780000000000005</v>
      </c>
    </row>
    <row r="45" spans="6:90" x14ac:dyDescent="0.25">
      <c r="K45">
        <v>7.5789999999999996E-2</v>
      </c>
      <c r="L45">
        <v>193.3</v>
      </c>
      <c r="M45">
        <v>44</v>
      </c>
      <c r="N45" s="8">
        <v>2</v>
      </c>
      <c r="O45" s="10">
        <v>0.72760000000000002</v>
      </c>
      <c r="AT45">
        <v>0.17219000000000001</v>
      </c>
      <c r="AU45">
        <v>301</v>
      </c>
      <c r="AV45">
        <v>44</v>
      </c>
      <c r="AW45" s="8">
        <v>4</v>
      </c>
      <c r="AX45" s="10">
        <v>0.83330000000000004</v>
      </c>
      <c r="CC45">
        <v>0.38800000000000001</v>
      </c>
      <c r="CD45">
        <v>430</v>
      </c>
      <c r="CE45" s="11">
        <v>44</v>
      </c>
      <c r="CF45" s="11">
        <v>6</v>
      </c>
      <c r="CG45" s="12">
        <v>0.78080000000000005</v>
      </c>
    </row>
    <row r="46" spans="6:90" x14ac:dyDescent="0.25">
      <c r="K46">
        <v>7.7619999999999995E-2</v>
      </c>
      <c r="L46">
        <v>198</v>
      </c>
      <c r="M46">
        <v>45</v>
      </c>
      <c r="N46" s="8">
        <v>2</v>
      </c>
      <c r="O46" s="10">
        <v>0.76870000000000005</v>
      </c>
      <c r="AT46">
        <v>0.18329999999999999</v>
      </c>
      <c r="AU46">
        <v>308</v>
      </c>
      <c r="AV46" s="11">
        <v>45</v>
      </c>
      <c r="AW46" s="11">
        <v>4</v>
      </c>
      <c r="AX46" s="12">
        <v>0.84570000000000001</v>
      </c>
      <c r="CC46">
        <v>0.40300000000000002</v>
      </c>
      <c r="CD46">
        <v>440</v>
      </c>
      <c r="CE46">
        <v>45</v>
      </c>
      <c r="CF46" s="8">
        <v>6</v>
      </c>
      <c r="CG46" s="10">
        <v>0.7762</v>
      </c>
    </row>
    <row r="47" spans="6:90" x14ac:dyDescent="0.25">
      <c r="K47">
        <v>8.1610000000000002E-2</v>
      </c>
      <c r="L47">
        <v>202.3</v>
      </c>
      <c r="M47">
        <v>46</v>
      </c>
      <c r="N47" s="8">
        <v>2</v>
      </c>
      <c r="O47" s="10">
        <v>0.84589999999999999</v>
      </c>
      <c r="AT47">
        <v>0.19464000000000001</v>
      </c>
      <c r="AU47">
        <v>315</v>
      </c>
      <c r="AV47">
        <v>46</v>
      </c>
      <c r="AW47" s="8">
        <v>4</v>
      </c>
      <c r="AX47" s="10">
        <v>0.83540000000000003</v>
      </c>
      <c r="CC47">
        <v>0.41</v>
      </c>
      <c r="CD47">
        <v>450</v>
      </c>
      <c r="CE47">
        <v>46</v>
      </c>
      <c r="CF47" s="8">
        <v>6</v>
      </c>
      <c r="CG47" s="10">
        <v>0.76380000000000003</v>
      </c>
    </row>
    <row r="48" spans="6:90" x14ac:dyDescent="0.25">
      <c r="K48">
        <v>0.1229</v>
      </c>
      <c r="L48">
        <v>207</v>
      </c>
      <c r="M48">
        <v>47</v>
      </c>
      <c r="N48" s="8">
        <v>3</v>
      </c>
      <c r="O48" s="10">
        <v>0.98909999999999998</v>
      </c>
      <c r="AT48">
        <v>0.20479</v>
      </c>
      <c r="AU48">
        <v>322</v>
      </c>
      <c r="AV48">
        <v>47</v>
      </c>
      <c r="AW48" s="8">
        <v>4</v>
      </c>
      <c r="AX48" s="10">
        <v>0.80349999999999999</v>
      </c>
    </row>
    <row r="49" spans="11:50" x14ac:dyDescent="0.25">
      <c r="K49">
        <v>0.12454</v>
      </c>
      <c r="L49">
        <v>211.3</v>
      </c>
      <c r="M49">
        <v>48</v>
      </c>
      <c r="N49" s="8">
        <v>3</v>
      </c>
      <c r="O49" s="10">
        <v>0.98909999999999998</v>
      </c>
      <c r="AT49">
        <v>0.21856</v>
      </c>
      <c r="AU49">
        <v>329</v>
      </c>
      <c r="AV49">
        <v>48</v>
      </c>
      <c r="AW49" s="8">
        <v>4</v>
      </c>
      <c r="AX49" s="10">
        <v>0.70920000000000005</v>
      </c>
    </row>
    <row r="50" spans="11:50" x14ac:dyDescent="0.25">
      <c r="K50">
        <v>0.12823000000000001</v>
      </c>
      <c r="L50">
        <v>216</v>
      </c>
      <c r="M50">
        <v>49</v>
      </c>
      <c r="N50" s="8">
        <v>3</v>
      </c>
      <c r="O50" s="10">
        <v>0.98619999999999997</v>
      </c>
      <c r="AT50">
        <v>0.22212000000000001</v>
      </c>
      <c r="AU50">
        <v>336</v>
      </c>
      <c r="AV50">
        <v>49</v>
      </c>
      <c r="AW50" s="8">
        <v>4</v>
      </c>
      <c r="AX50" s="10">
        <v>0.67169999999999996</v>
      </c>
    </row>
    <row r="51" spans="11:50" x14ac:dyDescent="0.25">
      <c r="K51">
        <v>0.12959999999999999</v>
      </c>
      <c r="L51">
        <v>220.3</v>
      </c>
      <c r="M51">
        <v>50</v>
      </c>
      <c r="N51" s="8">
        <v>3</v>
      </c>
      <c r="O51" s="10">
        <v>0.9839</v>
      </c>
      <c r="AT51">
        <v>0.22903999999999999</v>
      </c>
      <c r="AU51">
        <v>343</v>
      </c>
      <c r="AV51">
        <v>50</v>
      </c>
      <c r="AW51" s="8">
        <v>4</v>
      </c>
      <c r="AX51" s="10">
        <v>0.58040000000000003</v>
      </c>
    </row>
    <row r="52" spans="11:50" x14ac:dyDescent="0.25">
      <c r="K52">
        <v>0.13184999999999999</v>
      </c>
      <c r="L52">
        <v>225</v>
      </c>
      <c r="M52">
        <v>51</v>
      </c>
      <c r="N52" s="8">
        <v>3</v>
      </c>
      <c r="O52" s="10">
        <v>0.97740000000000005</v>
      </c>
    </row>
    <row r="53" spans="11:50" x14ac:dyDescent="0.25">
      <c r="K53">
        <v>0.13370000000000001</v>
      </c>
      <c r="L53">
        <v>229.3</v>
      </c>
      <c r="M53">
        <v>52</v>
      </c>
      <c r="N53" s="8">
        <v>3</v>
      </c>
      <c r="O53" s="10">
        <v>0.96819999999999995</v>
      </c>
    </row>
    <row r="54" spans="11:50" x14ac:dyDescent="0.25">
      <c r="K54">
        <v>0.13580999999999999</v>
      </c>
      <c r="L54">
        <v>234</v>
      </c>
      <c r="M54">
        <v>53</v>
      </c>
      <c r="N54" s="8">
        <v>3</v>
      </c>
      <c r="O54" s="10">
        <v>0.95</v>
      </c>
    </row>
    <row r="55" spans="11:50" x14ac:dyDescent="0.25">
      <c r="K55">
        <v>0.14011999999999999</v>
      </c>
      <c r="L55">
        <v>238.3</v>
      </c>
      <c r="M55">
        <v>54</v>
      </c>
      <c r="N55" s="8">
        <v>3</v>
      </c>
      <c r="O55" s="10">
        <v>0.8518</v>
      </c>
    </row>
    <row r="56" spans="11:50" x14ac:dyDescent="0.25">
      <c r="K56">
        <v>0.14255000000000001</v>
      </c>
      <c r="L56">
        <v>243</v>
      </c>
      <c r="M56">
        <v>55</v>
      </c>
      <c r="N56" s="8">
        <v>3</v>
      </c>
      <c r="O56" s="10">
        <v>0.71970000000000001</v>
      </c>
    </row>
    <row r="57" spans="11:50" x14ac:dyDescent="0.25">
      <c r="K57">
        <v>0.14654</v>
      </c>
      <c r="L57">
        <v>247.3</v>
      </c>
      <c r="M57">
        <v>56</v>
      </c>
      <c r="N57" s="8">
        <v>4</v>
      </c>
      <c r="O57" s="10">
        <v>0.43859999999999999</v>
      </c>
    </row>
    <row r="58" spans="11:50" x14ac:dyDescent="0.25">
      <c r="K58">
        <v>0.14940000000000001</v>
      </c>
      <c r="L58">
        <v>252</v>
      </c>
      <c r="M58">
        <v>57</v>
      </c>
      <c r="N58" s="8">
        <v>4</v>
      </c>
      <c r="O58" s="10">
        <v>0.61370000000000002</v>
      </c>
    </row>
    <row r="59" spans="11:50" x14ac:dyDescent="0.25">
      <c r="K59">
        <v>0.15334</v>
      </c>
      <c r="L59">
        <v>256.3</v>
      </c>
      <c r="M59">
        <v>58</v>
      </c>
      <c r="N59" s="8">
        <v>4</v>
      </c>
      <c r="O59" s="10">
        <v>0.72850000000000004</v>
      </c>
    </row>
    <row r="60" spans="11:50" x14ac:dyDescent="0.25">
      <c r="K60">
        <v>0.15770000000000001</v>
      </c>
      <c r="L60">
        <v>261</v>
      </c>
      <c r="M60">
        <v>59</v>
      </c>
      <c r="N60" s="8">
        <v>4</v>
      </c>
      <c r="O60" s="10">
        <v>0.77390000000000003</v>
      </c>
    </row>
    <row r="61" spans="11:50" x14ac:dyDescent="0.25">
      <c r="K61">
        <v>0.16067999999999999</v>
      </c>
      <c r="L61">
        <v>265.3</v>
      </c>
      <c r="M61">
        <v>60</v>
      </c>
      <c r="N61" s="8">
        <v>4</v>
      </c>
      <c r="O61" s="10">
        <v>0.79200000000000004</v>
      </c>
    </row>
    <row r="62" spans="11:50" x14ac:dyDescent="0.25">
      <c r="K62">
        <v>0.16586999999999999</v>
      </c>
      <c r="L62">
        <v>270</v>
      </c>
      <c r="M62">
        <v>61</v>
      </c>
      <c r="N62" s="8">
        <v>4</v>
      </c>
      <c r="O62" s="10">
        <v>0.81489999999999996</v>
      </c>
    </row>
    <row r="63" spans="11:50" x14ac:dyDescent="0.25">
      <c r="K63">
        <v>0.16628000000000001</v>
      </c>
      <c r="L63">
        <v>274.3</v>
      </c>
      <c r="M63">
        <v>62</v>
      </c>
      <c r="N63" s="8">
        <v>4</v>
      </c>
      <c r="O63" s="10">
        <v>0.81640000000000001</v>
      </c>
    </row>
    <row r="64" spans="11:50" x14ac:dyDescent="0.25">
      <c r="K64">
        <v>0.17219000000000001</v>
      </c>
      <c r="L64">
        <v>279</v>
      </c>
      <c r="M64">
        <v>63</v>
      </c>
      <c r="N64" s="8">
        <v>4</v>
      </c>
      <c r="O64" s="10">
        <v>0.83330000000000004</v>
      </c>
    </row>
    <row r="65" spans="11:15" x14ac:dyDescent="0.25">
      <c r="K65">
        <v>0.1774</v>
      </c>
      <c r="L65">
        <v>283.3</v>
      </c>
      <c r="M65">
        <v>64</v>
      </c>
      <c r="N65" s="8">
        <v>4</v>
      </c>
      <c r="O65" s="10">
        <v>0.84199999999999997</v>
      </c>
    </row>
    <row r="66" spans="11:15" x14ac:dyDescent="0.25">
      <c r="K66">
        <v>0.18052000000000001</v>
      </c>
      <c r="L66">
        <v>288</v>
      </c>
      <c r="M66">
        <v>65</v>
      </c>
      <c r="N66" s="8">
        <v>4</v>
      </c>
      <c r="O66" s="10">
        <v>0.84470000000000001</v>
      </c>
    </row>
    <row r="67" spans="11:15" x14ac:dyDescent="0.25">
      <c r="K67">
        <v>0.18184</v>
      </c>
      <c r="L67">
        <v>292.3</v>
      </c>
      <c r="M67">
        <v>66</v>
      </c>
      <c r="N67" s="8">
        <v>4</v>
      </c>
      <c r="O67" s="10">
        <v>0.84530000000000005</v>
      </c>
    </row>
    <row r="68" spans="11:15" x14ac:dyDescent="0.25">
      <c r="K68">
        <v>0.18307999999999999</v>
      </c>
      <c r="L68">
        <v>297</v>
      </c>
      <c r="M68">
        <v>67</v>
      </c>
      <c r="N68" s="8">
        <v>4</v>
      </c>
      <c r="O68" s="10">
        <v>0.84570000000000001</v>
      </c>
    </row>
    <row r="69" spans="11:15" x14ac:dyDescent="0.25">
      <c r="K69">
        <v>0.18731999999999999</v>
      </c>
      <c r="L69">
        <v>301.3</v>
      </c>
      <c r="M69">
        <v>68</v>
      </c>
      <c r="N69" s="8">
        <v>4</v>
      </c>
      <c r="O69" s="10">
        <v>0.84470000000000001</v>
      </c>
    </row>
    <row r="70" spans="11:15" x14ac:dyDescent="0.25">
      <c r="K70">
        <v>0.18833</v>
      </c>
      <c r="L70">
        <v>306</v>
      </c>
      <c r="M70">
        <v>69</v>
      </c>
      <c r="N70" s="8">
        <v>4</v>
      </c>
      <c r="O70" s="10">
        <v>0.84399999999999997</v>
      </c>
    </row>
    <row r="71" spans="11:15" x14ac:dyDescent="0.25">
      <c r="K71">
        <v>0.19327</v>
      </c>
      <c r="L71">
        <v>310.3</v>
      </c>
      <c r="M71">
        <v>70</v>
      </c>
      <c r="N71" s="8">
        <v>4</v>
      </c>
      <c r="O71" s="10">
        <v>0.83789999999999998</v>
      </c>
    </row>
    <row r="72" spans="11:15" x14ac:dyDescent="0.25">
      <c r="K72">
        <v>0.19533</v>
      </c>
      <c r="L72">
        <v>315</v>
      </c>
      <c r="M72">
        <v>71</v>
      </c>
      <c r="N72" s="8">
        <v>4</v>
      </c>
      <c r="O72" s="10">
        <v>0.83389999999999997</v>
      </c>
    </row>
    <row r="73" spans="11:15" x14ac:dyDescent="0.25">
      <c r="K73">
        <v>0.19857</v>
      </c>
      <c r="L73">
        <v>319.3</v>
      </c>
      <c r="M73">
        <v>72</v>
      </c>
      <c r="N73" s="8">
        <v>4</v>
      </c>
      <c r="O73" s="10">
        <v>0.82589999999999997</v>
      </c>
    </row>
    <row r="74" spans="11:15" x14ac:dyDescent="0.25">
      <c r="K74">
        <v>0.20438999999999999</v>
      </c>
      <c r="L74">
        <v>324</v>
      </c>
      <c r="M74">
        <v>73</v>
      </c>
      <c r="N74" s="8">
        <v>4</v>
      </c>
      <c r="O74" s="10">
        <v>0.80520000000000003</v>
      </c>
    </row>
    <row r="75" spans="11:15" x14ac:dyDescent="0.25">
      <c r="K75">
        <v>0.20910999999999999</v>
      </c>
      <c r="L75">
        <v>328.3</v>
      </c>
      <c r="M75">
        <v>74</v>
      </c>
      <c r="N75" s="8">
        <v>4</v>
      </c>
      <c r="O75" s="10">
        <v>0.78139999999999998</v>
      </c>
    </row>
    <row r="76" spans="11:15" x14ac:dyDescent="0.25">
      <c r="K76">
        <v>0.21426999999999999</v>
      </c>
      <c r="L76">
        <v>333</v>
      </c>
      <c r="M76">
        <v>75</v>
      </c>
      <c r="N76" s="8">
        <v>4</v>
      </c>
      <c r="O76" s="10">
        <v>0.74650000000000005</v>
      </c>
    </row>
    <row r="77" spans="11:15" x14ac:dyDescent="0.25">
      <c r="K77">
        <v>0.21753</v>
      </c>
      <c r="L77">
        <v>337.3</v>
      </c>
      <c r="M77">
        <v>76</v>
      </c>
      <c r="N77" s="8">
        <v>4</v>
      </c>
      <c r="O77" s="10">
        <v>0.71889999999999998</v>
      </c>
    </row>
    <row r="78" spans="11:15" x14ac:dyDescent="0.25">
      <c r="K78">
        <v>0.21881999999999999</v>
      </c>
      <c r="L78">
        <v>342</v>
      </c>
      <c r="M78">
        <v>77</v>
      </c>
      <c r="N78" s="8">
        <v>4</v>
      </c>
      <c r="O78" s="10">
        <v>0.70669999999999999</v>
      </c>
    </row>
    <row r="79" spans="11:15" x14ac:dyDescent="0.25">
      <c r="K79">
        <v>0.22253000000000001</v>
      </c>
      <c r="L79">
        <v>346.3</v>
      </c>
      <c r="M79">
        <v>78</v>
      </c>
      <c r="N79" s="8">
        <v>4</v>
      </c>
      <c r="O79" s="10">
        <v>0.66700000000000004</v>
      </c>
    </row>
    <row r="80" spans="11:15" x14ac:dyDescent="0.25">
      <c r="K80">
        <v>0.22897999999999999</v>
      </c>
      <c r="L80">
        <v>351</v>
      </c>
      <c r="M80">
        <v>79</v>
      </c>
      <c r="N80" s="8">
        <v>4</v>
      </c>
      <c r="O80" s="10">
        <v>0.58120000000000005</v>
      </c>
    </row>
    <row r="81" spans="11:15" x14ac:dyDescent="0.25">
      <c r="K81">
        <v>0.23275999999999999</v>
      </c>
      <c r="L81">
        <v>355.3</v>
      </c>
      <c r="M81">
        <v>80</v>
      </c>
      <c r="N81" s="8">
        <v>4</v>
      </c>
      <c r="O81" s="10">
        <v>0.52159999999999995</v>
      </c>
    </row>
    <row r="82" spans="11:15" x14ac:dyDescent="0.25">
      <c r="K82">
        <v>0.23977000000000001</v>
      </c>
      <c r="L82">
        <v>360</v>
      </c>
      <c r="M82">
        <v>81</v>
      </c>
      <c r="N82" s="8">
        <v>5</v>
      </c>
      <c r="O82" s="10">
        <v>0.5171</v>
      </c>
    </row>
    <row r="83" spans="11:15" x14ac:dyDescent="0.25">
      <c r="K83">
        <v>0.24833</v>
      </c>
      <c r="L83">
        <v>364.3</v>
      </c>
      <c r="M83">
        <v>82</v>
      </c>
      <c r="N83" s="8">
        <v>5</v>
      </c>
      <c r="O83" s="10">
        <v>0.62509999999999999</v>
      </c>
    </row>
    <row r="84" spans="11:15" x14ac:dyDescent="0.25">
      <c r="K84">
        <v>0.25702999999999998</v>
      </c>
      <c r="L84">
        <v>369</v>
      </c>
      <c r="M84">
        <v>83</v>
      </c>
      <c r="N84" s="8">
        <v>5</v>
      </c>
      <c r="O84" s="10">
        <v>0.69430000000000003</v>
      </c>
    </row>
    <row r="85" spans="11:15" x14ac:dyDescent="0.25">
      <c r="K85">
        <v>0.26550000000000001</v>
      </c>
      <c r="L85">
        <v>373.3</v>
      </c>
      <c r="M85">
        <v>84</v>
      </c>
      <c r="N85" s="8">
        <v>5</v>
      </c>
      <c r="O85" s="10">
        <v>0.7127</v>
      </c>
    </row>
    <row r="86" spans="11:15" x14ac:dyDescent="0.25">
      <c r="K86">
        <v>0.27456999999999998</v>
      </c>
      <c r="L86">
        <v>378</v>
      </c>
      <c r="M86">
        <v>85</v>
      </c>
      <c r="N86" s="8">
        <v>5</v>
      </c>
      <c r="O86" s="10">
        <v>0.69230000000000003</v>
      </c>
    </row>
    <row r="87" spans="11:15" x14ac:dyDescent="0.25">
      <c r="K87">
        <v>0.27939999999999998</v>
      </c>
      <c r="L87">
        <v>382.3</v>
      </c>
      <c r="M87">
        <v>86</v>
      </c>
      <c r="N87" s="8">
        <v>5</v>
      </c>
      <c r="O87" s="10">
        <v>0.67120000000000002</v>
      </c>
    </row>
    <row r="88" spans="11:15" x14ac:dyDescent="0.25">
      <c r="K88">
        <v>0.28260000000000002</v>
      </c>
      <c r="L88">
        <v>387</v>
      </c>
      <c r="M88">
        <v>87</v>
      </c>
      <c r="N88" s="8">
        <v>5</v>
      </c>
      <c r="O88" s="10">
        <v>0.65469999999999995</v>
      </c>
    </row>
    <row r="89" spans="11:15" x14ac:dyDescent="0.25">
      <c r="K89">
        <v>0.28853000000000001</v>
      </c>
      <c r="L89">
        <v>391.3</v>
      </c>
      <c r="M89">
        <v>88</v>
      </c>
      <c r="N89" s="8">
        <v>5</v>
      </c>
      <c r="O89" s="10">
        <v>0.621</v>
      </c>
    </row>
    <row r="90" spans="11:15" x14ac:dyDescent="0.25">
      <c r="K90">
        <v>0.29322999999999999</v>
      </c>
      <c r="L90">
        <v>396</v>
      </c>
      <c r="M90">
        <v>89</v>
      </c>
      <c r="N90" s="8">
        <v>5</v>
      </c>
      <c r="O90" s="10">
        <v>0.59219999999999995</v>
      </c>
    </row>
    <row r="91" spans="11:15" x14ac:dyDescent="0.25">
      <c r="K91">
        <v>0.28743999999999997</v>
      </c>
      <c r="L91">
        <v>400.3</v>
      </c>
      <c r="M91">
        <v>90</v>
      </c>
      <c r="N91" s="8">
        <v>5</v>
      </c>
      <c r="O91" s="10">
        <v>0.62749999999999995</v>
      </c>
    </row>
    <row r="92" spans="11:15" x14ac:dyDescent="0.25">
      <c r="K92">
        <v>0.28849000000000002</v>
      </c>
      <c r="L92">
        <v>405</v>
      </c>
      <c r="M92">
        <v>91</v>
      </c>
      <c r="N92" s="8">
        <v>5</v>
      </c>
      <c r="O92" s="10">
        <v>0.62119999999999997</v>
      </c>
    </row>
    <row r="93" spans="11:15" x14ac:dyDescent="0.25">
      <c r="K93">
        <v>0.29438999999999999</v>
      </c>
      <c r="L93">
        <v>409.3</v>
      </c>
      <c r="M93">
        <v>92</v>
      </c>
      <c r="N93" s="8">
        <v>5</v>
      </c>
      <c r="O93" s="10">
        <v>0.58499999999999996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32B4-E386-46EC-BBDB-43B4FB1C7BCD}">
  <dimension ref="A1:F21"/>
  <sheetViews>
    <sheetView workbookViewId="0">
      <selection activeCell="E1" sqref="E1"/>
    </sheetView>
  </sheetViews>
  <sheetFormatPr defaultRowHeight="15" x14ac:dyDescent="0.25"/>
  <sheetData>
    <row r="1" spans="1:6" x14ac:dyDescent="0.25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</row>
    <row r="2" spans="1:6" x14ac:dyDescent="0.25">
      <c r="A2" s="2">
        <v>2</v>
      </c>
      <c r="B2" s="2">
        <v>21</v>
      </c>
      <c r="C2" s="2">
        <v>1</v>
      </c>
      <c r="D2" s="2">
        <v>11</v>
      </c>
      <c r="E2" s="2">
        <v>22</v>
      </c>
      <c r="F2" s="2">
        <v>6</v>
      </c>
    </row>
    <row r="3" spans="1:6" x14ac:dyDescent="0.25">
      <c r="A3" s="2">
        <v>2</v>
      </c>
      <c r="B3" s="2">
        <v>22</v>
      </c>
      <c r="C3" s="2">
        <v>1</v>
      </c>
      <c r="D3" s="2">
        <v>34</v>
      </c>
      <c r="E3" s="2">
        <v>7</v>
      </c>
      <c r="F3" s="2">
        <v>25</v>
      </c>
    </row>
    <row r="4" spans="1:6" x14ac:dyDescent="0.25">
      <c r="A4" s="2">
        <v>3</v>
      </c>
      <c r="B4" s="2">
        <v>5</v>
      </c>
      <c r="C4" s="2">
        <v>19</v>
      </c>
      <c r="D4" s="2">
        <v>22</v>
      </c>
      <c r="E4" s="2">
        <v>24</v>
      </c>
      <c r="F4" s="2">
        <v>12</v>
      </c>
    </row>
    <row r="5" spans="1:6" x14ac:dyDescent="0.25">
      <c r="A5" s="2">
        <v>3</v>
      </c>
      <c r="B5" s="2">
        <v>22</v>
      </c>
      <c r="C5" s="2">
        <v>34</v>
      </c>
      <c r="D5" s="2">
        <v>40</v>
      </c>
      <c r="E5" s="2">
        <v>7</v>
      </c>
      <c r="F5" s="2">
        <v>25</v>
      </c>
    </row>
    <row r="6" spans="1:6" x14ac:dyDescent="0.25">
      <c r="A6" s="2">
        <v>3</v>
      </c>
      <c r="B6" s="2">
        <v>31</v>
      </c>
      <c r="C6" s="2">
        <v>18</v>
      </c>
      <c r="D6" s="2">
        <v>23</v>
      </c>
      <c r="E6" s="2">
        <v>10</v>
      </c>
      <c r="F6" s="2">
        <v>13</v>
      </c>
    </row>
    <row r="7" spans="1:6" x14ac:dyDescent="0.25">
      <c r="A7" s="2">
        <v>3</v>
      </c>
      <c r="B7" s="2">
        <v>16</v>
      </c>
      <c r="C7" s="2">
        <v>1</v>
      </c>
      <c r="D7" s="2">
        <v>12</v>
      </c>
      <c r="E7" s="2">
        <v>6</v>
      </c>
      <c r="F7" s="2">
        <v>18</v>
      </c>
    </row>
    <row r="8" spans="1:6" x14ac:dyDescent="0.25">
      <c r="A8" s="2">
        <v>3</v>
      </c>
      <c r="B8" s="2">
        <v>124</v>
      </c>
      <c r="C8" s="2">
        <v>15</v>
      </c>
      <c r="D8" s="2">
        <v>23</v>
      </c>
      <c r="E8" s="2">
        <v>10</v>
      </c>
      <c r="F8" s="2">
        <v>18</v>
      </c>
    </row>
    <row r="9" spans="1:6" x14ac:dyDescent="0.25">
      <c r="A9" s="2">
        <v>4</v>
      </c>
      <c r="B9" s="2">
        <v>2</v>
      </c>
      <c r="C9" s="2">
        <v>14</v>
      </c>
      <c r="D9" s="2">
        <v>26</v>
      </c>
      <c r="E9" s="2">
        <v>6</v>
      </c>
      <c r="F9" s="2">
        <v>19</v>
      </c>
    </row>
    <row r="10" spans="1:6" x14ac:dyDescent="0.25">
      <c r="A10" s="2">
        <v>4</v>
      </c>
      <c r="B10" s="2">
        <v>16</v>
      </c>
      <c r="C10" s="2">
        <v>12</v>
      </c>
      <c r="D10" s="2">
        <v>27</v>
      </c>
      <c r="E10" s="2">
        <v>6</v>
      </c>
      <c r="F10" s="2">
        <v>18</v>
      </c>
    </row>
    <row r="11" spans="1:6" x14ac:dyDescent="0.25">
      <c r="A11" s="2">
        <v>4</v>
      </c>
      <c r="B11" s="2">
        <v>22</v>
      </c>
      <c r="C11" s="2">
        <v>40</v>
      </c>
      <c r="D11" s="2">
        <v>45</v>
      </c>
      <c r="E11" s="2">
        <v>7</v>
      </c>
      <c r="F11" s="2">
        <v>25</v>
      </c>
    </row>
    <row r="12" spans="1:6" x14ac:dyDescent="0.25">
      <c r="A12" s="2">
        <v>4</v>
      </c>
      <c r="B12" s="2">
        <v>35</v>
      </c>
      <c r="C12" s="2">
        <v>5</v>
      </c>
      <c r="D12" s="2">
        <v>16</v>
      </c>
      <c r="E12" s="2">
        <v>10</v>
      </c>
      <c r="F12" s="2">
        <v>23</v>
      </c>
    </row>
    <row r="13" spans="1:6" x14ac:dyDescent="0.25">
      <c r="A13" s="2">
        <v>4</v>
      </c>
      <c r="B13" s="2">
        <v>124</v>
      </c>
      <c r="C13" s="2">
        <v>23</v>
      </c>
      <c r="D13" s="2">
        <v>31</v>
      </c>
      <c r="E13" s="2">
        <v>10</v>
      </c>
      <c r="F13" s="2">
        <v>18</v>
      </c>
    </row>
    <row r="14" spans="1:6" x14ac:dyDescent="0.25">
      <c r="A14" s="2">
        <v>5</v>
      </c>
      <c r="B14" s="2">
        <v>7</v>
      </c>
      <c r="C14" s="2">
        <v>9</v>
      </c>
      <c r="D14" s="2">
        <v>23</v>
      </c>
      <c r="E14" s="2">
        <v>4.3</v>
      </c>
      <c r="F14" s="2">
        <v>15</v>
      </c>
    </row>
    <row r="15" spans="1:6" x14ac:dyDescent="0.25">
      <c r="A15" s="2">
        <v>5</v>
      </c>
      <c r="B15" s="2">
        <v>27</v>
      </c>
      <c r="C15" s="2">
        <v>10</v>
      </c>
      <c r="D15" s="2">
        <v>19</v>
      </c>
      <c r="E15" s="2">
        <v>7.12</v>
      </c>
      <c r="F15" s="2">
        <v>16</v>
      </c>
    </row>
    <row r="16" spans="1:6" x14ac:dyDescent="0.25">
      <c r="A16" s="2">
        <v>5</v>
      </c>
      <c r="B16" s="2">
        <v>35</v>
      </c>
      <c r="C16" s="2">
        <v>16</v>
      </c>
      <c r="D16" s="2">
        <v>29</v>
      </c>
      <c r="E16" s="2">
        <v>10</v>
      </c>
      <c r="F16" s="2">
        <v>23</v>
      </c>
    </row>
    <row r="17" spans="1:6" x14ac:dyDescent="0.25">
      <c r="A17" s="2">
        <v>6</v>
      </c>
      <c r="B17" s="2">
        <v>27</v>
      </c>
      <c r="C17" s="2">
        <v>19</v>
      </c>
      <c r="D17" s="2">
        <v>29</v>
      </c>
      <c r="E17" s="2">
        <v>7.12</v>
      </c>
      <c r="F17" s="2">
        <v>16</v>
      </c>
    </row>
    <row r="18" spans="1:6" x14ac:dyDescent="0.25">
      <c r="A18" s="2">
        <v>7</v>
      </c>
      <c r="B18" s="2">
        <v>24</v>
      </c>
      <c r="C18" s="2">
        <v>24</v>
      </c>
      <c r="D18" s="2">
        <v>34</v>
      </c>
      <c r="E18" s="2">
        <v>6</v>
      </c>
      <c r="F18" s="2">
        <v>20</v>
      </c>
    </row>
    <row r="19" spans="1:6" x14ac:dyDescent="0.25">
      <c r="A19" s="2">
        <v>8</v>
      </c>
      <c r="B19" s="2">
        <v>12</v>
      </c>
      <c r="C19" s="2">
        <v>4</v>
      </c>
      <c r="D19" s="2">
        <v>7</v>
      </c>
      <c r="E19" s="2">
        <v>19</v>
      </c>
      <c r="F19" s="2">
        <v>6</v>
      </c>
    </row>
    <row r="20" spans="1:6" x14ac:dyDescent="0.25">
      <c r="A20" s="2">
        <v>8</v>
      </c>
      <c r="B20" s="2">
        <v>24</v>
      </c>
      <c r="C20" s="2">
        <v>34</v>
      </c>
      <c r="D20" s="2">
        <v>39</v>
      </c>
      <c r="E20" s="2">
        <v>6</v>
      </c>
      <c r="F20" s="2">
        <v>20</v>
      </c>
    </row>
    <row r="21" spans="1:6" x14ac:dyDescent="0.25">
      <c r="A21" s="2">
        <v>9</v>
      </c>
      <c r="B21" s="2">
        <v>12</v>
      </c>
      <c r="C21" s="2">
        <v>7</v>
      </c>
      <c r="D21" s="2">
        <v>13</v>
      </c>
      <c r="E21" s="2">
        <v>19</v>
      </c>
      <c r="F21" s="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4371-940E-4535-AA06-5A070887FEF7}">
  <dimension ref="A1:T21"/>
  <sheetViews>
    <sheetView workbookViewId="0">
      <selection activeCell="H29" sqref="H29"/>
    </sheetView>
  </sheetViews>
  <sheetFormatPr defaultColWidth="15" defaultRowHeight="15" x14ac:dyDescent="0.25"/>
  <sheetData>
    <row r="1" spans="1:20" x14ac:dyDescent="0.25">
      <c r="A1" s="15" t="s">
        <v>151</v>
      </c>
      <c r="K1" s="15" t="s">
        <v>144</v>
      </c>
    </row>
    <row r="2" spans="1:20" x14ac:dyDescent="0.25">
      <c r="A2" t="s">
        <v>113</v>
      </c>
      <c r="B2" t="s">
        <v>111</v>
      </c>
      <c r="C2" t="s">
        <v>112</v>
      </c>
      <c r="D2" t="s">
        <v>114</v>
      </c>
      <c r="E2" t="s">
        <v>145</v>
      </c>
      <c r="F2" t="s">
        <v>146</v>
      </c>
      <c r="G2" t="s">
        <v>147</v>
      </c>
      <c r="H2" t="s">
        <v>148</v>
      </c>
      <c r="I2" t="s">
        <v>150</v>
      </c>
      <c r="J2" t="s">
        <v>149</v>
      </c>
      <c r="K2" t="s">
        <v>113</v>
      </c>
      <c r="L2" t="s">
        <v>111</v>
      </c>
      <c r="M2" t="s">
        <v>112</v>
      </c>
      <c r="N2" t="s">
        <v>114</v>
      </c>
      <c r="O2" t="s">
        <v>145</v>
      </c>
      <c r="P2" t="s">
        <v>146</v>
      </c>
      <c r="Q2" t="s">
        <v>147</v>
      </c>
      <c r="R2" t="s">
        <v>148</v>
      </c>
      <c r="S2" t="s">
        <v>150</v>
      </c>
      <c r="T2" t="s">
        <v>149</v>
      </c>
    </row>
    <row r="3" spans="1:20" x14ac:dyDescent="0.25">
      <c r="A3">
        <v>6.0610221275199097</v>
      </c>
      <c r="B3">
        <v>10.766772231313601</v>
      </c>
      <c r="C3">
        <v>11.4032769109056</v>
      </c>
      <c r="D3">
        <v>0.95540000000000003</v>
      </c>
      <c r="E3">
        <v>10.4418914956038</v>
      </c>
      <c r="F3">
        <v>5.4337239464706197</v>
      </c>
      <c r="G3">
        <v>13.263181017530499</v>
      </c>
      <c r="H3">
        <v>6.1801922834064902</v>
      </c>
      <c r="I3">
        <f>F3/E3</f>
        <v>0.52037736158801329</v>
      </c>
      <c r="J3">
        <f>H3/G3</f>
        <v>0.46596606615244657</v>
      </c>
      <c r="N3">
        <v>0.71889999999999998</v>
      </c>
      <c r="O3">
        <v>7.9493879745018203</v>
      </c>
      <c r="P3">
        <v>5.0103267898887403</v>
      </c>
      <c r="Q3">
        <v>6.1443606056976803</v>
      </c>
      <c r="R3">
        <v>4.4209868891773798</v>
      </c>
      <c r="S3">
        <f>P3/O3</f>
        <v>0.63027830645072169</v>
      </c>
      <c r="T3">
        <f>R3/Q3</f>
        <v>0.71951943788549588</v>
      </c>
    </row>
    <row r="4" spans="1:20" x14ac:dyDescent="0.25">
      <c r="A4">
        <v>1.9281807493948599</v>
      </c>
      <c r="B4">
        <v>2.0028182428672698</v>
      </c>
      <c r="C4">
        <v>6.6491117124829699</v>
      </c>
      <c r="D4">
        <v>0.99219999999999997</v>
      </c>
      <c r="E4">
        <v>11.560859504784201</v>
      </c>
      <c r="F4">
        <v>4.95851611589939</v>
      </c>
      <c r="G4">
        <v>10.6282023320665</v>
      </c>
      <c r="H4">
        <v>4.9323408756457399</v>
      </c>
      <c r="I4">
        <f t="shared" ref="I4:I10" si="0">F4/E4</f>
        <v>0.42890549044795673</v>
      </c>
      <c r="J4">
        <f t="shared" ref="J4:J10" si="1">H4/G4</f>
        <v>0.46408044573674551</v>
      </c>
      <c r="N4">
        <v>0.98860000000000003</v>
      </c>
      <c r="O4">
        <v>10.695922171592599</v>
      </c>
      <c r="P4">
        <v>6.1252197165534898</v>
      </c>
      <c r="Q4">
        <v>6.5838653084698304</v>
      </c>
      <c r="R4">
        <v>4.1432080791822603</v>
      </c>
      <c r="S4">
        <f t="shared" ref="S4:S10" si="2">P4/O4</f>
        <v>0.5726686879623637</v>
      </c>
      <c r="T4">
        <f t="shared" ref="T4:T10" si="3">R4/Q4</f>
        <v>0.62929721144996997</v>
      </c>
    </row>
    <row r="5" spans="1:20" x14ac:dyDescent="0.25">
      <c r="A5">
        <v>21.732261151344101</v>
      </c>
      <c r="B5">
        <v>30.669259878669401</v>
      </c>
      <c r="C5">
        <v>3.92289658764241</v>
      </c>
      <c r="D5">
        <v>0.78549999999999998</v>
      </c>
      <c r="E5">
        <v>10.294871529799901</v>
      </c>
      <c r="F5">
        <v>4.5728124206528804</v>
      </c>
      <c r="G5">
        <v>10.922778095721799</v>
      </c>
      <c r="H5">
        <v>4.5148645592649599</v>
      </c>
      <c r="I5">
        <f t="shared" si="0"/>
        <v>0.44418353423996165</v>
      </c>
      <c r="J5">
        <f t="shared" si="1"/>
        <v>0.41334397894921332</v>
      </c>
      <c r="N5">
        <v>0.95679999999999998</v>
      </c>
      <c r="O5">
        <v>10.638500247961099</v>
      </c>
      <c r="P5">
        <v>4.3508398350176298</v>
      </c>
      <c r="Q5">
        <v>9.4765155546380697</v>
      </c>
      <c r="R5">
        <v>7.0257902840650299</v>
      </c>
      <c r="S5">
        <f t="shared" si="2"/>
        <v>0.40897116450709126</v>
      </c>
      <c r="T5">
        <f t="shared" si="3"/>
        <v>0.74138962190869973</v>
      </c>
    </row>
    <row r="6" spans="1:20" x14ac:dyDescent="0.25">
      <c r="A6">
        <v>9.4932084007842494</v>
      </c>
      <c r="B6">
        <v>15.8361054303912</v>
      </c>
      <c r="C6">
        <v>17.560368096939499</v>
      </c>
      <c r="D6">
        <v>0.91</v>
      </c>
      <c r="E6">
        <v>11.5026680335538</v>
      </c>
      <c r="F6">
        <v>7.50768033874167</v>
      </c>
      <c r="G6">
        <v>15.0976395222515</v>
      </c>
      <c r="H6">
        <v>5.0086939567583597</v>
      </c>
      <c r="I6">
        <f t="shared" si="0"/>
        <v>0.65269034252239821</v>
      </c>
      <c r="J6">
        <f t="shared" si="1"/>
        <v>0.33175344724427602</v>
      </c>
      <c r="N6">
        <v>0.72860000000000003</v>
      </c>
      <c r="O6">
        <v>6.8280008544080397</v>
      </c>
      <c r="P6">
        <v>6.0413667867074299</v>
      </c>
      <c r="Q6">
        <v>7.7193465409369599</v>
      </c>
      <c r="R6">
        <v>4.8576697573466596</v>
      </c>
      <c r="S6">
        <f t="shared" si="2"/>
        <v>0.88479291604177635</v>
      </c>
      <c r="T6">
        <f t="shared" si="3"/>
        <v>0.6292850996629884</v>
      </c>
    </row>
    <row r="7" spans="1:20" x14ac:dyDescent="0.25">
      <c r="A7">
        <v>2.99125722708688</v>
      </c>
      <c r="B7">
        <v>3.2198466487763402</v>
      </c>
      <c r="C7">
        <v>13.700204607377</v>
      </c>
      <c r="D7">
        <v>0.96830000000000005</v>
      </c>
      <c r="E7">
        <v>13.338455635913</v>
      </c>
      <c r="F7">
        <v>6.0758033950475099</v>
      </c>
      <c r="G7">
        <v>12.855627121056999</v>
      </c>
      <c r="H7">
        <v>4.5880548179310701</v>
      </c>
      <c r="I7">
        <f t="shared" si="0"/>
        <v>0.4555102600250639</v>
      </c>
      <c r="J7">
        <f t="shared" si="1"/>
        <v>0.35689078212419689</v>
      </c>
      <c r="N7">
        <v>0.91400000000000003</v>
      </c>
      <c r="O7">
        <v>10.922401325309</v>
      </c>
      <c r="P7">
        <v>4.2896944336267504</v>
      </c>
      <c r="Q7">
        <v>7.4348439970381701</v>
      </c>
      <c r="R7">
        <v>4.1688438234576601</v>
      </c>
      <c r="S7">
        <f t="shared" si="2"/>
        <v>0.39274279582520222</v>
      </c>
      <c r="T7">
        <f t="shared" si="3"/>
        <v>0.5607170540657489</v>
      </c>
    </row>
    <row r="8" spans="1:20" x14ac:dyDescent="0.25">
      <c r="A8">
        <v>0.58015620700665205</v>
      </c>
      <c r="B8">
        <v>16.039628466726999</v>
      </c>
      <c r="C8">
        <v>20.672831577820801</v>
      </c>
      <c r="D8">
        <v>0.89839999999999998</v>
      </c>
      <c r="E8">
        <v>10.8492672180491</v>
      </c>
      <c r="F8">
        <v>3.8378651893946798</v>
      </c>
      <c r="G8">
        <v>11.900347519533801</v>
      </c>
      <c r="H8">
        <v>4.5478208666348197</v>
      </c>
      <c r="I8">
        <f t="shared" si="0"/>
        <v>0.35374418495379262</v>
      </c>
      <c r="J8">
        <f t="shared" si="1"/>
        <v>0.3821586604231354</v>
      </c>
      <c r="N8">
        <v>0.81020000000000003</v>
      </c>
      <c r="O8">
        <v>10.052739490787401</v>
      </c>
      <c r="P8">
        <v>3.1299652656004402</v>
      </c>
      <c r="Q8">
        <v>6.0013859040501503</v>
      </c>
      <c r="R8">
        <v>3.9417524318058801</v>
      </c>
      <c r="S8">
        <f t="shared" si="2"/>
        <v>0.31135445899785069</v>
      </c>
      <c r="T8">
        <f t="shared" si="3"/>
        <v>0.65680702671456492</v>
      </c>
    </row>
    <row r="9" spans="1:20" x14ac:dyDescent="0.25">
      <c r="A9">
        <v>13.8728216275658</v>
      </c>
      <c r="B9">
        <v>23.2888046577689</v>
      </c>
      <c r="C9">
        <v>34.238182993698103</v>
      </c>
      <c r="D9">
        <v>0.84819999999999995</v>
      </c>
      <c r="E9">
        <v>10.009708698802401</v>
      </c>
      <c r="F9">
        <v>5.9951725180303299</v>
      </c>
      <c r="G9">
        <v>13.0751258847898</v>
      </c>
      <c r="H9">
        <v>4.9836312821859501</v>
      </c>
      <c r="I9">
        <f t="shared" si="0"/>
        <v>0.59893576311043051</v>
      </c>
      <c r="J9">
        <f t="shared" si="1"/>
        <v>0.38115359852736658</v>
      </c>
      <c r="N9">
        <v>0.96360000000000001</v>
      </c>
      <c r="O9">
        <v>12.545023478376001</v>
      </c>
      <c r="P9">
        <v>3.9153734356227798</v>
      </c>
      <c r="Q9">
        <v>5.7659041284567998</v>
      </c>
      <c r="R9">
        <v>4.3517300995592398</v>
      </c>
      <c r="S9">
        <f t="shared" si="2"/>
        <v>0.31210570808191418</v>
      </c>
      <c r="T9">
        <f t="shared" si="3"/>
        <v>0.75473507755390778</v>
      </c>
    </row>
    <row r="10" spans="1:20" x14ac:dyDescent="0.25">
      <c r="A10">
        <v>24.360420397476801</v>
      </c>
      <c r="B10">
        <v>28.270492258873499</v>
      </c>
      <c r="C10">
        <v>30.4012676201239</v>
      </c>
      <c r="D10">
        <v>0.62280000000000002</v>
      </c>
      <c r="E10">
        <v>6.5844323868499197</v>
      </c>
      <c r="F10">
        <v>4.95939680710568</v>
      </c>
      <c r="G10">
        <v>9.6153618880410097</v>
      </c>
      <c r="H10">
        <v>5.5455013407989897</v>
      </c>
      <c r="I10">
        <f t="shared" si="0"/>
        <v>0.75320035437076172</v>
      </c>
      <c r="J10">
        <f t="shared" si="1"/>
        <v>0.57673350263562517</v>
      </c>
      <c r="N10">
        <v>0.87570000000000003</v>
      </c>
      <c r="O10">
        <v>6.4171548901871001</v>
      </c>
      <c r="P10">
        <v>4.0082010677169597</v>
      </c>
      <c r="Q10">
        <v>8.2544267476651303</v>
      </c>
      <c r="R10">
        <v>4.2197040602677198</v>
      </c>
      <c r="S10">
        <f t="shared" si="2"/>
        <v>0.62460718750082966</v>
      </c>
      <c r="T10">
        <f t="shared" si="3"/>
        <v>0.5112049799777213</v>
      </c>
    </row>
    <row r="12" spans="1:20" x14ac:dyDescent="0.25">
      <c r="A12">
        <f>AVERAGE(A3:A10)</f>
        <v>10.127415986022406</v>
      </c>
      <c r="B12">
        <f>AVERAGE(B3:B10)</f>
        <v>16.261715976923401</v>
      </c>
      <c r="C12">
        <f>AVERAGE(C3:C10)</f>
        <v>17.318517513373784</v>
      </c>
      <c r="D12">
        <f>AVERAGE(D3:D10)</f>
        <v>0.87259999999999993</v>
      </c>
      <c r="E12">
        <f>_xlfn.STDEV.P(D3:D10)</f>
        <v>0.1134486117147325</v>
      </c>
      <c r="N12">
        <f>AVERAGE(N3:N10)</f>
        <v>0.86955000000000005</v>
      </c>
      <c r="O12">
        <f>_xlfn.STDEV.P(N3:N10)</f>
        <v>9.9202595732168455E-2</v>
      </c>
    </row>
    <row r="14" spans="1:20" x14ac:dyDescent="0.25">
      <c r="E14">
        <f>(ABS(E3-G3)/G3)*100</f>
        <v>21.27159026328362</v>
      </c>
      <c r="F14">
        <f>ABS(F3-H3)/H3*100</f>
        <v>12.078399873416574</v>
      </c>
      <c r="O14">
        <f>ABS(O3-Q3)/Q3*100</f>
        <v>29.376976460827088</v>
      </c>
      <c r="P14">
        <f>ABS(P3-R3)/R3*100</f>
        <v>13.3305055066793</v>
      </c>
    </row>
    <row r="15" spans="1:20" x14ac:dyDescent="0.25">
      <c r="E15">
        <f t="shared" ref="E15:E21" si="4">(ABS(E4-G4)/G4)*100</f>
        <v>8.7753050193988802</v>
      </c>
      <c r="F15">
        <f t="shared" ref="F15:F21" si="5">ABS(F4-H4)/H4*100</f>
        <v>0.53068595447031619</v>
      </c>
      <c r="O15">
        <f t="shared" ref="O15:O21" si="6">ABS(O4-Q4)/Q4*100</f>
        <v>62.456576349349099</v>
      </c>
      <c r="P15">
        <f t="shared" ref="P15:P21" si="7">ABS(P4-R4)/R4*100</f>
        <v>47.837607947569374</v>
      </c>
    </row>
    <row r="16" spans="1:20" x14ac:dyDescent="0.25">
      <c r="E16">
        <f t="shared" si="4"/>
        <v>5.7485976591233277</v>
      </c>
      <c r="F16">
        <f t="shared" si="5"/>
        <v>1.283490581550351</v>
      </c>
      <c r="O16">
        <f t="shared" si="6"/>
        <v>12.261729394348137</v>
      </c>
      <c r="P16">
        <f t="shared" si="7"/>
        <v>38.07330337078762</v>
      </c>
    </row>
    <row r="17" spans="5:16" x14ac:dyDescent="0.25">
      <c r="E17">
        <f t="shared" si="4"/>
        <v>23.8114804860673</v>
      </c>
      <c r="F17">
        <f t="shared" si="5"/>
        <v>49.892974167674261</v>
      </c>
      <c r="O17">
        <f t="shared" si="6"/>
        <v>11.546905969332609</v>
      </c>
      <c r="P17">
        <f t="shared" si="7"/>
        <v>24.367589574621995</v>
      </c>
    </row>
    <row r="18" spans="5:16" x14ac:dyDescent="0.25">
      <c r="E18">
        <f t="shared" si="4"/>
        <v>3.755775663912555</v>
      </c>
      <c r="F18">
        <f t="shared" si="5"/>
        <v>32.426564985710499</v>
      </c>
      <c r="O18">
        <f t="shared" si="6"/>
        <v>46.908278501340085</v>
      </c>
      <c r="P18">
        <f t="shared" si="7"/>
        <v>2.898899917744008</v>
      </c>
    </row>
    <row r="19" spans="5:16" x14ac:dyDescent="0.25">
      <c r="E19">
        <f t="shared" si="4"/>
        <v>8.8323496415496052</v>
      </c>
      <c r="F19">
        <f t="shared" si="5"/>
        <v>15.610898011589333</v>
      </c>
      <c r="O19">
        <f t="shared" si="6"/>
        <v>67.506966749182325</v>
      </c>
      <c r="P19">
        <f t="shared" si="7"/>
        <v>20.594575135037758</v>
      </c>
    </row>
    <row r="20" spans="5:16" x14ac:dyDescent="0.25">
      <c r="E20">
        <f>(ABS(E9-G9)/G9)*100</f>
        <v>23.444647592673487</v>
      </c>
      <c r="F20">
        <f t="shared" si="5"/>
        <v>20.297272783003553</v>
      </c>
      <c r="O20">
        <f t="shared" si="6"/>
        <v>117.5725298043341</v>
      </c>
      <c r="P20">
        <f t="shared" si="7"/>
        <v>10.027199618392141</v>
      </c>
    </row>
    <row r="21" spans="5:16" x14ac:dyDescent="0.25">
      <c r="E21">
        <f t="shared" si="4"/>
        <v>31.521741318553719</v>
      </c>
      <c r="F21">
        <f t="shared" si="5"/>
        <v>10.569008961935701</v>
      </c>
      <c r="O21">
        <f t="shared" si="6"/>
        <v>22.258018801823226</v>
      </c>
      <c r="P21">
        <f t="shared" si="7"/>
        <v>5.0122707547728185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DA47-9CB5-4790-80B3-CAF432E05ED9}">
  <dimension ref="A1:M11"/>
  <sheetViews>
    <sheetView workbookViewId="0">
      <selection activeCell="V15" sqref="V15"/>
    </sheetView>
  </sheetViews>
  <sheetFormatPr defaultRowHeight="15" x14ac:dyDescent="0.25"/>
  <sheetData>
    <row r="1" spans="1:13" x14ac:dyDescent="0.25">
      <c r="A1" t="s">
        <v>119</v>
      </c>
      <c r="B1" t="s">
        <v>115</v>
      </c>
      <c r="C1" t="s">
        <v>116</v>
      </c>
      <c r="D1" t="s">
        <v>117</v>
      </c>
      <c r="F1" t="s">
        <v>118</v>
      </c>
      <c r="G1" t="s">
        <v>115</v>
      </c>
      <c r="H1" t="s">
        <v>116</v>
      </c>
      <c r="I1" t="s">
        <v>117</v>
      </c>
      <c r="K1" t="s">
        <v>120</v>
      </c>
      <c r="L1" t="s">
        <v>121</v>
      </c>
      <c r="M1" t="s">
        <v>122</v>
      </c>
    </row>
    <row r="2" spans="1:13" x14ac:dyDescent="0.25">
      <c r="A2" s="13">
        <v>0.1</v>
      </c>
      <c r="B2">
        <v>3.29</v>
      </c>
      <c r="C2">
        <v>3.15</v>
      </c>
      <c r="D2">
        <v>3.02</v>
      </c>
      <c r="F2" s="13">
        <v>0.1</v>
      </c>
      <c r="G2">
        <v>0.22</v>
      </c>
      <c r="H2">
        <v>0.23</v>
      </c>
      <c r="I2">
        <v>0.55000000000000004</v>
      </c>
      <c r="K2" s="13">
        <v>0.1</v>
      </c>
      <c r="L2">
        <v>4.7806493097301566</v>
      </c>
      <c r="M2">
        <v>3.8196534581272852</v>
      </c>
    </row>
    <row r="3" spans="1:13" x14ac:dyDescent="0.25">
      <c r="A3" s="13">
        <v>0.15</v>
      </c>
      <c r="B3">
        <v>10.02</v>
      </c>
      <c r="C3">
        <v>9.3699999999999992</v>
      </c>
      <c r="D3">
        <v>12.4</v>
      </c>
      <c r="F3" s="13">
        <v>0.15</v>
      </c>
      <c r="G3">
        <v>0.73</v>
      </c>
      <c r="H3">
        <v>0.73</v>
      </c>
      <c r="I3">
        <v>0.91</v>
      </c>
      <c r="K3" s="13">
        <v>0.15</v>
      </c>
      <c r="L3">
        <v>4.3415739999999996</v>
      </c>
      <c r="M3">
        <v>3.4561540000000002</v>
      </c>
    </row>
    <row r="4" spans="1:13" x14ac:dyDescent="0.25">
      <c r="A4" s="13">
        <v>0.2</v>
      </c>
      <c r="B4">
        <v>22.13</v>
      </c>
      <c r="C4">
        <v>20.46</v>
      </c>
      <c r="D4">
        <v>27.12</v>
      </c>
      <c r="F4" s="13">
        <v>0.2</v>
      </c>
      <c r="G4">
        <v>1.68</v>
      </c>
      <c r="H4">
        <v>1.71</v>
      </c>
      <c r="I4">
        <v>2.15</v>
      </c>
      <c r="K4" s="13">
        <v>0.2</v>
      </c>
      <c r="L4">
        <v>4.5398690000000004</v>
      </c>
      <c r="M4">
        <v>3.7492369999999999</v>
      </c>
    </row>
    <row r="5" spans="1:13" x14ac:dyDescent="0.25">
      <c r="A5" s="13">
        <v>0.25</v>
      </c>
      <c r="B5">
        <v>39.590000000000003</v>
      </c>
      <c r="C5">
        <v>39.1</v>
      </c>
      <c r="D5">
        <v>55.5</v>
      </c>
      <c r="F5" s="13">
        <v>0.25</v>
      </c>
      <c r="G5">
        <v>3.22</v>
      </c>
      <c r="H5">
        <v>3.31</v>
      </c>
      <c r="I5">
        <v>4.17</v>
      </c>
      <c r="K5" s="13">
        <v>0.25</v>
      </c>
      <c r="L5">
        <v>4.1498910000000002</v>
      </c>
      <c r="M5">
        <v>3.3017949999999998</v>
      </c>
    </row>
    <row r="8" spans="1:13" x14ac:dyDescent="0.25">
      <c r="A8" s="13">
        <v>0.1</v>
      </c>
      <c r="B8">
        <f>AVERAGE(B2:D2)</f>
        <v>3.1533333333333329</v>
      </c>
      <c r="C8">
        <f>_xlfn.STDEV.P(B2:D2)</f>
        <v>0.11025223605694154</v>
      </c>
    </row>
    <row r="9" spans="1:13" x14ac:dyDescent="0.25">
      <c r="A9" s="13">
        <v>0.15</v>
      </c>
      <c r="B9">
        <f t="shared" ref="B9:B11" si="0">AVERAGE(B3:D3)</f>
        <v>10.596666666666666</v>
      </c>
      <c r="C9">
        <f t="shared" ref="C9:C11" si="1">_xlfn.STDEV.P(B3:D3)</f>
        <v>1.3024677432559486</v>
      </c>
    </row>
    <row r="10" spans="1:13" x14ac:dyDescent="0.25">
      <c r="A10" s="13">
        <v>0.2</v>
      </c>
      <c r="B10">
        <f t="shared" si="0"/>
        <v>23.236666666666668</v>
      </c>
      <c r="C10">
        <f t="shared" si="1"/>
        <v>2.8293030158601735</v>
      </c>
    </row>
    <row r="11" spans="1:13" x14ac:dyDescent="0.25">
      <c r="A11" s="13">
        <v>0.25</v>
      </c>
      <c r="B11">
        <f t="shared" si="0"/>
        <v>44.73</v>
      </c>
      <c r="C11">
        <f t="shared" si="1"/>
        <v>7.6181668836188576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Sheet2</vt:lpstr>
      <vt:lpstr>CellsTrack</vt:lpstr>
      <vt:lpstr>Shapiro</vt:lpstr>
      <vt:lpstr>Features</vt:lpstr>
      <vt:lpstr>Staging </vt:lpstr>
      <vt:lpstr>StagingResume</vt:lpstr>
      <vt:lpstr>DivisionAngle</vt:lpstr>
      <vt:lpstr>MBvstime</vt:lpstr>
      <vt:lpstr>CellDiameter</vt:lpstr>
      <vt:lpstr>Sheet1</vt:lpstr>
      <vt:lpstr>RegistrationResults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Morena Raiola</dc:creator>
  <cp:lastModifiedBy>Morena Raiola</cp:lastModifiedBy>
  <dcterms:created xsi:type="dcterms:W3CDTF">2022-06-19T08:22:47Z</dcterms:created>
  <dcterms:modified xsi:type="dcterms:W3CDTF">2024-06-24T07:47:11Z</dcterms:modified>
</cp:coreProperties>
</file>