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run" sheetId="1" r:id="rId1"/>
    <sheet name="rm" sheetId="4" r:id="rId2"/>
    <sheet name="cp" sheetId="9" r:id="rId3"/>
    <sheet name="compose up" sheetId="6" r:id="rId4"/>
    <sheet name="open shell" sheetId="8" r:id="rId5"/>
    <sheet name="params" sheetId="10" r:id="rId6"/>
  </sheets>
  <calcPr calcId="145621"/>
</workbook>
</file>

<file path=xl/calcChain.xml><?xml version="1.0" encoding="utf-8"?>
<calcChain xmlns="http://schemas.openxmlformats.org/spreadsheetml/2006/main">
  <c r="B1" i="9" l="1"/>
  <c r="A1" i="10"/>
  <c r="B1" i="8" l="1"/>
  <c r="B1" i="6"/>
  <c r="B1" i="4"/>
  <c r="E13" i="1"/>
  <c r="E14" i="1" s="1"/>
  <c r="E15" i="1"/>
  <c r="E9" i="1"/>
  <c r="E10" i="1" s="1"/>
  <c r="E8" i="1" s="1"/>
  <c r="E11" i="1"/>
  <c r="E12" i="1" l="1"/>
  <c r="B1" i="1" s="1"/>
</calcChain>
</file>

<file path=xl/sharedStrings.xml><?xml version="1.0" encoding="utf-8"?>
<sst xmlns="http://schemas.openxmlformats.org/spreadsheetml/2006/main" count="32" uniqueCount="23">
  <si>
    <t>tsb-ft-jenkins-dp</t>
  </si>
  <si>
    <t>Port mappings:</t>
  </si>
  <si>
    <t>Volume mappings:</t>
  </si>
  <si>
    <t>Host</t>
  </si>
  <si>
    <t>Container</t>
  </si>
  <si>
    <t>File name:</t>
  </si>
  <si>
    <t>Run in background:</t>
  </si>
  <si>
    <t>Container name:</t>
  </si>
  <si>
    <t>Remove volumes:</t>
  </si>
  <si>
    <t>Even if running:</t>
  </si>
  <si>
    <t>Direction:</t>
  </si>
  <si>
    <t>cp.direction</t>
  </si>
  <si>
    <t>From host to container</t>
  </si>
  <si>
    <t>From container to host</t>
  </si>
  <si>
    <t>Host path:</t>
  </si>
  <si>
    <t>Container path:</t>
  </si>
  <si>
    <t>C:\Users\ioso\my-docker-workspace\MD31\dep-poc\tsb-ft-jenkins\volumes\jenkins_home</t>
  </si>
  <si>
    <t>/var/jenkins_home</t>
  </si>
  <si>
    <t>Image name:</t>
  </si>
  <si>
    <t>tsb-ft-jenkins</t>
  </si>
  <si>
    <t>C:\Users\ioso\my-docker-workspace\MD31\dep-poc\tsb-ft-runtime\image\stop-ms.sh</t>
  </si>
  <si>
    <t>tsb-ft-runtime</t>
  </si>
  <si>
    <t>/opt/microservices/stop-ms.sh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</si>
</sst>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/>
    <xf numFmtId="0" fontId="2" fillId="2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15"/>
  <sheetViews>
    <sheetView workbookViewId="0">
      <selection activeCell="B1" sqref="B1:R1"/>
    </sheetView>
  </sheetViews>
  <sheetFormatPr defaultRowHeight="15" outlineLevelRow="1" x14ac:dyDescent="0.25"/>
  <cols>
    <col min="1" max="1" width="2.85546875" style="1" customWidth="1"/>
    <col min="2" max="2" width="18.140625" style="1" bestFit="1" customWidth="1"/>
    <col min="3" max="3" width="17.85546875" style="1" customWidth="1"/>
    <col min="4" max="4" width="30.140625" style="1" bestFit="1" customWidth="1"/>
    <col min="5" max="16384" width="9.140625" style="1"/>
  </cols>
  <sheetData>
    <row r="1" spans="2:18" x14ac:dyDescent="0.25">
      <c r="B1" s="6" t="str">
        <f ca="1">"docker run"&amp;IF(C4&lt;&gt;""," --name "&amp;C4,"")&amp;IF(C6," -d","")&amp;E8&amp;E12&amp;" "&amp;C5</f>
        <v>docker run --name tsb-ft-jenkins -d -p 49151:8080 -p 49150:50000 -v //c/Users/ioso/my-docker-workspace/MD31/dep-poc/tsb-ft-jenkins/volumes/jenkins_home:/var/jenkins_home tsb-ft-jenkins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2:18" x14ac:dyDescent="0.25">
      <c r="B4" s="1" t="s">
        <v>7</v>
      </c>
      <c r="C4" s="2" t="s">
        <v>19</v>
      </c>
    </row>
    <row r="5" spans="2:18" x14ac:dyDescent="0.25">
      <c r="B5" s="1" t="s">
        <v>18</v>
      </c>
      <c r="C5" s="2" t="s">
        <v>19</v>
      </c>
    </row>
    <row r="6" spans="2:18" x14ac:dyDescent="0.25">
      <c r="B6" s="1" t="s">
        <v>6</v>
      </c>
      <c r="C6" s="2" t="b">
        <v>1</v>
      </c>
    </row>
    <row r="7" spans="2:18" s="5" customFormat="1" x14ac:dyDescent="0.25"/>
    <row r="8" spans="2:18" x14ac:dyDescent="0.25">
      <c r="B8" s="1" t="s">
        <v>1</v>
      </c>
      <c r="C8" s="4" t="s">
        <v>3</v>
      </c>
      <c r="D8" s="4" t="s">
        <v>4</v>
      </c>
      <c r="E8" s="3" t="str">
        <f ca="1">IF(ISBLANK(C9),"",OFFSET(E8,COUNTA(E9:E11)-COUNTBLANK(E9:E11),0))</f>
        <v xml:space="preserve"> -p 49151:8080 -p 49150:50000</v>
      </c>
    </row>
    <row r="9" spans="2:18" outlineLevel="1" x14ac:dyDescent="0.25">
      <c r="C9" s="2">
        <v>49151</v>
      </c>
      <c r="D9" s="2">
        <v>8080</v>
      </c>
      <c r="E9" s="3" t="str">
        <f>IF(AND(ISNUMBER(C10),ISNUMBER(D10))," -p "&amp;C9&amp;":"&amp;D9,"")</f>
        <v xml:space="preserve"> -p 49151:8080</v>
      </c>
    </row>
    <row r="10" spans="2:18" outlineLevel="1" x14ac:dyDescent="0.25">
      <c r="C10" s="2">
        <v>49150</v>
      </c>
      <c r="D10" s="2">
        <v>50000</v>
      </c>
      <c r="E10" s="3" t="str">
        <f>IF(AND(ISNUMBER(C10),ISNUMBER(D10)),E9&amp;" -p "&amp;C10&amp;":"&amp;D10,"")</f>
        <v xml:space="preserve"> -p 49151:8080 -p 49150:50000</v>
      </c>
    </row>
    <row r="11" spans="2:18" outlineLevel="1" x14ac:dyDescent="0.25">
      <c r="C11" s="2"/>
      <c r="D11" s="2"/>
      <c r="E11" s="3" t="str">
        <f>IF(AND(ISNUMBER(C11),ISNUMBER(D11)),E10&amp;" -p "&amp;C11&amp;":"&amp;D11,"")</f>
        <v/>
      </c>
    </row>
    <row r="12" spans="2:18" x14ac:dyDescent="0.25">
      <c r="B12" s="1" t="s">
        <v>2</v>
      </c>
      <c r="C12" s="4" t="s">
        <v>3</v>
      </c>
      <c r="D12" s="4" t="s">
        <v>4</v>
      </c>
      <c r="E12" s="3" t="str">
        <f ca="1">IF(ISBLANK(C13),"",OFFSET(E12,COUNTA(E13:E15)-COUNTBLANK(E13:E15),0))</f>
        <v xml:space="preserve"> -v //c/Users/ioso/my-docker-workspace/MD31/dep-poc/tsb-ft-jenkins/volumes/jenkins_home:/var/jenkins_home</v>
      </c>
    </row>
    <row r="13" spans="2:18" outlineLevel="1" x14ac:dyDescent="0.25">
      <c r="C13" s="2" t="s">
        <v>16</v>
      </c>
      <c r="D13" s="2" t="s">
        <v>17</v>
      </c>
      <c r="E13" s="3" t="str">
        <f>IF(ISBLANK(D13),""," -v //"&amp;SUBSTITUTE(SUBSTITUTE(C13,"C:\","c/"),"\","/")&amp;":"&amp;D13)</f>
        <v xml:space="preserve"> -v //c/Users/ioso/my-docker-workspace/MD31/dep-poc/tsb-ft-jenkins/volumes/jenkins_home:/var/jenkins_home</v>
      </c>
    </row>
    <row r="14" spans="2:18" outlineLevel="1" x14ac:dyDescent="0.25">
      <c r="C14" s="2"/>
      <c r="D14" s="2"/>
      <c r="E14" s="3" t="str">
        <f>IF(ISBLANK(D14),"",E13&amp;" -v //"&amp;SUBSTITUTE(SUBSTITUTE(C14,"C:\","c/"),"\","/")&amp;":"&amp;D14)</f>
        <v/>
      </c>
    </row>
    <row r="15" spans="2:18" outlineLevel="1" x14ac:dyDescent="0.25">
      <c r="C15" s="2"/>
      <c r="D15" s="2"/>
      <c r="E15" s="3" t="str">
        <f>IF(ISBLANK(D15),"",E14&amp;" -v //"&amp;SUBSTITUTE(SUBSTITUTE(C15,"C:\","c/"),"\","/")&amp;":"&amp;D15)</f>
        <v/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7"/>
  <sheetViews>
    <sheetView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5703125" style="1" bestFit="1" customWidth="1"/>
    <col min="3" max="3" width="17.85546875" style="1" customWidth="1"/>
    <col min="4" max="4" width="30.140625" style="1" bestFit="1" customWidth="1"/>
    <col min="5" max="16384" width="9.140625" style="1"/>
  </cols>
  <sheetData>
    <row r="1" spans="2:18" x14ac:dyDescent="0.25">
      <c r="B1" s="6" t="str">
        <f>"docker rm"&amp;IF(C5," -f","")&amp;IF(C6," -v","")&amp;IF(C4&lt;&gt;""," "&amp;C4,"")</f>
        <v>docker rm -f tsb-ft-jenkins-dp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2:18" x14ac:dyDescent="0.25">
      <c r="B4" s="1" t="s">
        <v>7</v>
      </c>
      <c r="C4" s="2" t="s">
        <v>0</v>
      </c>
    </row>
    <row r="5" spans="2:18" x14ac:dyDescent="0.25">
      <c r="B5" s="1" t="s">
        <v>9</v>
      </c>
      <c r="C5" s="2" t="b">
        <v>1</v>
      </c>
    </row>
    <row r="6" spans="2:18" x14ac:dyDescent="0.25">
      <c r="B6" s="1" t="s">
        <v>8</v>
      </c>
      <c r="C6" s="2" t="b">
        <v>0</v>
      </c>
    </row>
    <row r="7" spans="2:18" s="5" customFormat="1" x14ac:dyDescent="0.25"/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8"/>
  <sheetViews>
    <sheetView tabSelected="1" workbookViewId="0">
      <selection activeCell="B1" sqref="B1:R1"/>
    </sheetView>
  </sheetViews>
  <sheetFormatPr defaultRowHeight="15" x14ac:dyDescent="0.25"/>
  <cols>
    <col min="1" max="1" width="2.85546875" style="1" customWidth="1"/>
    <col min="2" max="2" width="17.85546875" style="1" bestFit="1" customWidth="1"/>
    <col min="3" max="3" width="55.28515625" style="1" bestFit="1" customWidth="1"/>
    <col min="4" max="4" width="25.28515625" style="1" customWidth="1"/>
    <col min="5" max="16384" width="9.140625" style="1"/>
  </cols>
  <sheetData>
    <row r="1" spans="2:18" x14ac:dyDescent="0.25">
      <c r="B1" s="6" t="str">
        <f>"docker cp"&amp;IF(C4=params!$A$4," "&amp;C6&amp;":"&amp;C7&amp;" "&amp;SUBSTITUTE(SUBSTITUTE(C5,"C:\","/c/"),"\","/")," "&amp;SUBSTITUTE(SUBSTITUTE(C5,"C:\","/c/"),"\","/")&amp;" "&amp;C6&amp;":"&amp;C7)</f>
        <v>docker cp /c/Users/ioso/my-docker-workspace/MD31/dep-poc/tsb-ft-runtime/image/stop-ms.sh tsb-ft-runtime:/opt/microservices/stop-ms.sh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2:18" x14ac:dyDescent="0.25">
      <c r="B4" s="1" t="s">
        <v>10</v>
      </c>
      <c r="C4" s="2" t="s">
        <v>12</v>
      </c>
    </row>
    <row r="5" spans="2:18" x14ac:dyDescent="0.25">
      <c r="B5" s="1" t="s">
        <v>14</v>
      </c>
      <c r="C5" s="2" t="s">
        <v>20</v>
      </c>
    </row>
    <row r="6" spans="2:18" x14ac:dyDescent="0.25">
      <c r="B6" s="1" t="s">
        <v>7</v>
      </c>
      <c r="C6" s="2" t="s">
        <v>21</v>
      </c>
    </row>
    <row r="7" spans="2:18" x14ac:dyDescent="0.25">
      <c r="B7" s="1" t="s">
        <v>15</v>
      </c>
      <c r="C7" s="2" t="s">
        <v>22</v>
      </c>
    </row>
    <row r="8" spans="2:18" s="5" customFormat="1" x14ac:dyDescent="0.25"/>
  </sheetData>
  <mergeCells count="1">
    <mergeCell ref="B1: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INDIRECT(params!$A$1)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6"/>
  <sheetViews>
    <sheetView workbookViewId="0">
      <selection activeCell="B2" sqref="B2"/>
    </sheetView>
  </sheetViews>
  <sheetFormatPr defaultRowHeight="15" x14ac:dyDescent="0.25"/>
  <cols>
    <col min="1" max="1" width="2.85546875" style="1" customWidth="1"/>
    <col min="2" max="2" width="17.5703125" style="1" bestFit="1" customWidth="1"/>
    <col min="3" max="3" width="17.85546875" style="1" customWidth="1"/>
    <col min="4" max="4" width="30.140625" style="1" bestFit="1" customWidth="1"/>
    <col min="5" max="16384" width="9.140625" style="1"/>
  </cols>
  <sheetData>
    <row r="1" spans="2:18" x14ac:dyDescent="0.25">
      <c r="B1" s="6" t="str">
        <f>"docker-compose"&amp;IF(NOT(ISBLANK(C4))," -f "&amp;C4,"")&amp;" up"&amp;IF(C5," -d","")</f>
        <v>docker-compose up -d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2:18" x14ac:dyDescent="0.25">
      <c r="B4" s="1" t="s">
        <v>5</v>
      </c>
      <c r="C4" s="2"/>
    </row>
    <row r="5" spans="2:18" x14ac:dyDescent="0.25">
      <c r="B5" s="1" t="s">
        <v>6</v>
      </c>
      <c r="C5" s="2" t="b">
        <v>1</v>
      </c>
    </row>
    <row r="6" spans="2:18" s="5" customFormat="1" x14ac:dyDescent="0.25"/>
  </sheetData>
  <mergeCells count="1">
    <mergeCell ref="B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5"/>
  <sheetViews>
    <sheetView workbookViewId="0">
      <selection activeCell="A5" sqref="A5:XFD5"/>
    </sheetView>
  </sheetViews>
  <sheetFormatPr defaultRowHeight="15" x14ac:dyDescent="0.25"/>
  <cols>
    <col min="1" max="1" width="2.85546875" style="1" customWidth="1"/>
    <col min="2" max="2" width="17.5703125" style="1" bestFit="1" customWidth="1"/>
    <col min="3" max="3" width="17.85546875" style="1" customWidth="1"/>
    <col min="4" max="4" width="30.140625" style="1" bestFit="1" customWidth="1"/>
    <col min="5" max="16384" width="9.140625" style="1"/>
  </cols>
  <sheetData>
    <row r="1" spans="2:18" x14ac:dyDescent="0.25">
      <c r="B1" s="6" t="str">
        <f>"docker exec -t -i "&amp;C4&amp;" bash"</f>
        <v>docker exec -t -i tsb-ft-jenkins-dp bash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2:18" x14ac:dyDescent="0.25">
      <c r="B4" s="1" t="s">
        <v>7</v>
      </c>
      <c r="C4" s="2" t="s">
        <v>0</v>
      </c>
    </row>
    <row r="5" spans="2:18" s="5" customFormat="1" x14ac:dyDescent="0.25"/>
  </sheetData>
  <mergeCells count="1">
    <mergeCell ref="B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5" sqref="D5"/>
    </sheetView>
  </sheetViews>
  <sheetFormatPr defaultRowHeight="15" x14ac:dyDescent="0.25"/>
  <cols>
    <col min="1" max="1" width="21.42578125" style="5" bestFit="1" customWidth="1"/>
    <col min="2" max="16384" width="9.140625" style="5"/>
  </cols>
  <sheetData>
    <row r="1" spans="1:1" x14ac:dyDescent="0.25">
      <c r="A1" s="7" t="str">
        <f ca="1">ADDRESS(ROW()+2,COLUMN(),1,1,"Params")&amp;":"&amp;ADDRESS(ROW()+1+COUNTA(INDIRECT(ADDRESS(ROW()+2,COLUMN())&amp;":"&amp;ADDRESS(ROW()+22,COLUMN()))),COLUMN(),1)</f>
        <v>Params!$A$3:$A$4</v>
      </c>
    </row>
    <row r="2" spans="1:1" x14ac:dyDescent="0.25">
      <c r="A2" s="8" t="s">
        <v>11</v>
      </c>
    </row>
    <row r="3" spans="1:1" x14ac:dyDescent="0.25">
      <c r="A3" s="7" t="s">
        <v>12</v>
      </c>
    </row>
    <row r="4" spans="1:1" x14ac:dyDescent="0.25">
      <c r="A4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rm</vt:lpstr>
      <vt:lpstr>cp</vt:lpstr>
      <vt:lpstr>compose up</vt:lpstr>
      <vt:lpstr>open shell</vt:lpstr>
      <vt:lpstr>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2016-02-17T17:06:50Z</dcterms:modified>
</cp:coreProperties>
</file>