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465" windowWidth="14805" windowHeight="7230"/>
  </bookViews>
  <sheets>
    <sheet name="Git cheatsheet" sheetId="4" r:id="rId1"/>
    <sheet name="Utils" sheetId="6" r:id="rId2"/>
  </sheets>
  <calcPr calcId="152511"/>
</workbook>
</file>

<file path=xl/calcChain.xml><?xml version="1.0" encoding="utf-8"?>
<calcChain xmlns="http://schemas.openxmlformats.org/spreadsheetml/2006/main">
  <c r="C47" i="4" l="1"/>
  <c r="AA47" i="4"/>
  <c r="C79" i="4" l="1"/>
  <c r="AA79" i="4" s="1"/>
  <c r="AA80" i="4"/>
  <c r="AA78" i="4"/>
  <c r="C38" i="4" l="1"/>
  <c r="AA38" i="4" s="1"/>
  <c r="D10" i="4" l="1"/>
  <c r="AA10" i="4" l="1"/>
  <c r="AA9" i="4"/>
  <c r="C39" i="4" l="1"/>
  <c r="AA39" i="4" s="1"/>
  <c r="D35" i="4"/>
  <c r="AA35" i="4" s="1"/>
  <c r="AA36" i="4"/>
  <c r="D29" i="4"/>
  <c r="AA29" i="4" s="1"/>
  <c r="AA30" i="4"/>
  <c r="AA28" i="4"/>
  <c r="AA31" i="4"/>
  <c r="D32" i="4"/>
  <c r="AA32" i="4" s="1"/>
  <c r="AA33" i="4"/>
  <c r="AA34" i="4"/>
  <c r="C76" i="4"/>
  <c r="AA76" i="4" s="1"/>
  <c r="C75" i="4"/>
  <c r="AA75" i="4" s="1"/>
  <c r="AA73" i="4"/>
  <c r="AA74" i="4"/>
  <c r="C72" i="4" l="1"/>
  <c r="AA72" i="4" s="1"/>
  <c r="C71" i="4"/>
  <c r="AA71" i="4" s="1"/>
  <c r="C70" i="4"/>
  <c r="AA70" i="4" s="1"/>
  <c r="C69" i="4"/>
  <c r="AA69" i="4" s="1"/>
  <c r="AA68" i="4"/>
  <c r="AA77" i="4"/>
  <c r="AA67" i="4"/>
  <c r="C37" i="4" l="1"/>
  <c r="AA37" i="4" s="1"/>
  <c r="AA40" i="4"/>
  <c r="AA27" i="4"/>
  <c r="C43" i="4"/>
  <c r="AA43" i="4" s="1"/>
  <c r="C42" i="4"/>
  <c r="AA42" i="4" s="1"/>
  <c r="AA41" i="4"/>
  <c r="B44" i="4" l="1"/>
  <c r="AA44" i="4" s="1"/>
  <c r="C46" i="4" l="1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6" i="4"/>
  <c r="AA45" i="4"/>
  <c r="C20" i="4" l="1"/>
  <c r="AA20" i="4" s="1"/>
  <c r="AA2" i="4" l="1"/>
  <c r="AA3" i="4"/>
  <c r="AA6" i="4"/>
  <c r="AA7" i="4"/>
  <c r="AA8" i="4"/>
  <c r="AA13" i="4"/>
  <c r="AA14" i="4"/>
  <c r="AA18" i="4"/>
  <c r="AA21" i="4"/>
  <c r="AA22" i="4"/>
  <c r="AA26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C19" i="4" l="1"/>
  <c r="AA19" i="4" s="1"/>
  <c r="C24" i="4"/>
  <c r="AA24" i="4" s="1"/>
  <c r="C23" i="4"/>
  <c r="AA23" i="4" s="1"/>
  <c r="B25" i="4" l="1"/>
  <c r="AA25" i="4" s="1"/>
  <c r="B17" i="4" l="1"/>
  <c r="AA17" i="4" s="1"/>
  <c r="B16" i="4"/>
  <c r="AA16" i="4" s="1"/>
  <c r="B15" i="4"/>
  <c r="AA15" i="4" s="1"/>
  <c r="C4" i="6" l="1"/>
  <c r="C5" i="4" l="1"/>
  <c r="AA5" i="4" s="1"/>
  <c r="B4" i="4"/>
  <c r="AA4" i="4" s="1"/>
  <c r="B12" i="4" l="1"/>
  <c r="AA12" i="4" s="1"/>
</calcChain>
</file>

<file path=xl/sharedStrings.xml><?xml version="1.0" encoding="utf-8"?>
<sst xmlns="http://schemas.openxmlformats.org/spreadsheetml/2006/main" count="203" uniqueCount="112">
  <si>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</si>
  <si>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</si>
  <si>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</si>
  <si>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</si>
  <si>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</si>
  <si>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</si>
  <si>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</si>
  <si>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</si>
  <si>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</si>
  <si>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</si>
  <si>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</si>
  <si>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</si>
  <si>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</si>
  <si>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</si>
  <si>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</si>
  <si>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</si>
  <si>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</si>
  <si>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</si>
  <si>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</si>
  <si>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</si>
  <si>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</si>
  <si>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</si>
  <si>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</si>
  <si>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</si>
  <si>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</si>
  <si>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</si>
  <si>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</si>
  <si>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</si>
  <si>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</si>
  <si>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</si>
  <si>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git init</t>
  </si>
  <si>
    <t>Creates a new local Git repository at the current directory.</t>
  </si>
  <si>
    <t>C:\proyectos\data\git\repositories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</si>
  <si>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</si>
  <si>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</si>
  <si>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</si>
  <si>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</si>
  <si>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</si>
  <si>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</si>
  <si>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</si>
  <si>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</si>
  <si>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</si>
  <si>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</si>
  <si>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</si>
  <si>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</si>
  <si>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</si>
  <si>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</si>
  <si>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</si>
  <si>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</si>
  <si>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</si>
  <si>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</si>
  <si>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/c/proyectos/BS/microservices/workspace/</t>
  </si>
  <si>
    <t>/c/proyectos/data/git/repositories</t>
  </si>
  <si>
    <t>My favorites: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</si>
  <si>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</si>
  <si>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</si>
  <si>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</si>
  <si>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</si>
  <si>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</si>
  <si>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</si>
  <si>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</si>
  <si>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</si>
  <si>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</si>
  <si>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</si>
  <si>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</si>
  <si>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</si>
  <si>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</si>
  <si>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</si>
  <si>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</si>
  <si>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</si>
  <si>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</si>
  <si>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</si>
  <si>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</si>
  <si>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</si>
  <si>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</si>
  <si>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</si>
  <si>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</si>
  <si>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</si>
  <si>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</si>
  <si>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</si>
  <si>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</si>
  <si>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</si>
  <si>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</si>
  <si>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</si>
  <si>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</si>
  <si>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</si>
  <si>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</si>
  <si>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</si>
  <si>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</si>
  <si>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</si>
  <si>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</si>
  <si>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</si>
  <si>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</si>
  <si>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</si>
  <si>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</si>
  <si>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</si>
  <si>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</si>
  <si>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</si>
  <si>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git config --global credential.helper cache</t>
  </si>
  <si>
    <t>Hours:</t>
  </si>
  <si>
    <t>Minutes: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</si>
  <si>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</si>
  <si>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</si>
  <si>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Deletes a branch in the remote repository (doesn't really work on TSB's BitBucket. See above for a working solution).</t>
  </si>
  <si>
    <t>Sends "the deletion" of a local branch to the remote repository.</t>
  </si>
  <si>
    <t>git diff</t>
  </si>
  <si>
    <t>??</t>
  </si>
  <si>
    <t>Compares working copy with a branch.</t>
  </si>
  <si>
    <t>feature/tmp</t>
  </si>
  <si>
    <t>URL:</t>
  </si>
  <si>
    <t>https://github.com/ignacio-serrano/</t>
  </si>
  <si>
    <t>Adds a remote repository to working directory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</si>
</sst>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 wrapText="1"/>
    </xf>
    <xf numFmtId="0" fontId="1" fillId="5" borderId="17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7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3" borderId="18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1" fillId="5" borderId="3" xfId="0" applyFont="1" applyFill="1" applyBorder="1"/>
    <xf numFmtId="0" fontId="5" fillId="6" borderId="10" xfId="0" applyFont="1" applyFill="1" applyBorder="1" applyAlignment="1">
      <alignment horizontal="center"/>
    </xf>
  </cellXfs>
  <cellStyles count="5">
    <cellStyle name="Code" xfId="1"/>
    <cellStyle name="Hyperlink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AG106"/>
  <sheetViews>
    <sheetView tabSelected="1" topLeftCell="Y1" workbookViewId="0">
      <selection activeCell="AE47" sqref="AE47"/>
    </sheetView>
  </sheetViews>
  <sheetFormatPr defaultColWidth="9.140625" defaultRowHeight="15" outlineLevelRow="7" outlineLevelCol="1" x14ac:dyDescent="0.25"/>
  <cols>
    <col min="1" max="26" width="2.85546875" customWidth="1"/>
    <col min="27" max="27" width="11.85546875" bestFit="1" customWidth="1"/>
    <col min="28" max="28" width="16.85546875" customWidth="1" outlineLevel="1"/>
    <col min="29" max="29" width="47.85546875" customWidth="1" outlineLevel="1"/>
    <col min="30" max="30" width="11" customWidth="1" outlineLevel="1"/>
    <col min="31" max="31" width="44.7109375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 x14ac:dyDescent="0.25">
      <c r="B1" s="51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25" t="s">
        <v>48</v>
      </c>
      <c r="AB1" s="48" t="s">
        <v>16</v>
      </c>
      <c r="AC1" s="49"/>
      <c r="AD1" s="49"/>
      <c r="AE1" s="50"/>
      <c r="AF1" s="8" t="s">
        <v>15</v>
      </c>
      <c r="AG1" s="8" t="s">
        <v>14</v>
      </c>
    </row>
    <row r="2" spans="2:33" x14ac:dyDescent="0.25">
      <c r="B2" s="45" t="s">
        <v>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7"/>
      <c r="AA2" s="26" t="str">
        <f t="shared" ref="AA2:AA43" ca="1" si="0">IFERROR(OFFSET(A2,0,MATCH("",B2:Z2,-1)),"")</f>
        <v>git config -l --global</v>
      </c>
      <c r="AB2" s="2" t="s">
        <v>49</v>
      </c>
      <c r="AC2" s="2"/>
      <c r="AD2" s="2"/>
      <c r="AE2" s="2"/>
      <c r="AF2" s="7" t="s">
        <v>23</v>
      </c>
      <c r="AG2" s="6"/>
    </row>
    <row r="3" spans="2:33" collapsed="1" x14ac:dyDescent="0.25">
      <c r="B3" s="43" t="s">
        <v>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40"/>
      <c r="AA3" s="26" t="str">
        <f t="shared" ca="1" si="0"/>
        <v>git config --local -l</v>
      </c>
      <c r="AB3" s="2" t="s">
        <v>49</v>
      </c>
      <c r="AC3" s="2"/>
      <c r="AD3" s="2"/>
      <c r="AE3" s="2"/>
      <c r="AF3" s="1" t="s">
        <v>6</v>
      </c>
      <c r="AG3" s="1"/>
    </row>
    <row r="4" spans="2:33" ht="60.75" customHeight="1" x14ac:dyDescent="0.25">
      <c r="B4" s="45" t="str">
        <f>"git config --global "&amp;AC4&amp;" "&amp;AE4</f>
        <v xml:space="preserve">git config --global  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26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outlineLevel="1" x14ac:dyDescent="0.25">
      <c r="B5" s="3"/>
      <c r="C5" s="39" t="str">
        <f>"git config --global core.autocrlf "&amp;AC5</f>
        <v>git config --global core.autocrlf input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26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outlineLevel="2" x14ac:dyDescent="0.25">
      <c r="B6" s="3"/>
      <c r="C6" s="4"/>
      <c r="D6" s="39" t="s">
        <v>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40"/>
      <c r="AA6" s="26" t="str">
        <f t="shared" ca="1" si="0"/>
        <v>git config --global core.autocrlf input</v>
      </c>
      <c r="AB6" s="2" t="s">
        <v>49</v>
      </c>
      <c r="AC6" s="2"/>
      <c r="AD6" s="2"/>
      <c r="AE6" s="2"/>
      <c r="AF6" s="7" t="s">
        <v>12</v>
      </c>
      <c r="AG6" s="1"/>
    </row>
    <row r="7" spans="2:33" ht="30" outlineLevel="2" x14ac:dyDescent="0.25">
      <c r="B7" s="3"/>
      <c r="C7" s="4"/>
      <c r="D7" s="39" t="s">
        <v>11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/>
      <c r="AA7" s="26" t="str">
        <f t="shared" ca="1" si="0"/>
        <v>git config --global core.autocrlf true</v>
      </c>
      <c r="AB7" s="2" t="s">
        <v>49</v>
      </c>
      <c r="AC7" s="2"/>
      <c r="AD7" s="2"/>
      <c r="AE7" s="2"/>
      <c r="AF7" s="7" t="s">
        <v>10</v>
      </c>
      <c r="AG7" s="1"/>
    </row>
    <row r="8" spans="2:33" outlineLevel="2" x14ac:dyDescent="0.25">
      <c r="B8" s="3"/>
      <c r="C8" s="4"/>
      <c r="D8" s="39" t="s">
        <v>9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40"/>
      <c r="AA8" s="26" t="str">
        <f t="shared" ca="1" si="0"/>
        <v>git config --global core.autocrlf false</v>
      </c>
      <c r="AB8" s="2" t="s">
        <v>49</v>
      </c>
      <c r="AC8" s="2"/>
      <c r="AD8" s="2"/>
      <c r="AE8" s="2"/>
      <c r="AF8" s="7" t="s">
        <v>8</v>
      </c>
      <c r="AG8" s="1"/>
    </row>
    <row r="9" spans="2:33" ht="30" outlineLevel="1" x14ac:dyDescent="0.25">
      <c r="B9" s="34"/>
      <c r="C9" s="39" t="s">
        <v>98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0"/>
      <c r="AA9" s="26" t="str">
        <f t="shared" ref="AA9:AA10" ca="1" si="1">IFERROR(OFFSET(A9,0,MATCH("",B9:Z9,-1)),"")</f>
        <v>git config --global credential.helper cache</v>
      </c>
      <c r="AB9" s="2" t="s">
        <v>49</v>
      </c>
      <c r="AC9" s="2"/>
      <c r="AD9" s="2"/>
      <c r="AE9" s="2"/>
      <c r="AF9" s="7" t="s">
        <v>101</v>
      </c>
      <c r="AG9" s="1"/>
    </row>
    <row r="10" spans="2:33" ht="30" outlineLevel="2" x14ac:dyDescent="0.25">
      <c r="B10" s="34"/>
      <c r="C10" s="35"/>
      <c r="D10" s="43" t="str">
        <f>"git config --global credential.helper 'cache --timeout "&amp;AC10*3600+AE10*60&amp;"'"</f>
        <v>git config --global credential.helper 'cache --timeout 14400'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6" t="str">
        <f t="shared" ca="1" si="1"/>
        <v>git config --global credential.helper 'cache --timeout 14400'</v>
      </c>
      <c r="AB10" s="2" t="s">
        <v>99</v>
      </c>
      <c r="AC10" s="5">
        <v>4</v>
      </c>
      <c r="AD10" s="2" t="s">
        <v>100</v>
      </c>
      <c r="AE10" s="5">
        <v>0</v>
      </c>
      <c r="AF10" s="7" t="s">
        <v>102</v>
      </c>
      <c r="AG10" s="1"/>
    </row>
    <row r="11" spans="2:33" outlineLevel="2" x14ac:dyDescent="0.25">
      <c r="B11" s="34"/>
      <c r="C11" s="35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  <c r="AA11" s="26"/>
      <c r="AB11" s="2" t="s">
        <v>49</v>
      </c>
      <c r="AC11" s="2"/>
      <c r="AD11" s="2"/>
      <c r="AE11" s="2"/>
      <c r="AF11" s="7"/>
      <c r="AG11" s="1"/>
    </row>
    <row r="12" spans="2:33" ht="40.5" customHeight="1" collapsed="1" x14ac:dyDescent="0.25">
      <c r="B12" s="43" t="str">
        <f>"git config --global --unset "&amp;AC12</f>
        <v xml:space="preserve">git config --global --unset 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26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 x14ac:dyDescent="0.25">
      <c r="B13" s="45" t="s">
        <v>30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26" t="str">
        <f t="shared" ca="1" si="0"/>
        <v>git init</v>
      </c>
      <c r="AB13" s="2" t="s">
        <v>49</v>
      </c>
      <c r="AC13" s="2"/>
      <c r="AD13" s="2"/>
      <c r="AE13" s="2"/>
      <c r="AF13" s="7" t="s">
        <v>31</v>
      </c>
      <c r="AG13" s="6"/>
    </row>
    <row r="14" spans="2:33" x14ac:dyDescent="0.25">
      <c r="B14" s="45" t="s">
        <v>33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26" t="str">
        <f t="shared" ca="1" si="0"/>
        <v>git status</v>
      </c>
      <c r="AB14" s="2" t="s">
        <v>49</v>
      </c>
      <c r="AC14" s="2"/>
      <c r="AD14" s="2"/>
      <c r="AE14" s="2"/>
      <c r="AF14" s="7" t="s">
        <v>34</v>
      </c>
      <c r="AG14" s="6"/>
    </row>
    <row r="15" spans="2:33" collapsed="1" x14ac:dyDescent="0.25">
      <c r="B15" s="43" t="str">
        <f>"git add "&amp;AC15</f>
        <v>git add .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26" t="str">
        <f t="shared" ca="1" si="0"/>
        <v>git add .</v>
      </c>
      <c r="AB15" s="2" t="s">
        <v>37</v>
      </c>
      <c r="AC15" s="5" t="s">
        <v>35</v>
      </c>
      <c r="AD15" s="2"/>
      <c r="AE15" s="2"/>
      <c r="AF15" s="1" t="s">
        <v>36</v>
      </c>
      <c r="AG15" s="1"/>
    </row>
    <row r="16" spans="2:33" collapsed="1" x14ac:dyDescent="0.25">
      <c r="B16" s="43" t="str">
        <f>"git commit -m """&amp;AC16&amp;""""</f>
        <v>git commit -m "Initial commit."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0"/>
      <c r="AA16" s="26" t="str">
        <f t="shared" ca="1" si="0"/>
        <v>git commit -m "Initial commit."</v>
      </c>
      <c r="AB16" s="2" t="s">
        <v>38</v>
      </c>
      <c r="AC16" s="5" t="s">
        <v>43</v>
      </c>
      <c r="AD16" s="2"/>
      <c r="AE16" s="2"/>
      <c r="AF16" s="1" t="s">
        <v>39</v>
      </c>
      <c r="AG16" s="1"/>
    </row>
    <row r="17" spans="2:33" collapsed="1" x14ac:dyDescent="0.25">
      <c r="B17" s="43" t="str">
        <f>"git commit -a -m """&amp;AC17&amp;""""</f>
        <v>git commit -a -m "Initial commit."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0"/>
      <c r="AA17" s="26" t="str">
        <f t="shared" ca="1" si="0"/>
        <v>git commit -a -m "Initial commit."</v>
      </c>
      <c r="AB17" s="2" t="s">
        <v>38</v>
      </c>
      <c r="AC17" s="5" t="s">
        <v>43</v>
      </c>
      <c r="AD17" s="2"/>
      <c r="AE17" s="2"/>
      <c r="AF17" s="1" t="s">
        <v>40</v>
      </c>
      <c r="AG17" s="1"/>
    </row>
    <row r="18" spans="2:33" x14ac:dyDescent="0.25">
      <c r="B18" s="45" t="s">
        <v>41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26" t="str">
        <f t="shared" ca="1" si="0"/>
        <v>git push</v>
      </c>
      <c r="AB18" s="2" t="s">
        <v>49</v>
      </c>
      <c r="AC18" s="2"/>
      <c r="AD18" s="2"/>
      <c r="AE18" s="2"/>
      <c r="AF18" s="7" t="s">
        <v>42</v>
      </c>
      <c r="AG18" s="6"/>
    </row>
    <row r="19" spans="2:33" outlineLevel="1" x14ac:dyDescent="0.25">
      <c r="B19" s="24"/>
      <c r="C19" s="39" t="str">
        <f>"git push -u origin "&amp;AC19</f>
        <v xml:space="preserve">git push -u origin 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26" t="str">
        <f t="shared" ca="1" si="0"/>
        <v xml:space="preserve">git push -u origin </v>
      </c>
      <c r="AB19" s="2" t="s">
        <v>84</v>
      </c>
      <c r="AC19" s="5"/>
      <c r="AD19" s="2"/>
      <c r="AE19" s="2"/>
      <c r="AF19" s="1" t="s">
        <v>50</v>
      </c>
      <c r="AG19" s="1"/>
    </row>
    <row r="20" spans="2:33" outlineLevel="1" x14ac:dyDescent="0.25">
      <c r="B20" s="28"/>
      <c r="C20" s="39" t="str">
        <f>"git push origin "&amp;AC20</f>
        <v>git push origin v0.1.0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/>
      <c r="AA20" s="26" t="str">
        <f t="shared" ref="AA20" ca="1" si="2">IFERROR(OFFSET(A20,0,MATCH("",B20:Z20,-1)),"")</f>
        <v>git push origin v0.1.0</v>
      </c>
      <c r="AB20" s="2" t="s">
        <v>54</v>
      </c>
      <c r="AC20" s="5" t="s">
        <v>55</v>
      </c>
      <c r="AD20" s="2"/>
      <c r="AE20" s="2"/>
      <c r="AF20" s="1" t="s">
        <v>57</v>
      </c>
      <c r="AG20" s="1"/>
    </row>
    <row r="21" spans="2:33" outlineLevel="1" x14ac:dyDescent="0.25">
      <c r="B21" s="24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A21" s="26" t="str">
        <f t="shared" ca="1" si="0"/>
        <v/>
      </c>
      <c r="AB21" s="2" t="s">
        <v>49</v>
      </c>
      <c r="AC21" s="2"/>
      <c r="AD21" s="2"/>
      <c r="AE21" s="2"/>
      <c r="AF21" s="1"/>
      <c r="AG21" s="1"/>
    </row>
    <row r="22" spans="2:33" x14ac:dyDescent="0.25">
      <c r="B22" s="43" t="s">
        <v>45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  <c r="AA22" s="26" t="str">
        <f t="shared" ca="1" si="0"/>
        <v>git checkout</v>
      </c>
      <c r="AB22" s="2" t="s">
        <v>49</v>
      </c>
      <c r="AC22" s="2"/>
      <c r="AD22" s="2"/>
      <c r="AE22" s="2"/>
      <c r="AF22" s="1"/>
      <c r="AG22" s="1"/>
    </row>
    <row r="23" spans="2:33" ht="30" outlineLevel="1" x14ac:dyDescent="0.25">
      <c r="B23" s="24"/>
      <c r="C23" s="39" t="str">
        <f>"git checkout -b "&amp;AC23&amp;" origin/"&amp;AC23</f>
        <v>git checkout -b  origin/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  <c r="AA23" s="26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46</v>
      </c>
      <c r="AG23" s="1"/>
    </row>
    <row r="24" spans="2:33" ht="30" outlineLevel="1" x14ac:dyDescent="0.25">
      <c r="B24" s="24"/>
      <c r="C24" s="39" t="str">
        <f>"git checkout -b "&amp;AC24</f>
        <v>git checkout -b develop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26" t="str">
        <f t="shared" ca="1" si="0"/>
        <v>git checkout -b develop</v>
      </c>
      <c r="AB24" s="2" t="s">
        <v>3</v>
      </c>
      <c r="AC24" s="5" t="s">
        <v>44</v>
      </c>
      <c r="AD24" s="2"/>
      <c r="AE24" s="2"/>
      <c r="AF24" s="1" t="s">
        <v>47</v>
      </c>
      <c r="AG24" s="1"/>
    </row>
    <row r="25" spans="2:33" ht="43.5" customHeight="1" collapsed="1" x14ac:dyDescent="0.25">
      <c r="B25" s="43" t="str">
        <f>"git clone "&amp;IF(NOT(ISBLANK(AE25)),AE25&amp;"@","")&amp;AC25</f>
        <v xml:space="preserve">git clone 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40"/>
      <c r="AA25" s="26" t="str">
        <f t="shared" ca="1" si="0"/>
        <v xml:space="preserve">git clone </v>
      </c>
      <c r="AB25" s="2" t="s">
        <v>2</v>
      </c>
      <c r="AC25" s="29"/>
      <c r="AD25" s="2" t="s">
        <v>1</v>
      </c>
      <c r="AE25" s="5"/>
      <c r="AF25" s="27" t="s">
        <v>0</v>
      </c>
      <c r="AG25" s="1"/>
    </row>
    <row r="26" spans="2:33" ht="30" x14ac:dyDescent="0.25">
      <c r="B26" s="45" t="s">
        <v>24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26" t="str">
        <f t="shared" ca="1" si="0"/>
        <v>git reset --hard</v>
      </c>
      <c r="AB26" s="2" t="s">
        <v>49</v>
      </c>
      <c r="AC26" s="2"/>
      <c r="AD26" s="2"/>
      <c r="AE26" s="2"/>
      <c r="AF26" s="7" t="s">
        <v>25</v>
      </c>
      <c r="AG26" s="6"/>
    </row>
    <row r="27" spans="2:33" x14ac:dyDescent="0.25">
      <c r="B27" s="43" t="s">
        <v>65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40"/>
      <c r="AA27" s="26" t="str">
        <f t="shared" ref="AA27:AA40" ca="1" si="3">IFERROR(OFFSET(A27,0,MATCH("",B27:Z27,-1)),"")</f>
        <v>git branch</v>
      </c>
      <c r="AB27" s="2" t="s">
        <v>49</v>
      </c>
      <c r="AC27" s="2"/>
      <c r="AD27" s="2"/>
      <c r="AE27" s="2"/>
      <c r="AF27" s="1" t="s">
        <v>86</v>
      </c>
      <c r="AG27" s="1"/>
    </row>
    <row r="28" spans="2:33" outlineLevel="1" x14ac:dyDescent="0.25">
      <c r="B28" s="34"/>
      <c r="C28" s="40" t="s">
        <v>94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  <c r="AA28" s="26" t="str">
        <f t="shared" ca="1" si="3"/>
        <v>git branch --list</v>
      </c>
      <c r="AB28" s="2" t="s">
        <v>49</v>
      </c>
      <c r="AC28" s="2"/>
      <c r="AD28" s="2"/>
      <c r="AE28" s="2"/>
      <c r="AF28" s="1" t="s">
        <v>86</v>
      </c>
      <c r="AG28" s="1"/>
    </row>
    <row r="29" spans="2:33" outlineLevel="2" x14ac:dyDescent="0.25">
      <c r="B29" s="34"/>
      <c r="C29" s="35"/>
      <c r="D29" s="40" t="str">
        <f>"git branch --list "&amp;AC29</f>
        <v>git branch --list release_test/*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  <c r="AA29" s="26" t="str">
        <f t="shared" ca="1" si="3"/>
        <v>git branch --list release_test/*</v>
      </c>
      <c r="AB29" s="2" t="s">
        <v>91</v>
      </c>
      <c r="AC29" s="5" t="s">
        <v>95</v>
      </c>
      <c r="AD29" s="2"/>
      <c r="AE29" s="2"/>
      <c r="AF29" s="1" t="s">
        <v>96</v>
      </c>
      <c r="AG29" s="1"/>
    </row>
    <row r="30" spans="2:33" outlineLevel="2" x14ac:dyDescent="0.25">
      <c r="B30" s="34"/>
      <c r="C30" s="35"/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26" t="str">
        <f t="shared" ca="1" si="3"/>
        <v/>
      </c>
      <c r="AB30" s="2" t="s">
        <v>49</v>
      </c>
      <c r="AC30" s="2"/>
      <c r="AD30" s="2"/>
      <c r="AE30" s="2"/>
      <c r="AF30" s="1"/>
      <c r="AG30" s="1"/>
    </row>
    <row r="31" spans="2:33" outlineLevel="1" x14ac:dyDescent="0.25">
      <c r="B31" s="34"/>
      <c r="C31" s="40" t="s">
        <v>87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  <c r="AA31" s="26" t="str">
        <f t="shared" ref="AA31:AA33" ca="1" si="4">IFERROR(OFFSET(A31,0,MATCH("",B31:Z31,-1)),"")</f>
        <v>git branch -r</v>
      </c>
      <c r="AB31" s="2" t="s">
        <v>49</v>
      </c>
      <c r="AC31" s="2"/>
      <c r="AD31" s="2"/>
      <c r="AE31" s="2"/>
      <c r="AF31" s="1" t="s">
        <v>88</v>
      </c>
      <c r="AG31" s="1"/>
    </row>
    <row r="32" spans="2:33" outlineLevel="2" x14ac:dyDescent="0.25">
      <c r="B32" s="34"/>
      <c r="C32" s="35"/>
      <c r="D32" s="40" t="str">
        <f>"git branch -r --list "&amp;AC32</f>
        <v>git branch -r --list origin/release_test/*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  <c r="AA32" s="26" t="str">
        <f t="shared" ca="1" si="4"/>
        <v>git branch -r --list origin/release_test/*</v>
      </c>
      <c r="AB32" s="2" t="s">
        <v>91</v>
      </c>
      <c r="AC32" s="5" t="s">
        <v>93</v>
      </c>
      <c r="AD32" s="2"/>
      <c r="AE32" s="2"/>
      <c r="AF32" s="1" t="s">
        <v>92</v>
      </c>
      <c r="AG32" s="1"/>
    </row>
    <row r="33" spans="2:33" outlineLevel="2" x14ac:dyDescent="0.25">
      <c r="B33" s="34"/>
      <c r="C33" s="35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  <c r="AA33" s="26" t="str">
        <f t="shared" ca="1" si="4"/>
        <v/>
      </c>
      <c r="AB33" s="2" t="s">
        <v>49</v>
      </c>
      <c r="AC33" s="2"/>
      <c r="AD33" s="2"/>
      <c r="AE33" s="2"/>
      <c r="AF33" s="1"/>
      <c r="AG33" s="1"/>
    </row>
    <row r="34" spans="2:33" outlineLevel="1" x14ac:dyDescent="0.25">
      <c r="B34" s="34"/>
      <c r="C34" s="39" t="s">
        <v>89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0"/>
      <c r="AA34" s="26" t="str">
        <f t="shared" ref="AA34:AA36" ca="1" si="5">IFERROR(OFFSET(A34,0,MATCH("",B34:Z34,-1)),"")</f>
        <v>git branch -a</v>
      </c>
      <c r="AB34" s="2" t="s">
        <v>49</v>
      </c>
      <c r="AC34" s="2"/>
      <c r="AD34" s="2"/>
      <c r="AE34" s="2"/>
      <c r="AF34" s="1" t="s">
        <v>90</v>
      </c>
      <c r="AG34" s="1"/>
    </row>
    <row r="35" spans="2:33" outlineLevel="2" x14ac:dyDescent="0.25">
      <c r="B35" s="34"/>
      <c r="C35" s="35"/>
      <c r="D35" s="40" t="str">
        <f>"git branch -a --list "&amp;AC35</f>
        <v>git branch -a --list origin/release_test/*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  <c r="AA35" s="26" t="str">
        <f t="shared" ca="1" si="5"/>
        <v>git branch -a --list origin/release_test/*</v>
      </c>
      <c r="AB35" s="2" t="s">
        <v>91</v>
      </c>
      <c r="AC35" s="5" t="s">
        <v>93</v>
      </c>
      <c r="AD35" s="2"/>
      <c r="AE35" s="2"/>
      <c r="AF35" s="1" t="s">
        <v>97</v>
      </c>
      <c r="AG35" s="1"/>
    </row>
    <row r="36" spans="2:33" outlineLevel="2" x14ac:dyDescent="0.25">
      <c r="B36" s="34"/>
      <c r="C36" s="35"/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/>
      <c r="AA36" s="26" t="str">
        <f t="shared" ca="1" si="5"/>
        <v/>
      </c>
      <c r="AB36" s="2" t="s">
        <v>49</v>
      </c>
      <c r="AC36" s="2"/>
      <c r="AD36" s="2"/>
      <c r="AE36" s="2"/>
      <c r="AF36" s="1"/>
      <c r="AG36" s="1"/>
    </row>
    <row r="37" spans="2:33" outlineLevel="1" x14ac:dyDescent="0.25">
      <c r="B37" s="32"/>
      <c r="C37" s="39" t="str">
        <f>"git branch -d "&amp;AC37</f>
        <v>git branch -d feature/tmp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0"/>
      <c r="AA37" s="26" t="str">
        <f t="shared" ca="1" si="3"/>
        <v>git branch -d feature/tmp</v>
      </c>
      <c r="AB37" s="2" t="s">
        <v>73</v>
      </c>
      <c r="AC37" s="5" t="s">
        <v>108</v>
      </c>
      <c r="AD37" s="2"/>
      <c r="AE37" s="2"/>
      <c r="AF37" s="7" t="s">
        <v>66</v>
      </c>
      <c r="AG37" s="1"/>
    </row>
    <row r="38" spans="2:33" outlineLevel="1" x14ac:dyDescent="0.25">
      <c r="B38" s="36"/>
      <c r="C38" s="39" t="str">
        <f>"git push origin :"&amp;AC38</f>
        <v>git push origin :feature/tmp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40"/>
      <c r="AA38" s="26" t="str">
        <f t="shared" ref="AA38" ca="1" si="6">IFERROR(OFFSET(A38,0,MATCH("",B38:Z38,-1)),"")</f>
        <v>git push origin :feature/tmp</v>
      </c>
      <c r="AB38" s="2" t="s">
        <v>73</v>
      </c>
      <c r="AC38" s="5" t="s">
        <v>108</v>
      </c>
      <c r="AD38" s="2"/>
      <c r="AE38" s="2"/>
      <c r="AF38" s="7" t="s">
        <v>104</v>
      </c>
      <c r="AG38" s="1"/>
    </row>
    <row r="39" spans="2:33" ht="30" outlineLevel="1" x14ac:dyDescent="0.25">
      <c r="B39" s="34"/>
      <c r="C39" s="39" t="str">
        <f>"git branch -dr origin/"&amp;AC39</f>
        <v>git branch -dr origin/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/>
      <c r="AA39" s="26" t="str">
        <f t="shared" ref="AA39" ca="1" si="7">IFERROR(OFFSET(A39,0,MATCH("",B39:Z39,-1)),"")</f>
        <v>git branch -dr origin/</v>
      </c>
      <c r="AB39" s="2" t="s">
        <v>73</v>
      </c>
      <c r="AC39" s="5"/>
      <c r="AD39" s="2"/>
      <c r="AE39" s="2"/>
      <c r="AF39" s="7" t="s">
        <v>103</v>
      </c>
      <c r="AG39" s="1"/>
    </row>
    <row r="40" spans="2:33" outlineLevel="1" x14ac:dyDescent="0.25">
      <c r="B40" s="32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0"/>
      <c r="AA40" s="26" t="str">
        <f t="shared" ca="1" si="3"/>
        <v/>
      </c>
      <c r="AB40" s="2"/>
      <c r="AC40" s="5"/>
      <c r="AD40" s="2"/>
      <c r="AE40" s="2"/>
      <c r="AF40" s="7"/>
      <c r="AG40" s="1"/>
    </row>
    <row r="41" spans="2:33" x14ac:dyDescent="0.25">
      <c r="B41" s="43" t="s">
        <v>64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0"/>
      <c r="AA41" s="26" t="str">
        <f t="shared" ca="1" si="0"/>
        <v>git tag</v>
      </c>
      <c r="AB41" s="2" t="s">
        <v>49</v>
      </c>
      <c r="AC41" s="2"/>
      <c r="AD41" s="2"/>
      <c r="AE41" s="2"/>
      <c r="AF41" s="1"/>
      <c r="AG41" s="1"/>
    </row>
    <row r="42" spans="2:33" outlineLevel="1" x14ac:dyDescent="0.25">
      <c r="B42" s="32"/>
      <c r="C42" s="39" t="str">
        <f>"git tag "&amp;AC42</f>
        <v xml:space="preserve">git tag 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40"/>
      <c r="AA42" s="26" t="str">
        <f t="shared" ca="1" si="0"/>
        <v xml:space="preserve">git tag </v>
      </c>
      <c r="AB42" s="2" t="s">
        <v>72</v>
      </c>
      <c r="AC42" s="5"/>
      <c r="AD42" s="2"/>
      <c r="AE42" s="2"/>
      <c r="AF42" s="7" t="s">
        <v>56</v>
      </c>
      <c r="AG42" s="1"/>
    </row>
    <row r="43" spans="2:33" outlineLevel="1" x14ac:dyDescent="0.25">
      <c r="B43" s="32"/>
      <c r="C43" s="39" t="str">
        <f>"git tag -d "&amp;AC43</f>
        <v xml:space="preserve">git tag -d 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40"/>
      <c r="AA43" s="26" t="str">
        <f t="shared" ca="1" si="0"/>
        <v xml:space="preserve">git tag -d </v>
      </c>
      <c r="AB43" s="2" t="s">
        <v>72</v>
      </c>
      <c r="AC43" s="5"/>
      <c r="AD43" s="2"/>
      <c r="AE43" s="2"/>
      <c r="AF43" s="7" t="s">
        <v>62</v>
      </c>
      <c r="AG43" s="1"/>
    </row>
    <row r="44" spans="2:33" ht="30" x14ac:dyDescent="0.25">
      <c r="B44" s="45" t="str">
        <f>"git push origin :refs/tags/"&amp;AC44</f>
        <v>git push origin :refs/tags/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7"/>
      <c r="AA44" s="26" t="str">
        <f ca="1">IFERROR(OFFSET(A44,0,MATCH("",B44:Z44,-1)),"")</f>
        <v>git push origin :refs/tags/</v>
      </c>
      <c r="AB44" s="2" t="s">
        <v>72</v>
      </c>
      <c r="AC44" s="5"/>
      <c r="AD44" s="2"/>
      <c r="AE44" s="2"/>
      <c r="AF44" s="7" t="s">
        <v>63</v>
      </c>
      <c r="AG44" s="6"/>
    </row>
    <row r="45" spans="2:33" x14ac:dyDescent="0.25">
      <c r="B45" s="43" t="s">
        <v>58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40"/>
      <c r="AA45" s="26" t="str">
        <f t="shared" ref="AA45:AA66" ca="1" si="8">IFERROR(OFFSET(A45,0,MATCH("",B45:Z45,-1)),"")</f>
        <v>git remote</v>
      </c>
      <c r="AB45" s="2" t="s">
        <v>49</v>
      </c>
      <c r="AC45" s="2"/>
      <c r="AD45" s="2"/>
      <c r="AE45" s="2"/>
      <c r="AF45" s="1" t="s">
        <v>59</v>
      </c>
      <c r="AG45" s="1"/>
    </row>
    <row r="46" spans="2:33" ht="30" outlineLevel="1" x14ac:dyDescent="0.25">
      <c r="B46" s="31"/>
      <c r="C46" s="39" t="str">
        <f>"git remote show "&amp;AC46</f>
        <v>git remote show origin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40"/>
      <c r="AA46" s="26" t="str">
        <f t="shared" ca="1" si="8"/>
        <v>git remote show origin</v>
      </c>
      <c r="AB46" s="2" t="s">
        <v>71</v>
      </c>
      <c r="AC46" s="5" t="s">
        <v>60</v>
      </c>
      <c r="AD46" s="2"/>
      <c r="AE46" s="2"/>
      <c r="AF46" s="1" t="s">
        <v>61</v>
      </c>
      <c r="AG46" s="1"/>
    </row>
    <row r="47" spans="2:33" outlineLevel="1" x14ac:dyDescent="0.25">
      <c r="B47" s="38"/>
      <c r="C47" s="39" t="str">
        <f>"git remote add "&amp;AC47</f>
        <v>git remote add origin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40"/>
      <c r="AA47" s="26" t="str">
        <f t="shared" ref="AA47" ca="1" si="9">IFERROR(OFFSET(A47,0,MATCH("",B47:Z47,-1)),"")</f>
        <v>git remote add origin</v>
      </c>
      <c r="AB47" s="2" t="s">
        <v>71</v>
      </c>
      <c r="AC47" s="5" t="s">
        <v>60</v>
      </c>
      <c r="AD47" s="2" t="s">
        <v>109</v>
      </c>
      <c r="AE47" s="5" t="s">
        <v>110</v>
      </c>
      <c r="AF47" s="1" t="s">
        <v>111</v>
      </c>
      <c r="AG47" s="1"/>
    </row>
    <row r="48" spans="2:33" outlineLevel="1" collapsed="1" x14ac:dyDescent="0.25">
      <c r="B48" s="31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40"/>
      <c r="AA48" s="26" t="str">
        <f t="shared" ca="1" si="8"/>
        <v/>
      </c>
      <c r="AB48" s="2" t="s">
        <v>49</v>
      </c>
      <c r="AC48" s="2"/>
      <c r="AD48" s="2"/>
      <c r="AE48" s="2"/>
      <c r="AF48" s="1"/>
      <c r="AG48" s="1"/>
    </row>
    <row r="49" spans="2:33" hidden="1" outlineLevel="2" x14ac:dyDescent="0.25">
      <c r="B49" s="31"/>
      <c r="C49" s="30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40"/>
      <c r="AA49" s="26" t="str">
        <f t="shared" ca="1" si="8"/>
        <v/>
      </c>
      <c r="AB49" s="2" t="s">
        <v>49</v>
      </c>
      <c r="AC49" s="2"/>
      <c r="AD49" s="2"/>
      <c r="AE49" s="2"/>
      <c r="AF49" s="1"/>
      <c r="AG49" s="1"/>
    </row>
    <row r="50" spans="2:33" hidden="1" outlineLevel="2" x14ac:dyDescent="0.25">
      <c r="B50" s="31"/>
      <c r="C50" s="30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40"/>
      <c r="AA50" s="26" t="str">
        <f t="shared" ca="1" si="8"/>
        <v/>
      </c>
      <c r="AB50" s="2" t="s">
        <v>49</v>
      </c>
      <c r="AC50" s="2"/>
      <c r="AD50" s="2"/>
      <c r="AE50" s="2"/>
      <c r="AF50" s="1"/>
      <c r="AG50" s="1"/>
    </row>
    <row r="51" spans="2:33" hidden="1" outlineLevel="3" x14ac:dyDescent="0.25">
      <c r="B51" s="31"/>
      <c r="C51" s="30"/>
      <c r="D51" s="3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0"/>
      <c r="AA51" s="26" t="str">
        <f t="shared" ca="1" si="8"/>
        <v/>
      </c>
      <c r="AB51" s="2" t="s">
        <v>49</v>
      </c>
      <c r="AC51" s="2"/>
      <c r="AD51" s="2"/>
      <c r="AE51" s="2"/>
      <c r="AF51" s="1"/>
      <c r="AG51" s="1"/>
    </row>
    <row r="52" spans="2:33" hidden="1" outlineLevel="3" x14ac:dyDescent="0.25">
      <c r="B52" s="31"/>
      <c r="C52" s="30"/>
      <c r="D52" s="3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40"/>
      <c r="AA52" s="26" t="str">
        <f t="shared" ca="1" si="8"/>
        <v/>
      </c>
      <c r="AB52" s="2" t="s">
        <v>49</v>
      </c>
      <c r="AC52" s="2"/>
      <c r="AD52" s="2"/>
      <c r="AE52" s="2"/>
      <c r="AF52" s="1"/>
      <c r="AG52" s="1"/>
    </row>
    <row r="53" spans="2:33" hidden="1" outlineLevel="4" x14ac:dyDescent="0.25">
      <c r="B53" s="31"/>
      <c r="C53" s="30"/>
      <c r="D53" s="30"/>
      <c r="E53" s="3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40"/>
      <c r="AA53" s="26" t="str">
        <f t="shared" ca="1" si="8"/>
        <v/>
      </c>
      <c r="AB53" s="2" t="s">
        <v>49</v>
      </c>
      <c r="AC53" s="2"/>
      <c r="AD53" s="2"/>
      <c r="AE53" s="2"/>
      <c r="AF53" s="1"/>
      <c r="AG53" s="1"/>
    </row>
    <row r="54" spans="2:33" hidden="1" outlineLevel="4" x14ac:dyDescent="0.25">
      <c r="B54" s="31"/>
      <c r="C54" s="30"/>
      <c r="D54" s="30"/>
      <c r="E54" s="3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40"/>
      <c r="AA54" s="26" t="str">
        <f t="shared" ca="1" si="8"/>
        <v/>
      </c>
      <c r="AB54" s="2" t="s">
        <v>49</v>
      </c>
      <c r="AC54" s="2"/>
      <c r="AD54" s="2"/>
      <c r="AE54" s="2"/>
      <c r="AF54" s="1"/>
      <c r="AG54" s="1"/>
    </row>
    <row r="55" spans="2:33" hidden="1" outlineLevel="5" x14ac:dyDescent="0.25">
      <c r="B55" s="31"/>
      <c r="C55" s="30"/>
      <c r="D55" s="30"/>
      <c r="E55" s="30"/>
      <c r="F55" s="30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40"/>
      <c r="AA55" s="26" t="str">
        <f t="shared" ca="1" si="8"/>
        <v/>
      </c>
      <c r="AB55" s="2" t="s">
        <v>49</v>
      </c>
      <c r="AC55" s="2"/>
      <c r="AD55" s="2"/>
      <c r="AE55" s="2"/>
      <c r="AF55" s="1"/>
      <c r="AG55" s="1"/>
    </row>
    <row r="56" spans="2:33" hidden="1" outlineLevel="5" x14ac:dyDescent="0.25">
      <c r="B56" s="31"/>
      <c r="C56" s="30"/>
      <c r="D56" s="30"/>
      <c r="E56" s="30"/>
      <c r="F56" s="30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40"/>
      <c r="AA56" s="26" t="str">
        <f t="shared" ca="1" si="8"/>
        <v/>
      </c>
      <c r="AB56" s="2" t="s">
        <v>49</v>
      </c>
      <c r="AC56" s="2"/>
      <c r="AD56" s="2"/>
      <c r="AE56" s="2"/>
      <c r="AF56" s="1"/>
      <c r="AG56" s="1"/>
    </row>
    <row r="57" spans="2:33" hidden="1" outlineLevel="6" x14ac:dyDescent="0.25">
      <c r="B57" s="31"/>
      <c r="C57" s="30"/>
      <c r="D57" s="30"/>
      <c r="E57" s="30"/>
      <c r="F57" s="30"/>
      <c r="G57" s="30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40"/>
      <c r="AA57" s="26" t="str">
        <f t="shared" ca="1" si="8"/>
        <v/>
      </c>
      <c r="AB57" s="2" t="s">
        <v>49</v>
      </c>
      <c r="AC57" s="2"/>
      <c r="AD57" s="2"/>
      <c r="AE57" s="2"/>
      <c r="AF57" s="1"/>
      <c r="AG57" s="1"/>
    </row>
    <row r="58" spans="2:33" hidden="1" outlineLevel="6" x14ac:dyDescent="0.25">
      <c r="B58" s="31"/>
      <c r="C58" s="30"/>
      <c r="D58" s="30"/>
      <c r="E58" s="30"/>
      <c r="F58" s="30"/>
      <c r="G58" s="30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40"/>
      <c r="AA58" s="26" t="str">
        <f t="shared" ca="1" si="8"/>
        <v/>
      </c>
      <c r="AB58" s="2" t="s">
        <v>49</v>
      </c>
      <c r="AC58" s="2"/>
      <c r="AD58" s="2"/>
      <c r="AE58" s="2"/>
      <c r="AF58" s="1"/>
      <c r="AG58" s="1"/>
    </row>
    <row r="59" spans="2:33" hidden="1" outlineLevel="7" x14ac:dyDescent="0.25">
      <c r="B59" s="31"/>
      <c r="C59" s="30"/>
      <c r="D59" s="30"/>
      <c r="E59" s="30"/>
      <c r="F59" s="30"/>
      <c r="G59" s="30"/>
      <c r="H59" s="30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40"/>
      <c r="AA59" s="26" t="str">
        <f t="shared" ca="1" si="8"/>
        <v/>
      </c>
      <c r="AB59" s="2" t="s">
        <v>49</v>
      </c>
      <c r="AC59" s="2"/>
      <c r="AD59" s="2"/>
      <c r="AE59" s="2"/>
      <c r="AF59" s="1"/>
      <c r="AG59" s="1"/>
    </row>
    <row r="60" spans="2:33" hidden="1" outlineLevel="7" x14ac:dyDescent="0.25">
      <c r="B60" s="31"/>
      <c r="C60" s="30"/>
      <c r="D60" s="30"/>
      <c r="E60" s="30"/>
      <c r="F60" s="30"/>
      <c r="G60" s="30"/>
      <c r="H60" s="30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40"/>
      <c r="AA60" s="26" t="str">
        <f t="shared" ca="1" si="8"/>
        <v/>
      </c>
      <c r="AB60" s="2" t="s">
        <v>49</v>
      </c>
      <c r="AC60" s="2"/>
      <c r="AD60" s="2"/>
      <c r="AE60" s="2"/>
      <c r="AF60" s="1"/>
      <c r="AG60" s="1"/>
    </row>
    <row r="61" spans="2:33" hidden="1" outlineLevel="6" x14ac:dyDescent="0.25">
      <c r="B61" s="31"/>
      <c r="C61" s="30"/>
      <c r="D61" s="30"/>
      <c r="E61" s="30"/>
      <c r="F61" s="30"/>
      <c r="G61" s="30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40"/>
      <c r="AA61" s="26" t="str">
        <f t="shared" ca="1" si="8"/>
        <v/>
      </c>
      <c r="AB61" s="2" t="s">
        <v>49</v>
      </c>
      <c r="AC61" s="2"/>
      <c r="AD61" s="2"/>
      <c r="AE61" s="2"/>
      <c r="AF61" s="1"/>
      <c r="AG61" s="1"/>
    </row>
    <row r="62" spans="2:33" hidden="1" outlineLevel="5" x14ac:dyDescent="0.25">
      <c r="B62" s="31"/>
      <c r="C62" s="30"/>
      <c r="D62" s="30"/>
      <c r="E62" s="30"/>
      <c r="F62" s="30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40"/>
      <c r="AA62" s="26" t="str">
        <f t="shared" ca="1" si="8"/>
        <v/>
      </c>
      <c r="AB62" s="2" t="s">
        <v>49</v>
      </c>
      <c r="AC62" s="2"/>
      <c r="AD62" s="2"/>
      <c r="AE62" s="2"/>
      <c r="AF62" s="1"/>
      <c r="AG62" s="1"/>
    </row>
    <row r="63" spans="2:33" hidden="1" outlineLevel="4" x14ac:dyDescent="0.25">
      <c r="B63" s="31"/>
      <c r="C63" s="30"/>
      <c r="D63" s="30"/>
      <c r="E63" s="3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40"/>
      <c r="AA63" s="26" t="str">
        <f t="shared" ca="1" si="8"/>
        <v/>
      </c>
      <c r="AB63" s="2" t="s">
        <v>49</v>
      </c>
      <c r="AC63" s="2"/>
      <c r="AD63" s="2"/>
      <c r="AE63" s="2"/>
      <c r="AF63" s="1"/>
      <c r="AG63" s="1"/>
    </row>
    <row r="64" spans="2:33" hidden="1" outlineLevel="3" x14ac:dyDescent="0.25">
      <c r="B64" s="31"/>
      <c r="C64" s="30"/>
      <c r="D64" s="30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40"/>
      <c r="AA64" s="26" t="str">
        <f t="shared" ca="1" si="8"/>
        <v/>
      </c>
      <c r="AB64" s="2" t="s">
        <v>49</v>
      </c>
      <c r="AC64" s="2"/>
      <c r="AD64" s="2"/>
      <c r="AE64" s="2"/>
      <c r="AF64" s="1"/>
      <c r="AG64" s="1"/>
    </row>
    <row r="65" spans="2:33" hidden="1" outlineLevel="3" x14ac:dyDescent="0.25">
      <c r="B65" s="31"/>
      <c r="C65" s="30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40"/>
      <c r="AA65" s="26" t="str">
        <f t="shared" ca="1" si="8"/>
        <v/>
      </c>
      <c r="AB65" s="2" t="s">
        <v>49</v>
      </c>
      <c r="AC65" s="2"/>
      <c r="AD65" s="2"/>
      <c r="AE65" s="2"/>
      <c r="AF65" s="1"/>
      <c r="AG65" s="1"/>
    </row>
    <row r="66" spans="2:33" hidden="1" outlineLevel="2" x14ac:dyDescent="0.25">
      <c r="B66" s="31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40"/>
      <c r="AA66" s="26" t="str">
        <f t="shared" ca="1" si="8"/>
        <v/>
      </c>
      <c r="AB66" s="2" t="s">
        <v>49</v>
      </c>
      <c r="AC66" s="2"/>
      <c r="AD66" s="2"/>
      <c r="AE66" s="2"/>
      <c r="AF66" s="1"/>
      <c r="AG66" s="1"/>
    </row>
    <row r="67" spans="2:33" ht="30" x14ac:dyDescent="0.25">
      <c r="B67" s="43" t="s">
        <v>67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40"/>
      <c r="AA67" s="26" t="str">
        <f t="shared" ref="AA67:AA80" ca="1" si="10">IFERROR(OFFSET(A67,0,MATCH("",B67:Z67,-1)),"")</f>
        <v>git stash</v>
      </c>
      <c r="AB67" s="2" t="s">
        <v>49</v>
      </c>
      <c r="AC67" s="2"/>
      <c r="AD67" s="2"/>
      <c r="AE67" s="2"/>
      <c r="AF67" s="1" t="s">
        <v>68</v>
      </c>
      <c r="AG67" s="1"/>
    </row>
    <row r="68" spans="2:33" ht="30" outlineLevel="1" collapsed="1" x14ac:dyDescent="0.25">
      <c r="B68" s="33"/>
      <c r="C68" s="39" t="s">
        <v>70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40"/>
      <c r="AA68" s="26" t="str">
        <f t="shared" ref="AA68" ca="1" si="11">IFERROR(OFFSET(A68,0,MATCH("",B68:Z68,-1)),"")</f>
        <v>git stash list</v>
      </c>
      <c r="AB68" s="2" t="s">
        <v>49</v>
      </c>
      <c r="AC68" s="2"/>
      <c r="AD68" s="2"/>
      <c r="AE68" s="2"/>
      <c r="AF68" s="1" t="s">
        <v>69</v>
      </c>
      <c r="AG68" s="1"/>
    </row>
    <row r="69" spans="2:33" ht="30" outlineLevel="1" x14ac:dyDescent="0.25">
      <c r="B69" s="33"/>
      <c r="C69" s="39" t="str">
        <f>"git stash show stash@{"&amp;AC69&amp;"}"</f>
        <v>git stash show stash@{0}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40"/>
      <c r="AA69" s="26" t="str">
        <f t="shared" ca="1" si="10"/>
        <v>git stash show stash@{0}</v>
      </c>
      <c r="AB69" s="2" t="s">
        <v>74</v>
      </c>
      <c r="AC69" s="5">
        <v>0</v>
      </c>
      <c r="AD69" s="2"/>
      <c r="AE69" s="2"/>
      <c r="AF69" s="1" t="s">
        <v>75</v>
      </c>
      <c r="AG69" s="1"/>
    </row>
    <row r="70" spans="2:33" ht="30" outlineLevel="1" x14ac:dyDescent="0.25">
      <c r="B70" s="33"/>
      <c r="C70" s="39" t="str">
        <f>"git stash save """&amp;AC70&amp;""""</f>
        <v>git stash save ""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40"/>
      <c r="AA70" s="26" t="str">
        <f t="shared" ref="AA70:AA71" ca="1" si="12">IFERROR(OFFSET(A70,0,MATCH("",B70:Z70,-1)),"")</f>
        <v>git stash save ""</v>
      </c>
      <c r="AB70" s="2" t="s">
        <v>77</v>
      </c>
      <c r="AC70" s="5"/>
      <c r="AD70" s="2"/>
      <c r="AE70" s="2"/>
      <c r="AF70" s="1" t="s">
        <v>76</v>
      </c>
      <c r="AG70" s="1"/>
    </row>
    <row r="71" spans="2:33" ht="30" outlineLevel="1" x14ac:dyDescent="0.25">
      <c r="B71" s="33"/>
      <c r="C71" s="39" t="str">
        <f>"git stash pop stash@{"&amp;AC71&amp;"}"</f>
        <v>git stash pop stash@{0}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40"/>
      <c r="AA71" s="26" t="str">
        <f t="shared" ca="1" si="12"/>
        <v>git stash pop stash@{0}</v>
      </c>
      <c r="AB71" s="2" t="s">
        <v>74</v>
      </c>
      <c r="AC71" s="5">
        <v>0</v>
      </c>
      <c r="AD71" s="2"/>
      <c r="AE71" s="2"/>
      <c r="AF71" s="1" t="s">
        <v>78</v>
      </c>
      <c r="AG71" s="1"/>
    </row>
    <row r="72" spans="2:33" ht="30" outlineLevel="1" x14ac:dyDescent="0.25">
      <c r="B72" s="33"/>
      <c r="C72" s="39" t="str">
        <f>"git stash apply stash@{"&amp;AC72&amp;"}"</f>
        <v>git stash apply stash@{0}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40"/>
      <c r="AA72" s="26" t="str">
        <f t="shared" ref="AA72:AA75" ca="1" si="13">IFERROR(OFFSET(A72,0,MATCH("",B72:Z72,-1)),"")</f>
        <v>git stash apply stash@{0}</v>
      </c>
      <c r="AB72" s="2" t="s">
        <v>74</v>
      </c>
      <c r="AC72" s="5">
        <v>0</v>
      </c>
      <c r="AD72" s="2"/>
      <c r="AE72" s="2"/>
      <c r="AF72" s="1" t="s">
        <v>79</v>
      </c>
      <c r="AG72" s="1"/>
    </row>
    <row r="73" spans="2:33" outlineLevel="1" x14ac:dyDescent="0.25">
      <c r="B73" s="34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40"/>
      <c r="AA73" s="26" t="str">
        <f t="shared" ref="AA73" ca="1" si="14">IFERROR(OFFSET(A73,0,MATCH("",B73:Z73,-1)),"")</f>
        <v/>
      </c>
      <c r="AB73" s="2"/>
      <c r="AC73" s="5"/>
      <c r="AD73" s="2"/>
      <c r="AE73" s="2"/>
      <c r="AF73" s="1"/>
      <c r="AG73" s="1"/>
    </row>
    <row r="74" spans="2:33" x14ac:dyDescent="0.25">
      <c r="B74" s="43" t="s">
        <v>80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40"/>
      <c r="AA74" s="26" t="str">
        <f t="shared" ca="1" si="13"/>
        <v>git cherry-pick</v>
      </c>
      <c r="AB74" s="2" t="s">
        <v>49</v>
      </c>
      <c r="AC74" s="2"/>
      <c r="AD74" s="2"/>
      <c r="AE74" s="2"/>
      <c r="AF74" s="1"/>
      <c r="AG74" s="1"/>
    </row>
    <row r="75" spans="2:33" outlineLevel="1" x14ac:dyDescent="0.25">
      <c r="B75" s="34"/>
      <c r="C75" s="39" t="str">
        <f>$B$74&amp;" "&amp;AC75</f>
        <v>git cherry-pick 8c2bf94035a4e522f91a2298854edde920360c60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40"/>
      <c r="AA75" s="26" t="str">
        <f t="shared" ca="1" si="13"/>
        <v>git cherry-pick 8c2bf94035a4e522f91a2298854edde920360c60</v>
      </c>
      <c r="AB75" s="2" t="s">
        <v>82</v>
      </c>
      <c r="AC75" s="5" t="s">
        <v>81</v>
      </c>
      <c r="AD75" s="2"/>
      <c r="AE75" s="2"/>
      <c r="AF75" s="1" t="s">
        <v>83</v>
      </c>
      <c r="AG75" s="1"/>
    </row>
    <row r="76" spans="2:33" outlineLevel="1" x14ac:dyDescent="0.25">
      <c r="B76" s="34"/>
      <c r="C76" s="39" t="str">
        <f>$B$74&amp;" "&amp;AC76</f>
        <v>git cherry-pick develop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40"/>
      <c r="AA76" s="26" t="str">
        <f t="shared" ref="AA76" ca="1" si="15">IFERROR(OFFSET(A76,0,MATCH("",B76:Z76,-1)),"")</f>
        <v>git cherry-pick develop</v>
      </c>
      <c r="AB76" s="2" t="s">
        <v>84</v>
      </c>
      <c r="AC76" s="5" t="s">
        <v>44</v>
      </c>
      <c r="AD76" s="2"/>
      <c r="AE76" s="2"/>
      <c r="AF76" s="1" t="s">
        <v>85</v>
      </c>
      <c r="AG76" s="1"/>
    </row>
    <row r="77" spans="2:33" outlineLevel="1" collapsed="1" x14ac:dyDescent="0.25"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40"/>
      <c r="AA77" s="26" t="str">
        <f t="shared" ca="1" si="10"/>
        <v/>
      </c>
      <c r="AB77" s="2" t="s">
        <v>49</v>
      </c>
      <c r="AC77" s="2"/>
      <c r="AD77" s="2"/>
      <c r="AE77" s="2"/>
      <c r="AF77" s="1"/>
      <c r="AG77" s="1"/>
    </row>
    <row r="78" spans="2:33" x14ac:dyDescent="0.25">
      <c r="B78" s="43" t="s">
        <v>105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40"/>
      <c r="AA78" s="26" t="str">
        <f t="shared" ca="1" si="10"/>
        <v>git diff</v>
      </c>
      <c r="AB78" s="2" t="s">
        <v>49</v>
      </c>
      <c r="AC78" s="2"/>
      <c r="AD78" s="2"/>
      <c r="AE78" s="2"/>
      <c r="AF78" s="1" t="s">
        <v>106</v>
      </c>
      <c r="AG78" s="1"/>
    </row>
    <row r="79" spans="2:33" outlineLevel="1" x14ac:dyDescent="0.25">
      <c r="B79" s="37"/>
      <c r="C79" s="39" t="str">
        <f>"git diff "&amp;AC79</f>
        <v xml:space="preserve">git diff 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40"/>
      <c r="AA79" s="26" t="str">
        <f t="shared" ca="1" si="10"/>
        <v xml:space="preserve">git diff </v>
      </c>
      <c r="AB79" s="2" t="s">
        <v>84</v>
      </c>
      <c r="AC79" s="5"/>
      <c r="AD79" s="2"/>
      <c r="AE79" s="2"/>
      <c r="AF79" s="1" t="s">
        <v>107</v>
      </c>
      <c r="AG79" s="1"/>
    </row>
    <row r="80" spans="2:33" outlineLevel="1" x14ac:dyDescent="0.25">
      <c r="B80" s="37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40"/>
      <c r="AA80" s="26" t="str">
        <f t="shared" ca="1" si="10"/>
        <v/>
      </c>
      <c r="AB80" s="2" t="s">
        <v>49</v>
      </c>
      <c r="AC80" s="2"/>
      <c r="AD80" s="2"/>
      <c r="AE80" s="2"/>
      <c r="AF80" s="1"/>
      <c r="AG80" s="1"/>
    </row>
    <row r="81" spans="2:33" collapsed="1" x14ac:dyDescent="0.25">
      <c r="B81" s="4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40"/>
      <c r="AA81" s="26" t="str">
        <f t="shared" ref="AA81:AA103" ca="1" si="16">IFERROR(OFFSET(A81,0,MATCH("",B81:Z81,-1)),"")</f>
        <v/>
      </c>
      <c r="AB81" s="2" t="s">
        <v>49</v>
      </c>
      <c r="AC81" s="2"/>
      <c r="AD81" s="2"/>
      <c r="AE81" s="2"/>
      <c r="AF81" s="1"/>
      <c r="AG81" s="1"/>
    </row>
    <row r="82" spans="2:33" x14ac:dyDescent="0.25">
      <c r="B82" s="4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40"/>
      <c r="AA82" s="26" t="str">
        <f t="shared" ca="1" si="16"/>
        <v/>
      </c>
      <c r="AB82" s="2" t="s">
        <v>49</v>
      </c>
      <c r="AC82" s="2"/>
      <c r="AD82" s="2"/>
      <c r="AE82" s="2"/>
      <c r="AF82" s="1"/>
      <c r="AG82" s="1"/>
    </row>
    <row r="83" spans="2:33" outlineLevel="1" x14ac:dyDescent="0.25">
      <c r="B83" s="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40"/>
      <c r="AA83" s="26" t="str">
        <f t="shared" ca="1" si="16"/>
        <v/>
      </c>
      <c r="AB83" s="2" t="s">
        <v>49</v>
      </c>
      <c r="AC83" s="2"/>
      <c r="AD83" s="2"/>
      <c r="AE83" s="2"/>
      <c r="AF83" s="1"/>
      <c r="AG83" s="1"/>
    </row>
    <row r="84" spans="2:33" outlineLevel="1" x14ac:dyDescent="0.25">
      <c r="B84" s="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40"/>
      <c r="AA84" s="26" t="str">
        <f t="shared" ca="1" si="16"/>
        <v/>
      </c>
      <c r="AB84" s="2" t="s">
        <v>49</v>
      </c>
      <c r="AC84" s="2"/>
      <c r="AD84" s="2"/>
      <c r="AE84" s="2"/>
      <c r="AF84" s="1"/>
      <c r="AG84" s="1"/>
    </row>
    <row r="85" spans="2:33" outlineLevel="2" x14ac:dyDescent="0.25">
      <c r="B85" s="3"/>
      <c r="C85" s="4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40"/>
      <c r="AA85" s="26" t="str">
        <f t="shared" ca="1" si="16"/>
        <v/>
      </c>
      <c r="AB85" s="2" t="s">
        <v>49</v>
      </c>
      <c r="AC85" s="2"/>
      <c r="AD85" s="2"/>
      <c r="AE85" s="2"/>
      <c r="AF85" s="1"/>
      <c r="AG85" s="1"/>
    </row>
    <row r="86" spans="2:33" outlineLevel="2" collapsed="1" x14ac:dyDescent="0.25">
      <c r="B86" s="3"/>
      <c r="C86" s="4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40"/>
      <c r="AA86" s="26" t="str">
        <f t="shared" ca="1" si="16"/>
        <v/>
      </c>
      <c r="AB86" s="2" t="s">
        <v>49</v>
      </c>
      <c r="AC86" s="2"/>
      <c r="AD86" s="2"/>
      <c r="AE86" s="2"/>
      <c r="AF86" s="1"/>
      <c r="AG86" s="1"/>
    </row>
    <row r="87" spans="2:33" hidden="1" outlineLevel="3" x14ac:dyDescent="0.25">
      <c r="B87" s="3"/>
      <c r="C87" s="4"/>
      <c r="D87" s="4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40"/>
      <c r="AA87" s="26" t="str">
        <f t="shared" ca="1" si="16"/>
        <v/>
      </c>
      <c r="AB87" s="2" t="s">
        <v>49</v>
      </c>
      <c r="AC87" s="2"/>
      <c r="AD87" s="2"/>
      <c r="AE87" s="2"/>
      <c r="AF87" s="1"/>
      <c r="AG87" s="1"/>
    </row>
    <row r="88" spans="2:33" hidden="1" outlineLevel="3" x14ac:dyDescent="0.25">
      <c r="B88" s="3"/>
      <c r="C88" s="4"/>
      <c r="D88" s="4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40"/>
      <c r="AA88" s="26" t="str">
        <f t="shared" ca="1" si="16"/>
        <v/>
      </c>
      <c r="AB88" s="2" t="s">
        <v>49</v>
      </c>
      <c r="AC88" s="2"/>
      <c r="AD88" s="2"/>
      <c r="AE88" s="2"/>
      <c r="AF88" s="1"/>
      <c r="AG88" s="1"/>
    </row>
    <row r="89" spans="2:33" hidden="1" outlineLevel="4" x14ac:dyDescent="0.25">
      <c r="B89" s="3"/>
      <c r="C89" s="4"/>
      <c r="D89" s="4"/>
      <c r="E89" s="4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40"/>
      <c r="AA89" s="26" t="str">
        <f t="shared" ca="1" si="16"/>
        <v/>
      </c>
      <c r="AB89" s="2" t="s">
        <v>49</v>
      </c>
      <c r="AC89" s="2"/>
      <c r="AD89" s="2"/>
      <c r="AE89" s="2"/>
      <c r="AF89" s="1"/>
      <c r="AG89" s="1"/>
    </row>
    <row r="90" spans="2:33" hidden="1" outlineLevel="4" x14ac:dyDescent="0.25">
      <c r="B90" s="3"/>
      <c r="C90" s="4"/>
      <c r="D90" s="4"/>
      <c r="E90" s="4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40"/>
      <c r="AA90" s="26" t="str">
        <f t="shared" ca="1" si="16"/>
        <v/>
      </c>
      <c r="AB90" s="2" t="s">
        <v>49</v>
      </c>
      <c r="AC90" s="2"/>
      <c r="AD90" s="2"/>
      <c r="AE90" s="2"/>
      <c r="AF90" s="1"/>
      <c r="AG90" s="1"/>
    </row>
    <row r="91" spans="2:33" hidden="1" outlineLevel="5" x14ac:dyDescent="0.25">
      <c r="B91" s="3"/>
      <c r="C91" s="4"/>
      <c r="D91" s="4"/>
      <c r="E91" s="4"/>
      <c r="F91" s="4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40"/>
      <c r="AA91" s="26" t="str">
        <f t="shared" ca="1" si="16"/>
        <v/>
      </c>
      <c r="AB91" s="2" t="s">
        <v>49</v>
      </c>
      <c r="AC91" s="2"/>
      <c r="AD91" s="2"/>
      <c r="AE91" s="2"/>
      <c r="AF91" s="1"/>
      <c r="AG91" s="1"/>
    </row>
    <row r="92" spans="2:33" hidden="1" outlineLevel="5" x14ac:dyDescent="0.25">
      <c r="B92" s="3"/>
      <c r="C92" s="4"/>
      <c r="D92" s="4"/>
      <c r="E92" s="4"/>
      <c r="F92" s="4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40"/>
      <c r="AA92" s="26" t="str">
        <f t="shared" ca="1" si="16"/>
        <v/>
      </c>
      <c r="AB92" s="2" t="s">
        <v>49</v>
      </c>
      <c r="AC92" s="2"/>
      <c r="AD92" s="2"/>
      <c r="AE92" s="2"/>
      <c r="AF92" s="1"/>
      <c r="AG92" s="1"/>
    </row>
    <row r="93" spans="2:33" hidden="1" outlineLevel="6" x14ac:dyDescent="0.25">
      <c r="B93" s="3"/>
      <c r="C93" s="4"/>
      <c r="D93" s="4"/>
      <c r="E93" s="4"/>
      <c r="F93" s="4"/>
      <c r="G93" s="4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40"/>
      <c r="AA93" s="26" t="str">
        <f t="shared" ca="1" si="16"/>
        <v/>
      </c>
      <c r="AB93" s="2" t="s">
        <v>49</v>
      </c>
      <c r="AC93" s="2"/>
      <c r="AD93" s="2"/>
      <c r="AE93" s="2"/>
      <c r="AF93" s="1"/>
      <c r="AG93" s="1"/>
    </row>
    <row r="94" spans="2:33" hidden="1" outlineLevel="6" x14ac:dyDescent="0.25">
      <c r="B94" s="3"/>
      <c r="C94" s="4"/>
      <c r="D94" s="4"/>
      <c r="E94" s="4"/>
      <c r="F94" s="4"/>
      <c r="G94" s="4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40"/>
      <c r="AA94" s="26" t="str">
        <f t="shared" ca="1" si="16"/>
        <v/>
      </c>
      <c r="AB94" s="2" t="s">
        <v>49</v>
      </c>
      <c r="AC94" s="2"/>
      <c r="AD94" s="2"/>
      <c r="AE94" s="2"/>
      <c r="AF94" s="1"/>
      <c r="AG94" s="1"/>
    </row>
    <row r="95" spans="2:33" hidden="1" outlineLevel="7" x14ac:dyDescent="0.25">
      <c r="B95" s="3"/>
      <c r="C95" s="4"/>
      <c r="D95" s="4"/>
      <c r="E95" s="4"/>
      <c r="F95" s="4"/>
      <c r="G95" s="4"/>
      <c r="H95" s="4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40"/>
      <c r="AA95" s="26" t="str">
        <f t="shared" ca="1" si="16"/>
        <v/>
      </c>
      <c r="AB95" s="2" t="s">
        <v>49</v>
      </c>
      <c r="AC95" s="2"/>
      <c r="AD95" s="2"/>
      <c r="AE95" s="2"/>
      <c r="AF95" s="1"/>
      <c r="AG95" s="1"/>
    </row>
    <row r="96" spans="2:33" hidden="1" outlineLevel="7" x14ac:dyDescent="0.25">
      <c r="B96" s="3"/>
      <c r="C96" s="4"/>
      <c r="D96" s="4"/>
      <c r="E96" s="4"/>
      <c r="F96" s="4"/>
      <c r="G96" s="4"/>
      <c r="H96" s="4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40"/>
      <c r="AA96" s="26" t="str">
        <f t="shared" ca="1" si="16"/>
        <v/>
      </c>
      <c r="AB96" s="2" t="s">
        <v>49</v>
      </c>
      <c r="AC96" s="2"/>
      <c r="AD96" s="2"/>
      <c r="AE96" s="2"/>
      <c r="AF96" s="1"/>
      <c r="AG96" s="1"/>
    </row>
    <row r="97" spans="2:33" hidden="1" outlineLevel="6" x14ac:dyDescent="0.25">
      <c r="B97" s="3"/>
      <c r="C97" s="4"/>
      <c r="D97" s="4"/>
      <c r="E97" s="4"/>
      <c r="F97" s="4"/>
      <c r="G97" s="4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40"/>
      <c r="AA97" s="26" t="str">
        <f t="shared" ca="1" si="16"/>
        <v/>
      </c>
      <c r="AB97" s="2" t="s">
        <v>49</v>
      </c>
      <c r="AC97" s="2"/>
      <c r="AD97" s="2"/>
      <c r="AE97" s="2"/>
      <c r="AF97" s="1"/>
      <c r="AG97" s="1"/>
    </row>
    <row r="98" spans="2:33" hidden="1" outlineLevel="5" x14ac:dyDescent="0.25">
      <c r="B98" s="3"/>
      <c r="C98" s="4"/>
      <c r="D98" s="4"/>
      <c r="E98" s="4"/>
      <c r="F98" s="4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40"/>
      <c r="AA98" s="26" t="str">
        <f t="shared" ca="1" si="16"/>
        <v/>
      </c>
      <c r="AB98" s="2" t="s">
        <v>49</v>
      </c>
      <c r="AC98" s="2"/>
      <c r="AD98" s="2"/>
      <c r="AE98" s="2"/>
      <c r="AF98" s="1"/>
      <c r="AG98" s="1"/>
    </row>
    <row r="99" spans="2:33" hidden="1" outlineLevel="4" x14ac:dyDescent="0.25">
      <c r="B99" s="3"/>
      <c r="C99" s="4"/>
      <c r="D99" s="4"/>
      <c r="E99" s="4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40"/>
      <c r="AA99" s="26" t="str">
        <f t="shared" ca="1" si="16"/>
        <v/>
      </c>
      <c r="AB99" s="2" t="s">
        <v>49</v>
      </c>
      <c r="AC99" s="2"/>
      <c r="AD99" s="2"/>
      <c r="AE99" s="2"/>
      <c r="AF99" s="1"/>
      <c r="AG99" s="1"/>
    </row>
    <row r="100" spans="2:33" hidden="1" outlineLevel="3" x14ac:dyDescent="0.25">
      <c r="B100" s="3"/>
      <c r="C100" s="4"/>
      <c r="D100" s="4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40"/>
      <c r="AA100" s="26" t="str">
        <f t="shared" ca="1" si="16"/>
        <v/>
      </c>
      <c r="AB100" s="2" t="s">
        <v>49</v>
      </c>
      <c r="AC100" s="2"/>
      <c r="AD100" s="2"/>
      <c r="AE100" s="2"/>
      <c r="AF100" s="1"/>
      <c r="AG100" s="1"/>
    </row>
    <row r="101" spans="2:33" hidden="1" outlineLevel="3" x14ac:dyDescent="0.25">
      <c r="B101" s="3"/>
      <c r="C101" s="4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40"/>
      <c r="AA101" s="26" t="str">
        <f t="shared" ca="1" si="16"/>
        <v/>
      </c>
      <c r="AB101" s="2" t="s">
        <v>49</v>
      </c>
      <c r="AC101" s="2"/>
      <c r="AD101" s="2"/>
      <c r="AE101" s="2"/>
      <c r="AF101" s="1"/>
      <c r="AG101" s="1"/>
    </row>
    <row r="102" spans="2:33" outlineLevel="2" x14ac:dyDescent="0.25">
      <c r="B102" s="3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40"/>
      <c r="AA102" s="26" t="str">
        <f t="shared" ca="1" si="16"/>
        <v/>
      </c>
      <c r="AB102" s="2" t="s">
        <v>49</v>
      </c>
      <c r="AC102" s="2"/>
      <c r="AD102" s="2"/>
      <c r="AE102" s="2"/>
      <c r="AF102" s="1"/>
      <c r="AG102" s="1"/>
    </row>
    <row r="103" spans="2:33" x14ac:dyDescent="0.25">
      <c r="B103" s="43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40"/>
      <c r="AA103" s="26" t="str">
        <f t="shared" ca="1" si="16"/>
        <v/>
      </c>
      <c r="AB103" s="2" t="s">
        <v>49</v>
      </c>
      <c r="AC103" s="2"/>
      <c r="AD103" s="2"/>
      <c r="AE103" s="2"/>
      <c r="AF103" s="1"/>
      <c r="AG103" s="1"/>
    </row>
    <row r="106" spans="2:33" ht="15" customHeight="1" x14ac:dyDescent="0.25"/>
  </sheetData>
  <mergeCells count="104">
    <mergeCell ref="B103:Z103"/>
    <mergeCell ref="B25:Z25"/>
    <mergeCell ref="E100:Z100"/>
    <mergeCell ref="D101:Z101"/>
    <mergeCell ref="C102:Z102"/>
    <mergeCell ref="E88:Z88"/>
    <mergeCell ref="F89:Z89"/>
    <mergeCell ref="B81:Z81"/>
    <mergeCell ref="E87:Z87"/>
    <mergeCell ref="B82:Z82"/>
    <mergeCell ref="C83:Z83"/>
    <mergeCell ref="C84:Z84"/>
    <mergeCell ref="D85:Z85"/>
    <mergeCell ref="B67:Z67"/>
    <mergeCell ref="C69:Z69"/>
    <mergeCell ref="C77:Z77"/>
    <mergeCell ref="C68:Z68"/>
    <mergeCell ref="C70:Z70"/>
    <mergeCell ref="C71:Z71"/>
    <mergeCell ref="C72:Z72"/>
    <mergeCell ref="B74:Z74"/>
    <mergeCell ref="C75:Z75"/>
    <mergeCell ref="C76:Z76"/>
    <mergeCell ref="C73:Z73"/>
    <mergeCell ref="C9:Z9"/>
    <mergeCell ref="AB1:AE1"/>
    <mergeCell ref="B12:Z12"/>
    <mergeCell ref="H97:Z97"/>
    <mergeCell ref="G98:Z98"/>
    <mergeCell ref="F99:Z99"/>
    <mergeCell ref="B2:Z2"/>
    <mergeCell ref="B4:Z4"/>
    <mergeCell ref="C5:Z5"/>
    <mergeCell ref="D6:Z6"/>
    <mergeCell ref="C20:Z20"/>
    <mergeCell ref="G91:Z91"/>
    <mergeCell ref="G92:Z92"/>
    <mergeCell ref="H93:Z93"/>
    <mergeCell ref="H94:Z94"/>
    <mergeCell ref="I95:Z95"/>
    <mergeCell ref="F90:Z90"/>
    <mergeCell ref="I96:Z96"/>
    <mergeCell ref="B1:Z1"/>
    <mergeCell ref="B26:Z26"/>
    <mergeCell ref="B3:Z3"/>
    <mergeCell ref="D7:Z7"/>
    <mergeCell ref="D8:Z8"/>
    <mergeCell ref="B13:Z13"/>
    <mergeCell ref="D86:Z86"/>
    <mergeCell ref="C21:Z21"/>
    <mergeCell ref="B45:Z45"/>
    <mergeCell ref="C46:Z46"/>
    <mergeCell ref="C48:Z48"/>
    <mergeCell ref="D49:Z49"/>
    <mergeCell ref="D50:Z50"/>
    <mergeCell ref="E51:Z51"/>
    <mergeCell ref="E52:Z52"/>
    <mergeCell ref="F53:Z53"/>
    <mergeCell ref="F54:Z54"/>
    <mergeCell ref="G55:Z55"/>
    <mergeCell ref="G56:Z56"/>
    <mergeCell ref="H57:Z57"/>
    <mergeCell ref="H58:Z58"/>
    <mergeCell ref="I59:Z59"/>
    <mergeCell ref="B78:Z78"/>
    <mergeCell ref="C79:Z79"/>
    <mergeCell ref="C47:Z47"/>
    <mergeCell ref="C80:Z80"/>
    <mergeCell ref="B22:Z22"/>
    <mergeCell ref="C23:Z23"/>
    <mergeCell ref="C24:Z24"/>
    <mergeCell ref="B27:Z27"/>
    <mergeCell ref="C37:Z37"/>
    <mergeCell ref="D10:Z10"/>
    <mergeCell ref="D11:Z11"/>
    <mergeCell ref="C28:Z28"/>
    <mergeCell ref="D29:Z29"/>
    <mergeCell ref="D30:Z30"/>
    <mergeCell ref="C40:Z40"/>
    <mergeCell ref="B41:Z41"/>
    <mergeCell ref="B15:Z15"/>
    <mergeCell ref="B16:Z16"/>
    <mergeCell ref="B17:Z17"/>
    <mergeCell ref="B18:Z18"/>
    <mergeCell ref="C19:Z19"/>
    <mergeCell ref="B14:Z14"/>
    <mergeCell ref="C43:Z43"/>
    <mergeCell ref="I60:Z60"/>
    <mergeCell ref="C66:Z66"/>
    <mergeCell ref="H61:Z61"/>
    <mergeCell ref="G62:Z62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F63:Z63"/>
    <mergeCell ref="E64:Z64"/>
    <mergeCell ref="D65:Z65"/>
    <mergeCell ref="B44:Z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C7" sqref="C7"/>
    </sheetView>
  </sheetViews>
  <sheetFormatPr defaultColWidth="9.140625" defaultRowHeight="15" x14ac:dyDescent="0.2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 x14ac:dyDescent="0.25">
      <c r="A1" s="14"/>
      <c r="B1" s="52" t="s">
        <v>29</v>
      </c>
      <c r="C1" s="52"/>
      <c r="D1" s="15"/>
    </row>
    <row r="2" spans="1:4" x14ac:dyDescent="0.25">
      <c r="A2" s="16"/>
      <c r="B2" s="13"/>
      <c r="C2" s="13"/>
      <c r="D2" s="17"/>
    </row>
    <row r="3" spans="1:4" s="9" customFormat="1" x14ac:dyDescent="0.25">
      <c r="A3" s="18" t="s">
        <v>28</v>
      </c>
      <c r="B3" s="19" t="s">
        <v>26</v>
      </c>
      <c r="C3" s="10" t="s">
        <v>32</v>
      </c>
      <c r="D3" s="20" t="s">
        <v>28</v>
      </c>
    </row>
    <row r="4" spans="1:4" x14ac:dyDescent="0.25">
      <c r="A4" s="16"/>
      <c r="B4" s="19" t="s">
        <v>27</v>
      </c>
      <c r="C4" s="12" t="str">
        <f>IF(MID(C3,2,1)=":","/"&amp;LOWER(LEFT(C3,1))&amp;SUBSTITUTE(SUBSTITUTE(RIGHT(C3,LEN(C3)-2),"\","/")," ","\ "),"¿?")</f>
        <v>/c/proyectos/data/git/repositories</v>
      </c>
      <c r="D4" s="17"/>
    </row>
    <row r="5" spans="1:4" x14ac:dyDescent="0.25">
      <c r="A5" s="16"/>
      <c r="B5" s="13"/>
      <c r="C5" s="13"/>
      <c r="D5" s="17"/>
    </row>
    <row r="6" spans="1:4" x14ac:dyDescent="0.25">
      <c r="A6" s="16"/>
      <c r="B6" s="19" t="s">
        <v>53</v>
      </c>
      <c r="C6" s="12" t="s">
        <v>51</v>
      </c>
      <c r="D6" s="17"/>
    </row>
    <row r="7" spans="1:4" x14ac:dyDescent="0.25">
      <c r="A7" s="16"/>
      <c r="B7" s="13"/>
      <c r="C7" s="12" t="s">
        <v>52</v>
      </c>
      <c r="D7" s="17"/>
    </row>
    <row r="8" spans="1:4" x14ac:dyDescent="0.25">
      <c r="A8" s="16"/>
      <c r="B8" s="13"/>
      <c r="C8" s="13"/>
      <c r="D8" s="17"/>
    </row>
    <row r="9" spans="1:4" ht="15.75" thickBot="1" x14ac:dyDescent="0.3">
      <c r="A9" s="21"/>
      <c r="B9" s="22"/>
      <c r="C9" s="22"/>
      <c r="D9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2017-05-20T17:05:21Z</dcterms:modified>
</cp:coreProperties>
</file>