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menloserver\MFS\03-Operations\02-DCP\04-Baugruppen\04-Systeme_Produkte\ORS\15-Technical_Calculations\"/>
    </mc:Choice>
  </mc:AlternateContent>
  <xr:revisionPtr revIDLastSave="0" documentId="13_ncr:1_{0F785839-6A17-4E7C-9C40-FDEA54D863EB}" xr6:coauthVersionLast="47" xr6:coauthVersionMax="47" xr10:uidLastSave="{00000000-0000-0000-0000-000000000000}"/>
  <bookViews>
    <workbookView xWindow="-120" yWindow="-120" windowWidth="29040" windowHeight="15840" xr2:uid="{78CE0DDB-C25A-4244-8231-1F233BEA586E}"/>
  </bookViews>
  <sheets>
    <sheet name="standard cavities" sheetId="1" r:id="rId1"/>
    <sheet name="custom cavi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36" i="2" l="1"/>
  <c r="B37" i="2" s="1"/>
  <c r="B39" i="2" s="1"/>
  <c r="B28" i="2"/>
  <c r="B29" i="2" s="1"/>
  <c r="B31" i="2" s="1"/>
  <c r="B21" i="2"/>
  <c r="B23" i="2" s="1"/>
  <c r="B20" i="2"/>
  <c r="B12" i="2"/>
  <c r="B13" i="2" s="1"/>
  <c r="B15" i="2" s="1"/>
  <c r="B4" i="2"/>
  <c r="B5" i="2" s="1"/>
  <c r="B7" i="2" s="1"/>
  <c r="B4" i="1" l="1"/>
  <c r="B5" i="1" s="1"/>
  <c r="B8" i="1" s="1"/>
  <c r="B7" i="1" l="1"/>
</calcChain>
</file>

<file path=xl/sharedStrings.xml><?xml version="1.0" encoding="utf-8"?>
<sst xmlns="http://schemas.openxmlformats.org/spreadsheetml/2006/main" count="76" uniqueCount="29">
  <si>
    <t>Finesse</t>
  </si>
  <si>
    <t>incoupling power in carrier</t>
  </si>
  <si>
    <t>incoupling power</t>
  </si>
  <si>
    <t>intracavity power</t>
  </si>
  <si>
    <t>W</t>
  </si>
  <si>
    <t>beamwaist</t>
  </si>
  <si>
    <t>m</t>
  </si>
  <si>
    <t>power per cm^2</t>
  </si>
  <si>
    <t>W/cm^2</t>
  </si>
  <si>
    <t>Nils huntemann 674 nm</t>
  </si>
  <si>
    <t>Bengtson low finesse</t>
  </si>
  <si>
    <t>NIST 674 nm</t>
  </si>
  <si>
    <t>thorlabs CMS</t>
  </si>
  <si>
    <t>Hallo Herr Lessing,
in unserem Scheibenlaser zur Absorptionmessung werden die Spiegel mit einigen MW/cm² belastet (1030nm). Das liegt natürlich nicht an der hohen Finesse des Resonators, sondern an der hohen Pumpleistung.
Im Sichtbaren wird die Belastungsgrenze naturgemäß geringer sein. Mit einigen 10kW/cm² sind wir aber auf der sicheren Seite. Können Sie die Belastung in Ihrem neuen Resonator abschätzen? Ich habe kein Gefühl dafür, was eine Hochfinesse-Cavity aus einem µW Laserleistung macht.
Mit freundlichen Grüßen / With kind regards
Dr. Stefan Schippel</t>
  </si>
  <si>
    <t>standard high finesse cavity</t>
  </si>
  <si>
    <t>wavelength</t>
  </si>
  <si>
    <t>cavity</t>
  </si>
  <si>
    <t>1542 nm</t>
  </si>
  <si>
    <t>cylindric</t>
  </si>
  <si>
    <t>cubic</t>
  </si>
  <si>
    <t>beamwaist / m</t>
  </si>
  <si>
    <t>698 nm</t>
  </si>
  <si>
    <t>Thorlabs XTAL damage threshold: 46.2 kW/cm (1064 nm, Ø5.5 mm)</t>
  </si>
  <si>
    <t>take aways:</t>
  </si>
  <si>
    <t>W/cm</t>
  </si>
  <si>
    <t>maximum linear power density per beamdiameter (thorlabs)</t>
  </si>
  <si>
    <t>Damage thresholds</t>
  </si>
  <si>
    <t>Thorlabs has convention of using linear power density</t>
  </si>
  <si>
    <r>
      <t xml:space="preserve">•	for IBS coatings &gt; 1 um (damage threshold &gt; 1 MW/cm^2) we do not have to pay too much attention to the optical power. Even for 10 mW onto the cavity, we are still below the damage threshold. The same is true for crystalline coatings, here the damage threshold is reached for roughly 10 mW at the input to the cavity.
•	for </t>
    </r>
    <r>
      <rPr>
        <b/>
        <sz val="11"/>
        <color theme="1"/>
        <rFont val="Calibri"/>
        <family val="2"/>
        <scheme val="minor"/>
      </rPr>
      <t xml:space="preserve">IBS coatings in the visible </t>
    </r>
    <r>
      <rPr>
        <sz val="11"/>
        <color theme="1"/>
        <rFont val="Calibri"/>
        <family val="2"/>
        <scheme val="minor"/>
      </rPr>
      <t xml:space="preserve"> this looks a bit different due to the lower damage threshold (several tens of kW/cm^2): </t>
    </r>
    <r>
      <rPr>
        <b/>
        <sz val="11"/>
        <color theme="1"/>
        <rFont val="Calibri"/>
        <family val="2"/>
        <scheme val="minor"/>
      </rPr>
      <t>we should not exceed 400 uW going to the cavity</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</si>
</sst>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0" fillId="0" borderId="0" xfId="0" applyAlignment="1">
      <alignment horizontal="center" wrapText="1"/>
    </xf>
    <xf numFmtId="0" fontId="0" fillId="0" borderId="0" xfId="0" applyAlignment="1">
      <alignment horizontal="left" vertical="center" wrapText="1"/>
    </xf>
    <xf numFmtId="0" fontId="1" fillId="0" borderId="0" xfId="0" applyFont="1" applyAlignment="1">
      <alignment horizontal="center"/>
    </xf>
    <xf numFmtId="0" fontId="1" fillId="0" borderId="0" xfId="0" applyFont="1"/>
    <xf numFmtId="11"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CECF8-7162-4B84-8DA9-55E1E5C7EA82}">
  <dimension ref="A1:S17"/>
  <sheetViews>
    <sheetView tabSelected="1" workbookViewId="0">
      <selection activeCell="C25" sqref="C25"/>
    </sheetView>
  </sheetViews>
  <sheetFormatPr baseColWidth="10" defaultRowHeight="15" x14ac:dyDescent="0.25"/>
  <cols>
    <col min="1" max="1" width="55.85546875" bestFit="1" customWidth="1"/>
    <col min="2" max="2" width="14.7109375" customWidth="1"/>
  </cols>
  <sheetData>
    <row r="1" spans="1:19" x14ac:dyDescent="0.25">
      <c r="B1" t="s">
        <v>14</v>
      </c>
      <c r="G1" t="s">
        <v>15</v>
      </c>
      <c r="H1" t="s">
        <v>16</v>
      </c>
      <c r="I1" t="s">
        <v>20</v>
      </c>
      <c r="K1" s="4" t="s">
        <v>26</v>
      </c>
      <c r="L1" s="4"/>
      <c r="M1" s="4"/>
      <c r="N1" s="4"/>
      <c r="O1" s="4"/>
      <c r="P1" s="4"/>
      <c r="Q1" s="4"/>
    </row>
    <row r="2" spans="1:19" x14ac:dyDescent="0.25">
      <c r="A2" t="s">
        <v>0</v>
      </c>
      <c r="B2">
        <v>300000</v>
      </c>
      <c r="G2" t="s">
        <v>17</v>
      </c>
      <c r="H2" t="s">
        <v>18</v>
      </c>
      <c r="I2" s="1">
        <v>6.4999999999999997E-4</v>
      </c>
      <c r="K2" t="s">
        <v>22</v>
      </c>
    </row>
    <row r="3" spans="1:19" x14ac:dyDescent="0.25">
      <c r="A3" t="s">
        <v>2</v>
      </c>
      <c r="B3" s="1">
        <v>4.0000000000000002E-4</v>
      </c>
      <c r="C3" t="s">
        <v>4</v>
      </c>
      <c r="G3" t="s">
        <v>21</v>
      </c>
      <c r="H3" t="s">
        <v>18</v>
      </c>
      <c r="I3" s="1">
        <v>4.4000000000000002E-4</v>
      </c>
      <c r="K3" t="s">
        <v>27</v>
      </c>
    </row>
    <row r="4" spans="1:19" x14ac:dyDescent="0.25">
      <c r="A4" t="s">
        <v>1</v>
      </c>
      <c r="B4" s="1">
        <f>B3*0.5</f>
        <v>2.0000000000000001E-4</v>
      </c>
      <c r="C4" t="s">
        <v>4</v>
      </c>
      <c r="G4" t="s">
        <v>17</v>
      </c>
      <c r="H4" t="s">
        <v>19</v>
      </c>
      <c r="I4" s="1">
        <v>4.6999999999999999E-4</v>
      </c>
    </row>
    <row r="5" spans="1:19" ht="15" customHeight="1" x14ac:dyDescent="0.25">
      <c r="A5" t="s">
        <v>3</v>
      </c>
      <c r="B5" s="1">
        <f>B4*B2</f>
        <v>60</v>
      </c>
      <c r="C5" t="s">
        <v>4</v>
      </c>
      <c r="G5" t="s">
        <v>21</v>
      </c>
      <c r="H5" t="s">
        <v>19</v>
      </c>
      <c r="I5" s="1">
        <v>3.2000000000000003E-4</v>
      </c>
      <c r="J5" s="2" t="s">
        <v>13</v>
      </c>
      <c r="K5" s="2"/>
      <c r="L5" s="2"/>
      <c r="M5" s="2"/>
      <c r="N5" s="2"/>
      <c r="O5" s="2"/>
      <c r="P5" s="2"/>
      <c r="Q5" s="2"/>
      <c r="R5" s="2"/>
      <c r="S5" s="2"/>
    </row>
    <row r="6" spans="1:19" x14ac:dyDescent="0.25">
      <c r="A6" t="s">
        <v>5</v>
      </c>
      <c r="B6" s="1">
        <v>3.2000000000000003E-4</v>
      </c>
      <c r="C6" t="s">
        <v>6</v>
      </c>
      <c r="J6" s="2"/>
      <c r="K6" s="2"/>
      <c r="L6" s="2"/>
      <c r="M6" s="2"/>
      <c r="N6" s="2"/>
      <c r="O6" s="2"/>
      <c r="P6" s="2"/>
      <c r="Q6" s="2"/>
      <c r="R6" s="2"/>
      <c r="S6" s="2"/>
    </row>
    <row r="7" spans="1:19" x14ac:dyDescent="0.25">
      <c r="A7" s="5" t="s">
        <v>7</v>
      </c>
      <c r="B7" s="6">
        <f>B5/((B6*100)^2*3.14)</f>
        <v>18660.429936305733</v>
      </c>
      <c r="C7" s="5" t="s">
        <v>8</v>
      </c>
      <c r="J7" s="2"/>
      <c r="K7" s="2"/>
      <c r="L7" s="2"/>
      <c r="M7" s="2"/>
      <c r="N7" s="2"/>
      <c r="O7" s="2"/>
      <c r="P7" s="2"/>
      <c r="Q7" s="2"/>
      <c r="R7" s="2"/>
      <c r="S7" s="2"/>
    </row>
    <row r="8" spans="1:19" x14ac:dyDescent="0.25">
      <c r="A8" s="5" t="s">
        <v>25</v>
      </c>
      <c r="B8" s="6">
        <f>2*B5/(2*B6*100)</f>
        <v>1875</v>
      </c>
      <c r="C8" s="5" t="s">
        <v>24</v>
      </c>
      <c r="J8" s="2"/>
      <c r="K8" s="2"/>
      <c r="L8" s="2"/>
      <c r="M8" s="2"/>
      <c r="N8" s="2"/>
      <c r="O8" s="2"/>
      <c r="P8" s="2"/>
      <c r="Q8" s="2"/>
      <c r="R8" s="2"/>
      <c r="S8" s="2"/>
    </row>
    <row r="9" spans="1:19" x14ac:dyDescent="0.25">
      <c r="J9" s="2"/>
      <c r="K9" s="2"/>
      <c r="L9" s="2"/>
      <c r="M9" s="2"/>
      <c r="N9" s="2"/>
      <c r="O9" s="2"/>
      <c r="P9" s="2"/>
      <c r="Q9" s="2"/>
      <c r="R9" s="2"/>
      <c r="S9" s="2"/>
    </row>
    <row r="10" spans="1:19" x14ac:dyDescent="0.25">
      <c r="B10" t="s">
        <v>23</v>
      </c>
      <c r="J10" s="2"/>
      <c r="K10" s="2"/>
      <c r="L10" s="2"/>
      <c r="M10" s="2"/>
      <c r="N10" s="2"/>
      <c r="O10" s="2"/>
      <c r="P10" s="2"/>
      <c r="Q10" s="2"/>
      <c r="R10" s="2"/>
      <c r="S10" s="2"/>
    </row>
    <row r="11" spans="1:19" ht="15" customHeight="1" x14ac:dyDescent="0.25">
      <c r="B11" s="3" t="s">
        <v>28</v>
      </c>
      <c r="C11" s="3"/>
      <c r="D11" s="3"/>
      <c r="E11" s="3"/>
      <c r="F11" s="3"/>
      <c r="G11" s="3"/>
      <c r="J11" s="2"/>
      <c r="K11" s="2"/>
      <c r="L11" s="2"/>
      <c r="M11" s="2"/>
      <c r="N11" s="2"/>
      <c r="O11" s="2"/>
      <c r="P11" s="2"/>
      <c r="Q11" s="2"/>
      <c r="R11" s="2"/>
      <c r="S11" s="2"/>
    </row>
    <row r="12" spans="1:19" x14ac:dyDescent="0.25">
      <c r="B12" s="3"/>
      <c r="C12" s="3"/>
      <c r="D12" s="3"/>
      <c r="E12" s="3"/>
      <c r="F12" s="3"/>
      <c r="G12" s="3"/>
      <c r="J12" s="2"/>
      <c r="K12" s="2"/>
      <c r="L12" s="2"/>
      <c r="M12" s="2"/>
      <c r="N12" s="2"/>
      <c r="O12" s="2"/>
      <c r="P12" s="2"/>
      <c r="Q12" s="2"/>
      <c r="R12" s="2"/>
      <c r="S12" s="2"/>
    </row>
    <row r="13" spans="1:19" x14ac:dyDescent="0.25">
      <c r="B13" s="3"/>
      <c r="C13" s="3"/>
      <c r="D13" s="3"/>
      <c r="E13" s="3"/>
      <c r="F13" s="3"/>
      <c r="G13" s="3"/>
      <c r="J13" s="2"/>
      <c r="K13" s="2"/>
      <c r="L13" s="2"/>
      <c r="M13" s="2"/>
      <c r="N13" s="2"/>
      <c r="O13" s="2"/>
      <c r="P13" s="2"/>
      <c r="Q13" s="2"/>
      <c r="R13" s="2"/>
      <c r="S13" s="2"/>
    </row>
    <row r="14" spans="1:19" x14ac:dyDescent="0.25">
      <c r="B14" s="3"/>
      <c r="C14" s="3"/>
      <c r="D14" s="3"/>
      <c r="E14" s="3"/>
      <c r="F14" s="3"/>
      <c r="G14" s="3"/>
      <c r="J14" s="2"/>
      <c r="K14" s="2"/>
      <c r="L14" s="2"/>
      <c r="M14" s="2"/>
      <c r="N14" s="2"/>
      <c r="O14" s="2"/>
      <c r="P14" s="2"/>
      <c r="Q14" s="2"/>
      <c r="R14" s="2"/>
      <c r="S14" s="2"/>
    </row>
    <row r="15" spans="1:19" x14ac:dyDescent="0.25">
      <c r="B15" s="3"/>
      <c r="C15" s="3"/>
      <c r="D15" s="3"/>
      <c r="E15" s="3"/>
      <c r="F15" s="3"/>
      <c r="G15" s="3"/>
      <c r="J15" s="2"/>
      <c r="K15" s="2"/>
      <c r="L15" s="2"/>
      <c r="M15" s="2"/>
      <c r="N15" s="2"/>
      <c r="O15" s="2"/>
      <c r="P15" s="2"/>
      <c r="Q15" s="2"/>
      <c r="R15" s="2"/>
      <c r="S15" s="2"/>
    </row>
    <row r="16" spans="1:19" ht="28.5" customHeight="1" x14ac:dyDescent="0.25">
      <c r="B16" s="3"/>
      <c r="C16" s="3"/>
      <c r="D16" s="3"/>
      <c r="E16" s="3"/>
      <c r="F16" s="3"/>
      <c r="G16" s="3"/>
      <c r="J16" s="2"/>
      <c r="K16" s="2"/>
      <c r="L16" s="2"/>
      <c r="M16" s="2"/>
      <c r="N16" s="2"/>
      <c r="O16" s="2"/>
      <c r="P16" s="2"/>
      <c r="Q16" s="2"/>
      <c r="R16" s="2"/>
      <c r="S16" s="2"/>
    </row>
    <row r="17" spans="10:19" x14ac:dyDescent="0.25">
      <c r="J17" s="2"/>
      <c r="K17" s="2"/>
      <c r="L17" s="2"/>
      <c r="M17" s="2"/>
      <c r="N17" s="2"/>
      <c r="O17" s="2"/>
      <c r="P17" s="2"/>
      <c r="Q17" s="2"/>
      <c r="R17" s="2"/>
      <c r="S17" s="2"/>
    </row>
  </sheetData>
  <mergeCells count="3">
    <mergeCell ref="J5:S17"/>
    <mergeCell ref="B11:G16"/>
    <mergeCell ref="K1:Q1"/>
  </mergeCells>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871F9-A647-4CFA-860A-0ACC88C4F03C}">
  <dimension ref="A1:C39"/>
  <sheetViews>
    <sheetView workbookViewId="0">
      <selection activeCell="F39" sqref="F39"/>
    </sheetView>
  </sheetViews>
  <sheetFormatPr baseColWidth="10" defaultRowHeight="15" x14ac:dyDescent="0.25"/>
  <cols>
    <col min="1" max="1" width="25" bestFit="1" customWidth="1"/>
  </cols>
  <sheetData>
    <row r="1" spans="1:3" x14ac:dyDescent="0.25">
      <c r="B1" t="s">
        <v>10</v>
      </c>
    </row>
    <row r="2" spans="1:3" x14ac:dyDescent="0.25">
      <c r="A2" t="s">
        <v>0</v>
      </c>
      <c r="B2">
        <v>7000</v>
      </c>
    </row>
    <row r="3" spans="1:3" x14ac:dyDescent="0.25">
      <c r="A3" t="s">
        <v>2</v>
      </c>
      <c r="B3" s="1">
        <v>1E-3</v>
      </c>
      <c r="C3" t="s">
        <v>4</v>
      </c>
    </row>
    <row r="4" spans="1:3" x14ac:dyDescent="0.25">
      <c r="A4" t="s">
        <v>1</v>
      </c>
      <c r="B4">
        <f>B3*0.5</f>
        <v>5.0000000000000001E-4</v>
      </c>
      <c r="C4" t="s">
        <v>4</v>
      </c>
    </row>
    <row r="5" spans="1:3" x14ac:dyDescent="0.25">
      <c r="A5" t="s">
        <v>3</v>
      </c>
      <c r="B5">
        <f>B4*B2</f>
        <v>3.5</v>
      </c>
      <c r="C5" t="s">
        <v>4</v>
      </c>
    </row>
    <row r="6" spans="1:3" x14ac:dyDescent="0.25">
      <c r="A6" t="s">
        <v>5</v>
      </c>
      <c r="B6" s="1">
        <v>3.2000000000000003E-4</v>
      </c>
      <c r="C6" t="s">
        <v>6</v>
      </c>
    </row>
    <row r="7" spans="1:3" x14ac:dyDescent="0.25">
      <c r="A7" t="s">
        <v>7</v>
      </c>
      <c r="B7" s="1">
        <f>B5/((B6*100)^2*3.14)</f>
        <v>1088.5250796178343</v>
      </c>
      <c r="C7" t="s">
        <v>8</v>
      </c>
    </row>
    <row r="9" spans="1:3" x14ac:dyDescent="0.25">
      <c r="B9" t="s">
        <v>9</v>
      </c>
    </row>
    <row r="10" spans="1:3" x14ac:dyDescent="0.25">
      <c r="A10" t="s">
        <v>0</v>
      </c>
      <c r="B10">
        <v>250000</v>
      </c>
    </row>
    <row r="11" spans="1:3" x14ac:dyDescent="0.25">
      <c r="A11" t="s">
        <v>2</v>
      </c>
      <c r="B11" s="1">
        <v>1E-4</v>
      </c>
      <c r="C11" t="s">
        <v>4</v>
      </c>
    </row>
    <row r="12" spans="1:3" x14ac:dyDescent="0.25">
      <c r="A12" t="s">
        <v>1</v>
      </c>
      <c r="B12">
        <f>B11*0.5</f>
        <v>5.0000000000000002E-5</v>
      </c>
      <c r="C12" t="s">
        <v>4</v>
      </c>
    </row>
    <row r="13" spans="1:3" x14ac:dyDescent="0.25">
      <c r="A13" t="s">
        <v>3</v>
      </c>
      <c r="B13">
        <f>B12*B10</f>
        <v>12.5</v>
      </c>
      <c r="C13" t="s">
        <v>4</v>
      </c>
    </row>
    <row r="14" spans="1:3" x14ac:dyDescent="0.25">
      <c r="A14" t="s">
        <v>5</v>
      </c>
      <c r="B14" s="1">
        <v>3.2000000000000003E-4</v>
      </c>
      <c r="C14" t="s">
        <v>6</v>
      </c>
    </row>
    <row r="15" spans="1:3" x14ac:dyDescent="0.25">
      <c r="A15" t="s">
        <v>7</v>
      </c>
      <c r="B15" s="1">
        <f>B13/((B14*100)^2*3.14)</f>
        <v>3887.5895700636943</v>
      </c>
      <c r="C15" t="s">
        <v>8</v>
      </c>
    </row>
    <row r="17" spans="1:2" x14ac:dyDescent="0.25">
      <c r="B17" t="s">
        <v>9</v>
      </c>
    </row>
    <row r="18" spans="1:2" x14ac:dyDescent="0.25">
      <c r="A18" t="s">
        <v>0</v>
      </c>
      <c r="B18">
        <v>100000</v>
      </c>
    </row>
    <row r="19" spans="1:2" x14ac:dyDescent="0.25">
      <c r="A19" t="s">
        <v>2</v>
      </c>
      <c r="B19" s="1">
        <v>1E-3</v>
      </c>
    </row>
    <row r="20" spans="1:2" x14ac:dyDescent="0.25">
      <c r="A20" t="s">
        <v>1</v>
      </c>
      <c r="B20">
        <f>B19*0.5</f>
        <v>5.0000000000000001E-4</v>
      </c>
    </row>
    <row r="21" spans="1:2" x14ac:dyDescent="0.25">
      <c r="A21" t="s">
        <v>3</v>
      </c>
      <c r="B21">
        <f>B20*B18</f>
        <v>50</v>
      </c>
    </row>
    <row r="22" spans="1:2" x14ac:dyDescent="0.25">
      <c r="A22" t="s">
        <v>5</v>
      </c>
      <c r="B22" s="1">
        <v>3.2000000000000003E-4</v>
      </c>
    </row>
    <row r="23" spans="1:2" x14ac:dyDescent="0.25">
      <c r="A23" t="s">
        <v>7</v>
      </c>
      <c r="B23" s="1">
        <f>B21/((B22*100)^2*3.14)</f>
        <v>15550.358280254777</v>
      </c>
    </row>
    <row r="25" spans="1:2" x14ac:dyDescent="0.25">
      <c r="B25" t="s">
        <v>11</v>
      </c>
    </row>
    <row r="26" spans="1:2" x14ac:dyDescent="0.25">
      <c r="A26" t="s">
        <v>0</v>
      </c>
      <c r="B26">
        <v>20000</v>
      </c>
    </row>
    <row r="27" spans="1:2" x14ac:dyDescent="0.25">
      <c r="A27" t="s">
        <v>2</v>
      </c>
      <c r="B27" s="1">
        <v>0.01</v>
      </c>
    </row>
    <row r="28" spans="1:2" x14ac:dyDescent="0.25">
      <c r="A28" t="s">
        <v>1</v>
      </c>
      <c r="B28">
        <f>B27*0.5</f>
        <v>5.0000000000000001E-3</v>
      </c>
    </row>
    <row r="29" spans="1:2" x14ac:dyDescent="0.25">
      <c r="A29" t="s">
        <v>3</v>
      </c>
      <c r="B29">
        <f>B28*B26</f>
        <v>100</v>
      </c>
    </row>
    <row r="30" spans="1:2" x14ac:dyDescent="0.25">
      <c r="A30" t="s">
        <v>5</v>
      </c>
      <c r="B30" s="1">
        <v>3.2000000000000003E-4</v>
      </c>
    </row>
    <row r="31" spans="1:2" x14ac:dyDescent="0.25">
      <c r="A31" t="s">
        <v>7</v>
      </c>
      <c r="B31" s="1">
        <f>B29/((B30*100)^2*3.14)</f>
        <v>31100.716560509554</v>
      </c>
    </row>
    <row r="33" spans="1:2" x14ac:dyDescent="0.25">
      <c r="B33" t="s">
        <v>12</v>
      </c>
    </row>
    <row r="34" spans="1:2" x14ac:dyDescent="0.25">
      <c r="A34" t="s">
        <v>0</v>
      </c>
      <c r="B34">
        <v>300000</v>
      </c>
    </row>
    <row r="35" spans="1:2" x14ac:dyDescent="0.25">
      <c r="A35" t="s">
        <v>2</v>
      </c>
      <c r="B35" s="1">
        <v>5.0000000000000001E-4</v>
      </c>
    </row>
    <row r="36" spans="1:2" x14ac:dyDescent="0.25">
      <c r="A36" t="s">
        <v>1</v>
      </c>
      <c r="B36">
        <f>B35*0.5</f>
        <v>2.5000000000000001E-4</v>
      </c>
    </row>
    <row r="37" spans="1:2" x14ac:dyDescent="0.25">
      <c r="A37" t="s">
        <v>3</v>
      </c>
      <c r="B37">
        <f>B36*B34</f>
        <v>75</v>
      </c>
    </row>
    <row r="38" spans="1:2" x14ac:dyDescent="0.25">
      <c r="A38" t="s">
        <v>5</v>
      </c>
      <c r="B38" s="1">
        <v>3.2000000000000003E-4</v>
      </c>
    </row>
    <row r="39" spans="1:2" x14ac:dyDescent="0.25">
      <c r="A39" t="s">
        <v>7</v>
      </c>
      <c r="B39" s="1">
        <f>B37/((B38*100)^2*3.14)</f>
        <v>23325.537420382167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standard cavities</vt:lpstr>
      <vt:lpstr>custom cavites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Maurice Lessing</dc:creator>
  <cp:lastModifiedBy>Maurice Lessing</cp:lastModifiedBy>
  <dcterms:created xsi:type="dcterms:W3CDTF">2021-06-24T07:50:44Z</dcterms:created>
  <dcterms:modified xsi:type="dcterms:W3CDTF">2022-04-13T13:36:15Z</dcterms:modified>
</cp:coreProperties>
</file>