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nachetefdez/Desktop/proyecto 1/practicalone/"/>
    </mc:Choice>
  </mc:AlternateContent>
  <xr:revisionPtr revIDLastSave="0" documentId="13_ncr:1_{CBEEC55A-505D-D84E-B0FB-EF4B9C1884CF}" xr6:coauthVersionLast="47" xr6:coauthVersionMax="47" xr10:uidLastSave="{00000000-0000-0000-0000-000000000000}"/>
  <bookViews>
    <workbookView xWindow="0" yWindow="500" windowWidth="25600" windowHeight="14160" activeTab="4" xr2:uid="{00000000-000D-0000-FFFF-FFFF00000000}"/>
  </bookViews>
  <sheets>
    <sheet name="Datos" sheetId="1" r:id="rId1"/>
    <sheet name="Overall" sheetId="2" r:id="rId2"/>
    <sheet name="Datos orden ascendente" sheetId="5" r:id="rId3"/>
    <sheet name="Acumulativo" sheetId="3" r:id="rId4"/>
    <sheet name="Dashboard" sheetId="6" r:id="rId5"/>
  </sheets>
  <definedNames>
    <definedName name="_xlnm._FilterDatabase" localSheetId="0" hidden="1">Datos!$A$1:$L$358</definedName>
    <definedName name="_xlnm._FilterDatabase" localSheetId="2" hidden="1">'Datos orden ascendente'!$A$1:$L$358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2" i="2"/>
  <c r="F3" i="3"/>
  <c r="F4" i="3"/>
  <c r="F5" i="3"/>
  <c r="F6" i="3"/>
  <c r="F7" i="3"/>
  <c r="F8" i="3"/>
  <c r="F9" i="3"/>
  <c r="F10" i="3"/>
  <c r="F11" i="3"/>
  <c r="F12" i="3"/>
  <c r="F13" i="3"/>
  <c r="F14" i="3"/>
  <c r="F2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" i="3"/>
  <c r="B358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59" i="3"/>
  <c r="B60" i="3"/>
  <c r="B61" i="3"/>
  <c r="B62" i="3"/>
  <c r="B63" i="3"/>
  <c r="B64" i="3"/>
  <c r="B65" i="3"/>
  <c r="B66" i="3"/>
  <c r="B67" i="3"/>
  <c r="B68" i="3"/>
  <c r="B69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3"/>
  <c r="B4" i="3"/>
  <c r="B5" i="3"/>
  <c r="B6" i="3"/>
  <c r="B7" i="3"/>
  <c r="B8" i="3"/>
  <c r="B9" i="3"/>
  <c r="B2" i="3"/>
  <c r="B7" i="2"/>
  <c r="C7" i="2" s="1"/>
  <c r="B8" i="2"/>
  <c r="F3" i="2"/>
  <c r="F2" i="2"/>
  <c r="E2" i="2"/>
  <c r="G2" i="2" s="1"/>
  <c r="E3" i="2"/>
  <c r="G3" i="2" s="1"/>
  <c r="B2" i="2"/>
  <c r="A2" i="2"/>
  <c r="C8" i="2" l="1"/>
</calcChain>
</file>

<file path=xl/sharedStrings.xml><?xml version="1.0" encoding="utf-8"?>
<sst xmlns="http://schemas.openxmlformats.org/spreadsheetml/2006/main" count="7394" uniqueCount="680">
  <si>
    <t>year</t>
  </si>
  <si>
    <t>Event</t>
  </si>
  <si>
    <t>pl1</t>
  </si>
  <si>
    <t>pl2</t>
  </si>
  <si>
    <t>Subevent</t>
  </si>
  <si>
    <t>Stage</t>
  </si>
  <si>
    <t>Round</t>
  </si>
  <si>
    <t>Result</t>
  </si>
  <si>
    <t>Games</t>
  </si>
  <si>
    <t>Winner</t>
  </si>
  <si>
    <t>Dominant hand</t>
  </si>
  <si>
    <t>2023</t>
  </si>
  <si>
    <t>ITTF World Table Tennis Championships, Durban (RSA)</t>
  </si>
  <si>
    <t>CIFUENTES Horacio (ARG)</t>
  </si>
  <si>
    <t>JORGIC Darko (SLO)</t>
  </si>
  <si>
    <t>MS</t>
  </si>
  <si>
    <t>Main Draw</t>
  </si>
  <si>
    <t>R128</t>
  </si>
  <si>
    <t>1 - 4</t>
  </si>
  <si>
    <t>11:9 3:11 11:13 10:12 6:11 : :</t>
  </si>
  <si>
    <t>Right</t>
  </si>
  <si>
    <t>Singapore Smash, Singapore (SGP)</t>
  </si>
  <si>
    <t>AKKUZU Can (FRA)</t>
  </si>
  <si>
    <t>Qualification</t>
  </si>
  <si>
    <t>QR32</t>
  </si>
  <si>
    <t>3 - 2</t>
  </si>
  <si>
    <t>11:8 6:11 11:8 4:11 11:6 : :</t>
  </si>
  <si>
    <t>JOUTI Eric (BRA)</t>
  </si>
  <si>
    <t>QR64</t>
  </si>
  <si>
    <t>2 - 3</t>
  </si>
  <si>
    <t>11:7 5:11 11:9 5:11 15:17 : :</t>
  </si>
  <si>
    <t>WTT Star Contender, Goa (IND)</t>
  </si>
  <si>
    <t>DESAI Harmeet (IND)</t>
  </si>
  <si>
    <t>QR16</t>
  </si>
  <si>
    <t>11:7 9:11 11:7 8:11 11:5 : :</t>
  </si>
  <si>
    <t>ROLLAND Jules (FRA)</t>
  </si>
  <si>
    <t>1 - 3</t>
  </si>
  <si>
    <t>8:11 9:11 11:8 7:11 : : :</t>
  </si>
  <si>
    <t>WTT Feeder, Dusseldorf (GER)</t>
  </si>
  <si>
    <t>ROBLES Alvaro (ESP)</t>
  </si>
  <si>
    <t>QuarterFinal</t>
  </si>
  <si>
    <t>0 - 3</t>
  </si>
  <si>
    <t>9:11 6:11 8:11 : : : :</t>
  </si>
  <si>
    <t>Left</t>
  </si>
  <si>
    <t>BARDET Lilian (FRA)</t>
  </si>
  <si>
    <t>R16</t>
  </si>
  <si>
    <t>8:11 10:12 7:11 : : : :</t>
  </si>
  <si>
    <t>DE NODREST Leo (FRA)</t>
  </si>
  <si>
    <t>R32</t>
  </si>
  <si>
    <t>12:10 11:5 8:11 5:11 4:11 : :</t>
  </si>
  <si>
    <t>WTT Contender, Amman (JOR)</t>
  </si>
  <si>
    <t>KAO Cheng-Jui (TPE)</t>
  </si>
  <si>
    <t>8:11 12:10 11:6 10:12 9:11 : :</t>
  </si>
  <si>
    <t>2022</t>
  </si>
  <si>
    <t>ITTF Pan American Championships, Santiago (CHI)</t>
  </si>
  <si>
    <t>JHA Kanak (USA)</t>
  </si>
  <si>
    <t>2 - 4</t>
  </si>
  <si>
    <t>9:11 7:11 11:6 7:11 14:12 15:17 :</t>
  </si>
  <si>
    <t>MADRID Marcos (MEX)</t>
  </si>
  <si>
    <t>4 - 0</t>
  </si>
  <si>
    <t>11:9 11:6 11:5 11:8 : : :</t>
  </si>
  <si>
    <t>TORANZOS Alejandro (PAR)</t>
  </si>
  <si>
    <t>13:11 16:14 11:1 11:6 : : :</t>
  </si>
  <si>
    <t>ALGUETTI Sharon (USA)</t>
  </si>
  <si>
    <t>MT</t>
  </si>
  <si>
    <t>SemiFinal</t>
  </si>
  <si>
    <t>8:11 11:3 12:10 9:11 6:11 : :</t>
  </si>
  <si>
    <t>HIDALGO Rodrigo (PER)</t>
  </si>
  <si>
    <t>6:11 6:11 4:11 : : : :</t>
  </si>
  <si>
    <t>South American Games, Asuncion (PAR)</t>
  </si>
  <si>
    <t>TEODORO Guilherme (BRA)</t>
  </si>
  <si>
    <t>Final</t>
  </si>
  <si>
    <t>8:11 9:11 11:4 11:9 3:11 : :</t>
  </si>
  <si>
    <t>BURGOS Nicolas (CHI)</t>
  </si>
  <si>
    <t>3 - 1</t>
  </si>
  <si>
    <t>6:11 11:2 11:9 11:7 : : :</t>
  </si>
  <si>
    <t>RIOFRIO Emiliano (ECU)</t>
  </si>
  <si>
    <t>3:11 3:11 7:11 : : : :</t>
  </si>
  <si>
    <t>LORENZO Santiago (ARG)</t>
  </si>
  <si>
    <t>4 - 1</t>
  </si>
  <si>
    <t>11:9 9:11 12:10 11:8 11:9 : :</t>
  </si>
  <si>
    <t>4 - 3</t>
  </si>
  <si>
    <t>11:6 4:11 12:10 4:11 9:11 11:4 11:9</t>
  </si>
  <si>
    <t>ISHIDA Carlos (BRA)</t>
  </si>
  <si>
    <t>8:11 11:5 11:7 11:9 11:7 : :</t>
  </si>
  <si>
    <t>ROBALINO Neycer (ECU)</t>
  </si>
  <si>
    <t>11:5 11:4 11:4 11:6 : : :</t>
  </si>
  <si>
    <t>GONZALEZ Camilo (COL)</t>
  </si>
  <si>
    <t>11:2 11:8 11:2 11:6 : : :</t>
  </si>
  <si>
    <t>South American Championships, Pereira (COL)</t>
  </si>
  <si>
    <t>0 - 4</t>
  </si>
  <si>
    <t>5:11 6:11 7:11 6:11 : : :</t>
  </si>
  <si>
    <t>DUFFOO Felipe (PER)</t>
  </si>
  <si>
    <t>11:8 12:10 9:11 11:6 : : :</t>
  </si>
  <si>
    <t>3 - 0</t>
  </si>
  <si>
    <t>11:3 11:6 11:7 : : : :</t>
  </si>
  <si>
    <t>5:11 4:11 12:10 7:11 : : :</t>
  </si>
  <si>
    <t>GOMEZ Gustavo (CHI)</t>
  </si>
  <si>
    <t>4:11 7:11 4:11 : : : :</t>
  </si>
  <si>
    <t>WTT Contender, Lima (PER)</t>
  </si>
  <si>
    <t>NIWA Koki (JPN)</t>
  </si>
  <si>
    <t>13:11 5:11 9:11 8:11 : : :</t>
  </si>
  <si>
    <t>13:15 11:6 7:11 3:11 : : :</t>
  </si>
  <si>
    <t>PICCOLIN Jordy (ITA)</t>
  </si>
  <si>
    <t>11:5 11:4 11:8 : : : :</t>
  </si>
  <si>
    <t>2021</t>
  </si>
  <si>
    <t>Olympic Games, Tokyo (JPN)</t>
  </si>
  <si>
    <t>CHUANG Chih-Yuan (TPE)</t>
  </si>
  <si>
    <t>R64</t>
  </si>
  <si>
    <t>5:11 11:3 13:11 9:11 5:11 11:8 11:7</t>
  </si>
  <si>
    <t>SHING Yoshua (VAN)</t>
  </si>
  <si>
    <t>11:2 11:5 12:10 11:6 : : :</t>
  </si>
  <si>
    <t>World Table Tennis Championships Finals, Houston (USA)</t>
  </si>
  <si>
    <t>GAUZY Simon (FRA)</t>
  </si>
  <si>
    <t>7:11 6:11 10:12 12:10 7:11 : :</t>
  </si>
  <si>
    <t>ITTF Pan American Championships, Lima (PER)</t>
  </si>
  <si>
    <t>ISHIY Vitor (BRA)</t>
  </si>
  <si>
    <t>4:11 8:11 9:11 : : : :</t>
  </si>
  <si>
    <t>11:4 5:11 11:9 14:16 11:6 : :</t>
  </si>
  <si>
    <t>MARTIN Matteo (CAN)</t>
  </si>
  <si>
    <t>11:6 11:7 11:2 : : : :</t>
  </si>
  <si>
    <t>AFANADOR Brian (PUR)</t>
  </si>
  <si>
    <t>7:11 11:7 12:10 11:3 : : :</t>
  </si>
  <si>
    <t>GONZALEZ Daniel (PUR)</t>
  </si>
  <si>
    <t>11:5 11:9 11:9 : : : :</t>
  </si>
  <si>
    <t>MINO Alberto (ECU)</t>
  </si>
  <si>
    <t>11:9 12:10 12:10 : : : :</t>
  </si>
  <si>
    <t>11:7 11:5 11:6 : : : :</t>
  </si>
  <si>
    <t>8:11 8:11 9:11 5:11 : : :</t>
  </si>
  <si>
    <t>4 - 2</t>
  </si>
  <si>
    <t>9:11 11:7 11:3 11:3 10:12 11:7 :</t>
  </si>
  <si>
    <t>World Singles Qualification Tournament, Doha (QAT)</t>
  </si>
  <si>
    <t>GIONIS Panagiotis (GRE)</t>
  </si>
  <si>
    <t>11:6 6:11 6:11 5:11 8:11 : :</t>
  </si>
  <si>
    <t>GLOD Eric (LUX)</t>
  </si>
  <si>
    <t>9:11 11:8 11:5 9:11 12:10 11:6 :</t>
  </si>
  <si>
    <t>Latin American Singles and Mixed Qualification Tournament, Rosario (ARG)</t>
  </si>
  <si>
    <t>WU Jiaji (DOM)</t>
  </si>
  <si>
    <t>7:11 5:11 11:13 11:7 6:11 : :</t>
  </si>
  <si>
    <t>LAMADRID Juan (CHI)</t>
  </si>
  <si>
    <t>4:11 6:11 9:11 11:8 5:11 : :</t>
  </si>
  <si>
    <t>PEREIRA Andy (CUB)</t>
  </si>
  <si>
    <t>9:11 3:11 2:11 8:11 : : :</t>
  </si>
  <si>
    <t>WTT Middle East Hub - WTT Star Contender, Doha (QAT)</t>
  </si>
  <si>
    <t>KALLBERG Anton (SWE)</t>
  </si>
  <si>
    <t>9:11 11:9 9:11 10:12 : : :</t>
  </si>
  <si>
    <t>PISTEJ Lubomir (SVK)</t>
  </si>
  <si>
    <t>11:4 6:11 11:7 9:11 6:11 : :</t>
  </si>
  <si>
    <t>WTT Middle East Hub - WTT Contender, Doha (QAT)</t>
  </si>
  <si>
    <t>MORIZONO Masataka (JPN)</t>
  </si>
  <si>
    <t>8:11 7:11 9:11 : : : :</t>
  </si>
  <si>
    <t>ISMAILOV Sadi (RUS)</t>
  </si>
  <si>
    <t>8:11 12:10 11:9 6:11 11:9 : :</t>
  </si>
  <si>
    <t>2020</t>
  </si>
  <si>
    <t>Latin American Team Qualification, Lima (PER)</t>
  </si>
  <si>
    <t>TSUBOI Gustavo (BRA)</t>
  </si>
  <si>
    <t>7:11 13:11 8:11 9:11 : : :</t>
  </si>
  <si>
    <t>11:5 11:7 11:3 : : : :</t>
  </si>
  <si>
    <t>11:5 11:3 11:6 : : : :</t>
  </si>
  <si>
    <t>MOYA Manuel (CHI)</t>
  </si>
  <si>
    <t>13:11 11:8 11:5 : : : :</t>
  </si>
  <si>
    <t>ITTF Challenge Plus Portugal Open, Lisbon (POR)</t>
  </si>
  <si>
    <t>ZHMUDENKO Yaroslav (UKR)</t>
  </si>
  <si>
    <t>7:11 12:10 11:8 7:11 11:8 8:11 12:10</t>
  </si>
  <si>
    <t>ITTF Pan America Cup, Guaynabo (PUR)</t>
  </si>
  <si>
    <t>CALDERANO Hugo (BRA)</t>
  </si>
  <si>
    <t>5:11 11:5 11:3 11:7 11:7 : :</t>
  </si>
  <si>
    <t>KUMAR Nikhil (USA)</t>
  </si>
  <si>
    <t>8:11 6:11 6:11 9:11 : : :</t>
  </si>
  <si>
    <t>ITTF World Team Qualification Event, Gondomar (POR)</t>
  </si>
  <si>
    <t>DRINKHALL Paul (ENG)</t>
  </si>
  <si>
    <t>11:5 11:3 15:13 : : : :</t>
  </si>
  <si>
    <t>2019</t>
  </si>
  <si>
    <t>ITTF Pan American Championships (Teams), Asuncion (PAR)</t>
  </si>
  <si>
    <t>ZHANG Kai (USA)</t>
  </si>
  <si>
    <t>11:7 11:7 11:8 : : : :</t>
  </si>
  <si>
    <t>11:5 7:11 1:11 6:11 : : :</t>
  </si>
  <si>
    <t>12:10 12:10 11:8 : : : :</t>
  </si>
  <si>
    <t>MEDJUGORAC Marko (CAN)</t>
  </si>
  <si>
    <t>9:11 5:11 8:11 : : : :</t>
  </si>
  <si>
    <t>ITTF Challenge Plus Canada Open, Markham (CAN)</t>
  </si>
  <si>
    <t>ZHAO Zhaoyan (CHN)</t>
  </si>
  <si>
    <t>12:10 11:7 15:13 8:11 11:6 : :</t>
  </si>
  <si>
    <t>THAKKAR Manav Vikash (IND)</t>
  </si>
  <si>
    <t>U21MS</t>
  </si>
  <si>
    <t>5:11 9:11 5:11 : : : :</t>
  </si>
  <si>
    <t>DARCIS Thibaut (BEL)</t>
  </si>
  <si>
    <t>11:4 12:14 11:7 7:11 13:11 : :</t>
  </si>
  <si>
    <t>ITTF Challenge Plus Paraguay Open, Asuncion (PAR)</t>
  </si>
  <si>
    <t>9:11 6:11 7:11 7:11 : : :</t>
  </si>
  <si>
    <t>11:6 12:10 11:8 5:11 11:8 : :</t>
  </si>
  <si>
    <t>CNUDDE Florian (BEL)</t>
  </si>
  <si>
    <t>11:4 11:6 10:12 11:4 : : :</t>
  </si>
  <si>
    <t>11:8 6:11 7:11 8:11 8:11 : :</t>
  </si>
  <si>
    <t>PLETEA Cristian (ROU)</t>
  </si>
  <si>
    <t>6:11 11:9 5:11 9:11 : : :</t>
  </si>
  <si>
    <t>7:11 6:11 6:11 : : : :</t>
  </si>
  <si>
    <t>2:11 9:11 8:11 7:11 : : :</t>
  </si>
  <si>
    <t>YOKOTA Gustavo (BRA)</t>
  </si>
  <si>
    <t>11:4 13:11 11:8 : : : :</t>
  </si>
  <si>
    <t>NARANJO Angel (PUR)</t>
  </si>
  <si>
    <t>11:3 11:5 11:4 : : : :</t>
  </si>
  <si>
    <t>LEON David (PAR)</t>
  </si>
  <si>
    <t>11:3 11:1 11:4 : : : :</t>
  </si>
  <si>
    <t>ITTF Pan American Championships (Singles), Asuncion (PAR)</t>
  </si>
  <si>
    <t>11:7 8:11 9:11 11:4 5:11 9:11 :</t>
  </si>
  <si>
    <t>11:6 11:9 9:11 13:11 7:11 11:3 :</t>
  </si>
  <si>
    <t>11:8 12:10 11:6 9:11 11:8 : :</t>
  </si>
  <si>
    <t>ITTF Challenge Polish Open, Wladyslawowo (POL)</t>
  </si>
  <si>
    <t>PARK Chan-Hyeok (KOR)</t>
  </si>
  <si>
    <t>11:7 12:10 11:6 13:11 : : :</t>
  </si>
  <si>
    <t>TIUTRIUMOV Aleksandr (RUS)</t>
  </si>
  <si>
    <t>10:12 11:9 8:11 5:11 9:11 : :</t>
  </si>
  <si>
    <t>TAI Ming-Wei (TPE)</t>
  </si>
  <si>
    <t>6:11 5:11 13:11 8:11 3:11 : :</t>
  </si>
  <si>
    <t>RASSENFOSSE Adrien (BEL)</t>
  </si>
  <si>
    <t>11:7 11:1 7:11 4:11 6:11 : :</t>
  </si>
  <si>
    <t>ITTF World Tour Swedish Open, Stockholm (SWE)</t>
  </si>
  <si>
    <t>ANGLES Enzo (FRA)</t>
  </si>
  <si>
    <t>Pre. Round</t>
  </si>
  <si>
    <t>128</t>
  </si>
  <si>
    <t>12:10 6:11 11:2 7:11 11:8 9:11 11:9</t>
  </si>
  <si>
    <t>ITTF World Tour Czech Open, Olomouc (CZE)</t>
  </si>
  <si>
    <t>HUNG Tzu-Hsiang (TPE)</t>
  </si>
  <si>
    <t>11:5 5:11 14:12 6:11 5:11 7:11 :</t>
  </si>
  <si>
    <t>Pan American Games, Lima (PER)</t>
  </si>
  <si>
    <t>11:6 11:3 11:5 : : : :</t>
  </si>
  <si>
    <t>2018</t>
  </si>
  <si>
    <t>12:10 13:11 11:4 9:11 11:8 : :</t>
  </si>
  <si>
    <t>AGUIRRE Marcelo (PAR)</t>
  </si>
  <si>
    <t>11:8 14:12 11:6 6:11 8:11 11:9 :</t>
  </si>
  <si>
    <t>11:8 7:11 7:11 11:13 9:11 : :</t>
  </si>
  <si>
    <t>9:11 5:11 4:11 8:11 : : :</t>
  </si>
  <si>
    <t>GATICA Hector (GUA)</t>
  </si>
  <si>
    <t>6:11 7:11 11:13 4:11 : : :</t>
  </si>
  <si>
    <t>CAMPOS Jorge (CUB)</t>
  </si>
  <si>
    <t>Consolation</t>
  </si>
  <si>
    <t>2</t>
  </si>
  <si>
    <t>8:11 9:11 11:9 6:11 : : :</t>
  </si>
  <si>
    <t>4</t>
  </si>
  <si>
    <t>5:11 8:11 3:11 : : : :</t>
  </si>
  <si>
    <t>11:8 11:6 11:9 : : : :</t>
  </si>
  <si>
    <t>RODRIGUEZ Facundo (URU)</t>
  </si>
  <si>
    <t>11:5 11:2 11:3 : : : :</t>
  </si>
  <si>
    <t>9:11 11:3 14:12 11:7 : : :</t>
  </si>
  <si>
    <t>8:11 11:1 11:2 12:10 : : :</t>
  </si>
  <si>
    <t>ITTF Challenge Belgium Open, De Haan (BEL)</t>
  </si>
  <si>
    <t>PARK Ganghyeon (KOR)</t>
  </si>
  <si>
    <t>12:10 17:15 11:3 11:6 : : :</t>
  </si>
  <si>
    <t>12:10 13:11 10:12 7:11 11:7 : :</t>
  </si>
  <si>
    <t>Seamaster Nigeria Open, Lagos (NGR)</t>
  </si>
  <si>
    <t>HACHARD Antoine (FRA)</t>
  </si>
  <si>
    <t>3:11 8:11 11:13 12:10 9:11 : :</t>
  </si>
  <si>
    <t>BHANJA Ronit (IND)</t>
  </si>
  <si>
    <t>11:7 11:4 8:11 11:9 11:9 : :</t>
  </si>
  <si>
    <t>OOSTWOUDER Ewout (NED)</t>
  </si>
  <si>
    <t>4:11 9:11 11:7 11:4 12:10 11:7 :</t>
  </si>
  <si>
    <t>LIU Jialiang (CHN)</t>
  </si>
  <si>
    <t>11:5 11:5 11:2 : : : :</t>
  </si>
  <si>
    <t>AYANWALE Jamiu (NGR)</t>
  </si>
  <si>
    <t>7:11 8:11 10:12 : : : :</t>
  </si>
  <si>
    <t>FAGBAMILA Akinwale (NGR)</t>
  </si>
  <si>
    <t>11:8 11:9 12:10 11:3 : : :</t>
  </si>
  <si>
    <t>ITTF Panam Cup, Asuncion (PAR)</t>
  </si>
  <si>
    <t>3 - 4</t>
  </si>
  <si>
    <t>11:7 11:9 11:8 7:11 8:11 6:11 9:11</t>
  </si>
  <si>
    <t>11:4 11:5 11:5 11:8 : : :</t>
  </si>
  <si>
    <t>South American Games, Cochabamba (BOL)</t>
  </si>
  <si>
    <t>7:11 11:2 12:10 11:6 : : :</t>
  </si>
  <si>
    <t>11:7 8:11 11:13 9:11 : : :</t>
  </si>
  <si>
    <t>11:9 11:5 11:6 : : : :</t>
  </si>
  <si>
    <t>PALOU Pablo (URU)</t>
  </si>
  <si>
    <t>11:5 11:6 11:6 : : : :</t>
  </si>
  <si>
    <t>8:11 14:12 8:11 11:8 12:10 7:11 8:11</t>
  </si>
  <si>
    <t>RODRIGUEZ Diego (PER)</t>
  </si>
  <si>
    <t>9:11 6:11 11:9 6:11 10:12 : :</t>
  </si>
  <si>
    <t>NAVAS Marco (VEN)</t>
  </si>
  <si>
    <t>12:10 9:11 4:11 10:12 : : :</t>
  </si>
  <si>
    <t>GAVILAN Axel (PAR)</t>
  </si>
  <si>
    <t>11:7 12:10 11:4 : : : :</t>
  </si>
  <si>
    <t>AVILA Diego (BOL)</t>
  </si>
  <si>
    <t>11:8 11:4 11:5 : : : :</t>
  </si>
  <si>
    <t>World Team Table Tennis Championships, Halmstad (SWE)</t>
  </si>
  <si>
    <t>SZUDI Adam (HUN)</t>
  </si>
  <si>
    <t>Main Draw - Division 2</t>
  </si>
  <si>
    <t>16</t>
  </si>
  <si>
    <t>11:9 11:9 11:2 : : : :</t>
  </si>
  <si>
    <t>2017</t>
  </si>
  <si>
    <t>ITTF Challenge Spanish Open, Almeria (ESP)</t>
  </si>
  <si>
    <t>ALAMIAN Nima (IRI)</t>
  </si>
  <si>
    <t>11:4 6:11 11:1 6:11 5:11 12:14 :</t>
  </si>
  <si>
    <t>CALVO Alejandro (ESP)</t>
  </si>
  <si>
    <t>11:5 11:5 11:4 11:5 : : :</t>
  </si>
  <si>
    <t>CHANDRA Jeet (IND)</t>
  </si>
  <si>
    <t>11:2 11:5 12:10 11:5 : : :</t>
  </si>
  <si>
    <t>LAM Siu Hang (HKG)</t>
  </si>
  <si>
    <t>5:11 8:11 7:11 : : : :</t>
  </si>
  <si>
    <t>HOHMEIER Nils (GER)</t>
  </si>
  <si>
    <t>11:7 11:3 11:9 : : : :</t>
  </si>
  <si>
    <t>GIVONE Nolan (FRA)</t>
  </si>
  <si>
    <t>14:12 4:11 11:9 11:7 : : :</t>
  </si>
  <si>
    <t>VILCHEZ Miguel (ESP)</t>
  </si>
  <si>
    <t>14:12 7:11 9:11 11:7 10:12 11:7 8:11</t>
  </si>
  <si>
    <t>PRATAWIJAYA Hendra (INA)</t>
  </si>
  <si>
    <t>11:9 11:4 11:9 11:9 : : :</t>
  </si>
  <si>
    <t>South American Championships, Buenos Aires (ARG)</t>
  </si>
  <si>
    <t>8:11 11:6 11:1 11:7 : : :</t>
  </si>
  <si>
    <t>11:9 11:3 11:4 : : : :</t>
  </si>
  <si>
    <t>BARRETO Israel (BRA)</t>
  </si>
  <si>
    <t>11:8 7:11 8:11 11:8 11:6 : :</t>
  </si>
  <si>
    <t>MOLEDA Bruno (URU)</t>
  </si>
  <si>
    <t>11:6 11:3 11:8 : : : :</t>
  </si>
  <si>
    <t>FERREIRA Mathias (PAR)</t>
  </si>
  <si>
    <t>11:8 11:5 11:4 : : : :</t>
  </si>
  <si>
    <t>5:11 11:9 10:12 12:10 11:4 : :</t>
  </si>
  <si>
    <t>SANCHI Francisco (ARG)</t>
  </si>
  <si>
    <t>11:7 11:13 11:7 11:2 : : :</t>
  </si>
  <si>
    <t>11:5 14:12 11:5 : : : :</t>
  </si>
  <si>
    <t>12:10 7:11 11:13 11:6 12:10 11:8 :</t>
  </si>
  <si>
    <t>GALVANO Nicolas (ARG)</t>
  </si>
  <si>
    <t>4:11 5:11 11:5 8:11 5:11 : :</t>
  </si>
  <si>
    <t>COSTA Mario (BRA)</t>
  </si>
  <si>
    <t>11:3 11:3 11:5 : : : :</t>
  </si>
  <si>
    <t>12:10 13:11 11:6 : : : :</t>
  </si>
  <si>
    <t>BENTANCOR Martin (ARG)</t>
  </si>
  <si>
    <t>11:5 9:11 11:6 11:4 : : :</t>
  </si>
  <si>
    <t>ITTF Pan American Championships, Cartagena de Indias (COL)</t>
  </si>
  <si>
    <t>MONTEIRO Thiago (BRA)</t>
  </si>
  <si>
    <t>11:4 5:11 13:11 8:11 13:11 : :</t>
  </si>
  <si>
    <t>ALGUETTI Adar (USA)</t>
  </si>
  <si>
    <t>11:7 11:6 5:11 11:6 : : :</t>
  </si>
  <si>
    <t>OLIVARES Felipe (CHI)</t>
  </si>
  <si>
    <t>11:6 8:11 6:11 6:11 : : :</t>
  </si>
  <si>
    <t>11:6 8:11 11:8 11:4 : : :</t>
  </si>
  <si>
    <t>11:8 9:11 6:11 10:12 : : :</t>
  </si>
  <si>
    <t>HOEK Jean-Claude (ARU)</t>
  </si>
  <si>
    <t>11:2 11:1 11:5 : : : :</t>
  </si>
  <si>
    <t>GALVEZ Samuel (DOM)</t>
  </si>
  <si>
    <t>11:9 11:7 11:7 : : : :</t>
  </si>
  <si>
    <t>Universiade, Taipei (TPE)</t>
  </si>
  <si>
    <t>MA Victor (NZL)</t>
  </si>
  <si>
    <t>11:7 4:11 7:11 5:11 : : :</t>
  </si>
  <si>
    <t>GUSEV Arseniy (RUS)</t>
  </si>
  <si>
    <t>7:11 5:11 3:11 : : : :</t>
  </si>
  <si>
    <t>ZHU Linfeng (CHN)</t>
  </si>
  <si>
    <t>7:11 11:13 2:11 : : : :</t>
  </si>
  <si>
    <t>Ibero-American Championships, Madrid (ESP)</t>
  </si>
  <si>
    <t>PINHO Diogo (POR)</t>
  </si>
  <si>
    <t>12:10 7:11 11:1 11:4 : : :</t>
  </si>
  <si>
    <t>SILVA Andre (POR)</t>
  </si>
  <si>
    <t>9:11 11:7 7:11 6:11 : : :</t>
  </si>
  <si>
    <t>VEDRIEL Carlos (ESP)</t>
  </si>
  <si>
    <t>3:11 9:11 4:11 : : : :</t>
  </si>
  <si>
    <t>MASIP Joan (ESP)</t>
  </si>
  <si>
    <t>3:11 12:14 9:11 : : : :</t>
  </si>
  <si>
    <t>CASARES Rafael (ESP)</t>
  </si>
  <si>
    <t>10:12 11:8 6:11 11:8 12:10 : :</t>
  </si>
  <si>
    <t>6:11 11:3 11:6 11:7 : : :</t>
  </si>
  <si>
    <t>8:11 11:3 11:8 11:9 : : :</t>
  </si>
  <si>
    <t>2016</t>
  </si>
  <si>
    <t>World Junior Table Tennis Championships, Cape Town (RSA)</t>
  </si>
  <si>
    <t>LIU Jason (CAN)</t>
  </si>
  <si>
    <t>JBT</t>
  </si>
  <si>
    <t>5:11 11:13 8:11 : : : :</t>
  </si>
  <si>
    <t>DUFFY Jake (AUS)</t>
  </si>
  <si>
    <t>5:11 9:11 8:11 : : : :</t>
  </si>
  <si>
    <t>SOLANKE Azeez (NGR)</t>
  </si>
  <si>
    <t>9:11 2:11 10:12 : : : :</t>
  </si>
  <si>
    <t>South American Championships, Antioquia (COL)</t>
  </si>
  <si>
    <t>8:11 9:11 11:9 11:8 : : :</t>
  </si>
  <si>
    <t>13:15 11:9 4:11 8:11 : : :</t>
  </si>
  <si>
    <t>VILLEGAS Joaquin (COL)</t>
  </si>
  <si>
    <t>7:11 11:4 11:6 12:10 : : :</t>
  </si>
  <si>
    <t>RIVERA Mauricio (COL)</t>
  </si>
  <si>
    <t>11:7 8:11 11:6 11:2 : : :</t>
  </si>
  <si>
    <t>IBANEZ Luiz (PAR)</t>
  </si>
  <si>
    <t>11:6 18:16 11:6 : : : :</t>
  </si>
  <si>
    <t>VITE Marlon (ECU)</t>
  </si>
  <si>
    <t>11:5 10:12 11:7 11:7 : : :</t>
  </si>
  <si>
    <t>9:11 5:11 5:11 : : : :</t>
  </si>
  <si>
    <t>11:5 11:4 10:12 11:9 : : :</t>
  </si>
  <si>
    <t>LIU Victor (USA)</t>
  </si>
  <si>
    <t>11:6 9:11 9:11 14:12 4:11 : :</t>
  </si>
  <si>
    <t>3:11 11:5 4:11 2:11 : : :</t>
  </si>
  <si>
    <t>Pan American Junior Championships, Burnaby (CAN)</t>
  </si>
  <si>
    <t>12:10 11:6 10:12 5:11 9:11 : :</t>
  </si>
  <si>
    <t>8:11 12:10 6:11 2:11 : : :</t>
  </si>
  <si>
    <t>YONESAKE Rodrigo (BRA)</t>
  </si>
  <si>
    <t>16:14 11:4 8:11 11:5 : : :</t>
  </si>
  <si>
    <t>VILLA Ricardo (MEX)</t>
  </si>
  <si>
    <t>11:8 6:11 11:7 11:5 : : :</t>
  </si>
  <si>
    <t>ARCE Damian (MEX)</t>
  </si>
  <si>
    <t>11:5 11:5 11:7 : : : :</t>
  </si>
  <si>
    <t>GONZALEZ Yomar (PUR)</t>
  </si>
  <si>
    <t>11:5 11:5 11:3 : : : :</t>
  </si>
  <si>
    <t>ECHEVARRIA Sebastian (PUR)</t>
  </si>
  <si>
    <t>11:6 11:5 11:7 : : : :</t>
  </si>
  <si>
    <t>South American Junior and Cadet Championships, Asuncion (PAR)</t>
  </si>
  <si>
    <t>8:11 11:6 16:14 7:11 11:7 : :</t>
  </si>
  <si>
    <t>9:11 8:11 11:8 2:11 : : :</t>
  </si>
  <si>
    <t>ORTIZ Sebastian (PER)</t>
  </si>
  <si>
    <t>11:7 11:5 11:3 : : : :</t>
  </si>
  <si>
    <t>DUFFOO Moises (PER)</t>
  </si>
  <si>
    <t>11:5 11:7 11:6 : : : :</t>
  </si>
  <si>
    <t>APUD Ezequiel (PAR)</t>
  </si>
  <si>
    <t>11:4 11:4 11:5 : : : :</t>
  </si>
  <si>
    <t>ITTF Junior Circuit Paraguay Junior and Cadet Open, Asuncion (PAR)</t>
  </si>
  <si>
    <t>5:11 9:11 7:11 : : : :</t>
  </si>
  <si>
    <t>ALMEIDA Siddharta (BRA)</t>
  </si>
  <si>
    <t>6:11 6:11 1:11 : : : :</t>
  </si>
  <si>
    <t>9:11 7:11 6:11 : : : :</t>
  </si>
  <si>
    <t>11:8 11:6 11:7 : : : :</t>
  </si>
  <si>
    <t>MARTINEZ Elias (CHI)</t>
  </si>
  <si>
    <t>11:5 11:6 11:8 : : : :</t>
  </si>
  <si>
    <t>TEROL Enzo (PAR)</t>
  </si>
  <si>
    <t>11:5 11:3 11:4 : : : :</t>
  </si>
  <si>
    <t>World Team Table Tennis Championships, Kuala Lumpur (MAS)</t>
  </si>
  <si>
    <t>BERRIOS Hector (PUR)</t>
  </si>
  <si>
    <t>11:8 11:7 11:8 : : : :</t>
  </si>
  <si>
    <t>ITTF Latin American Championships, San Juan (PUR)</t>
  </si>
  <si>
    <t>CHAVEZ Johan (PER)</t>
  </si>
  <si>
    <t>1:11 11:7 12:10 11:2 : : :</t>
  </si>
  <si>
    <t>11:9 11:7 7:11 11:13 11:6 : :</t>
  </si>
  <si>
    <t>KOZUL Deni (SLO)</t>
  </si>
  <si>
    <t>8:11 5:11 11:9 11:9 11:6 : :</t>
  </si>
  <si>
    <t>RONNEBERG Lars (NOR)</t>
  </si>
  <si>
    <t>11:5 5:11 11:6 11:7 : : :</t>
  </si>
  <si>
    <t>LARA Miguel (MEX)</t>
  </si>
  <si>
    <t>5:11 6:11 5:11 : : : :</t>
  </si>
  <si>
    <t>LASHIN El-Sayed (EGY)</t>
  </si>
  <si>
    <t>11:6 11:4 10:12 11:3 : : :</t>
  </si>
  <si>
    <t>SZITA Marton (HUN)</t>
  </si>
  <si>
    <t>11:5 7:11 5:11 10:12 : : :</t>
  </si>
  <si>
    <t>2015</t>
  </si>
  <si>
    <t>Iberoamerican Junior Championships, San Salvador (ESA)</t>
  </si>
  <si>
    <t>11:5 5:11 11:4 2:11 15:13 : :</t>
  </si>
  <si>
    <t>JOFFRE Tomas (ARG)</t>
  </si>
  <si>
    <t>3:11 5:11 7:11 : : : :</t>
  </si>
  <si>
    <t>CORDERO Camilo (GUA)</t>
  </si>
  <si>
    <t>4:11 4:11 6:11 : : : :</t>
  </si>
  <si>
    <t>LEIVA Harold (ESA)</t>
  </si>
  <si>
    <t>11:4 11:3 11:4 : : : :</t>
  </si>
  <si>
    <t>ITTF Junior Circuit El Salvador Junior and Cadet Open, San Salvador (ESA)</t>
  </si>
  <si>
    <t>11:8 14:12 11:7 : : : :</t>
  </si>
  <si>
    <t>CANO Rodrigo (ESP)</t>
  </si>
  <si>
    <t>6:11 11:7 11:5 11:7 : : :</t>
  </si>
  <si>
    <t>CHERNY Federico (ARG)</t>
  </si>
  <si>
    <t>4:11 7:11 5:11 : : : :</t>
  </si>
  <si>
    <t>7:11 11:7 9:11 4:11 : : :</t>
  </si>
  <si>
    <t>GALEANO Jaime (ESA)</t>
  </si>
  <si>
    <t>4:11 6:11 7:11 : : : :</t>
  </si>
  <si>
    <t>ITTF Junior Circuit Guatemala Junior and Cadet Open, Guatemala City (GUA)</t>
  </si>
  <si>
    <t>4:11 5:11 8:11 : : : :</t>
  </si>
  <si>
    <t>9:11 8:11 4:11 : : : :</t>
  </si>
  <si>
    <t>ORELLANA Enrique (GUA)</t>
  </si>
  <si>
    <t>5:11 6:11 7:11 : : : :</t>
  </si>
  <si>
    <t>QUINTANILLA Marcelo (ESA)</t>
  </si>
  <si>
    <t>4:11 8:11 7:11 : : : :</t>
  </si>
  <si>
    <t>BARRIOS Leonel (GUA)</t>
  </si>
  <si>
    <t>11:4 11:7 11:3 : : : :</t>
  </si>
  <si>
    <t>Latin American Junior &amp; Cadet Championships, Aguada (PUR)</t>
  </si>
  <si>
    <t>ZAULI Isaac (BRA)</t>
  </si>
  <si>
    <t>8:11 11:1 11:9 7:11 9:11 : :</t>
  </si>
  <si>
    <t>CABRERA Adrian (ECU)</t>
  </si>
  <si>
    <t>6:11 7:11 13:15 : : : :</t>
  </si>
  <si>
    <t>13:15 12:14 5:11 : : : :</t>
  </si>
  <si>
    <t>7:11 10:12 13:11 4:11 : : :</t>
  </si>
  <si>
    <t>MENDOZA Oliver (ESA)</t>
  </si>
  <si>
    <t>11:5 11:8 11:5 : : : :</t>
  </si>
  <si>
    <t>South American Junior &amp; Cadet Championship, Asuncion (PAR)</t>
  </si>
  <si>
    <t>8:11 7:11 11:7 14:12 12:10 : :</t>
  </si>
  <si>
    <t>11:8 11:7 3:11 11:6 : : :</t>
  </si>
  <si>
    <t>5:11 11:4 14:12 11:9 : : :</t>
  </si>
  <si>
    <t>LIYAU Juan (PER)</t>
  </si>
  <si>
    <t>11:8 10:12 11:6 11:3 : : :</t>
  </si>
  <si>
    <t>SEPULVEDA Diego (CHI)</t>
  </si>
  <si>
    <t>6:11 9:11 2:11 : : : :</t>
  </si>
  <si>
    <t>2:11 6:11 11:8 4:11 : : :</t>
  </si>
  <si>
    <t>5:11 4:11 4:11 : : : :</t>
  </si>
  <si>
    <t>4:11 6:11 2:11 : : : :</t>
  </si>
  <si>
    <t>SANTOS Vitor (BRA)</t>
  </si>
  <si>
    <t>8:11 6:11 6:11 : : : :</t>
  </si>
  <si>
    <t>GOMEZ Antonio (PAR)</t>
  </si>
  <si>
    <t>3:11 8:11 4:11 : : : :</t>
  </si>
  <si>
    <t>2014</t>
  </si>
  <si>
    <t>5:11 11:8 12:10 7:11 12:14 : :</t>
  </si>
  <si>
    <t>World Junior Table Tennis Championships, Shanghai (CHN)</t>
  </si>
  <si>
    <t>CHODRI Kunal (USA)</t>
  </si>
  <si>
    <t>8:11 11:6 5:11 11:4 6:11 : :</t>
  </si>
  <si>
    <t>FATHY Mahmoud (EGY)</t>
  </si>
  <si>
    <t>4:11 9:11 11:5 11:8 9:11 : :</t>
  </si>
  <si>
    <t>ILIJEVSKI Filip (CAN)</t>
  </si>
  <si>
    <t>9:11 10:12 6:11 : : : :</t>
  </si>
  <si>
    <t>DILLING Andreas (DEN)</t>
  </si>
  <si>
    <t>7:11 2:11 11:6 11:8 6:11 : :</t>
  </si>
  <si>
    <t>BIENATIKI Christ (CGO)</t>
  </si>
  <si>
    <t>6:11 4:11 14:16 : : : :</t>
  </si>
  <si>
    <t>Ibero-American Championships, Buenos Aires (ARG)</t>
  </si>
  <si>
    <t>FRANCO Carlos (ESP)</t>
  </si>
  <si>
    <t>11:3 11:7 11:13 11:3 : : :</t>
  </si>
  <si>
    <t>ITTF Junior Circuit Chile Junior and Cadet Open, Santiago (CHI)</t>
  </si>
  <si>
    <t>KOHATSU Massao (BRA)</t>
  </si>
  <si>
    <t>8:11 11:9 11:6 11:13 11:5 : :</t>
  </si>
  <si>
    <t>USHISIMA Gustavo (BRA)</t>
  </si>
  <si>
    <t>11:5 11:3 11:2 : : : :</t>
  </si>
  <si>
    <t>6:11 7:11 8:11 : : : :</t>
  </si>
  <si>
    <t>YANEZ Sergio (CHI)</t>
  </si>
  <si>
    <t>6:11 10:12 6:11 : : : :</t>
  </si>
  <si>
    <t>11:8 3:11 6:11 5:11 : : :</t>
  </si>
  <si>
    <t>PIDAL Mario (CHI)</t>
  </si>
  <si>
    <t>11:3 11:3 11:6 : : : :</t>
  </si>
  <si>
    <t>Latin American Junior &amp; Cadet Championships, Medellin (COL)</t>
  </si>
  <si>
    <t>11:5 9:11 11:9 9:11 11:13 : :</t>
  </si>
  <si>
    <t>9:11 6:11 6:11 : : : :</t>
  </si>
  <si>
    <t>PALMA Gerardo (CHI)</t>
  </si>
  <si>
    <t>9:11 11:4 11:1 11:8 : : :</t>
  </si>
  <si>
    <t>GOMEZ Manuel (PUR)</t>
  </si>
  <si>
    <t>10:12 11:6 11:9 11:7 : : :</t>
  </si>
  <si>
    <t>KACOWICZ Santiago (URU)</t>
  </si>
  <si>
    <t>ITTF Junior Circuit Colombia Junior and Cadet Open, Medellin (COL)</t>
  </si>
  <si>
    <t>11:9 11:9 11:3 : : : :</t>
  </si>
  <si>
    <t>11:9 11:6 9:11 11:4 : : :</t>
  </si>
  <si>
    <t>8:11 8:11 6:11 : : : :</t>
  </si>
  <si>
    <t>MORALES Alejandro (COL)</t>
  </si>
  <si>
    <t>11:5 11:7 11:7 : : : :</t>
  </si>
  <si>
    <t>ACOSTA John (COL)</t>
  </si>
  <si>
    <t>ARCHILA SOTO Josue (GUA)</t>
  </si>
  <si>
    <t>9:11 1:11 5:11 : : : :</t>
  </si>
  <si>
    <t>CHOCK GOMEZ Jahir (PAN)</t>
  </si>
  <si>
    <t>2:11 5:11 5:11 : : : :</t>
  </si>
  <si>
    <t>Argentina Junior and Cadet Open, Buenos Aires (ARG)</t>
  </si>
  <si>
    <t>11:6 11:9 11:6 : : : :</t>
  </si>
  <si>
    <t>7:11 8:11 11:8 11:8 11:4 : :</t>
  </si>
  <si>
    <t>11:9 11:9 11:6 : : : :</t>
  </si>
  <si>
    <t>GARCIA Danny (ECU)</t>
  </si>
  <si>
    <t>BONNIN Ricardo (PAR)</t>
  </si>
  <si>
    <t>13:11 11:6 11:5 : : : :</t>
  </si>
  <si>
    <t>3:11 6:11 5:11 : : : :</t>
  </si>
  <si>
    <t>ITTF Junior Circuit Premium French Junior and Cadet Open, Metz (FRA)</t>
  </si>
  <si>
    <t>NIELSEN Claus (DEN)</t>
  </si>
  <si>
    <t>14:12 13:15 11:8 11:7 : : :</t>
  </si>
  <si>
    <t>VALUCH Alexander (SVK)</t>
  </si>
  <si>
    <t>9:11 11:7 11:8 10:12 9:11 : :</t>
  </si>
  <si>
    <t>2013</t>
  </si>
  <si>
    <t>Latin American Junior and Cadet Championships, Lima (PER)</t>
  </si>
  <si>
    <t>CBT</t>
  </si>
  <si>
    <t>: : : : : : :</t>
  </si>
  <si>
    <t>PEREZ Georges (PUR)</t>
  </si>
  <si>
    <t>RODRIGUEZ MARTELL Ronaldo Christian (PER)</t>
  </si>
  <si>
    <t>GONZALEZ Rodrigo (CHI)</t>
  </si>
  <si>
    <t>LOZANO Evelio (DOM)</t>
  </si>
  <si>
    <t>ITTF World Cadet Challenge, Otocec (SLO)</t>
  </si>
  <si>
    <t>2:11 11:8 5:11 11:8 11:6 : :</t>
  </si>
  <si>
    <t>IZUMO Takuto (JPN)</t>
  </si>
  <si>
    <t>11:9 12:10 11:6 : : : :</t>
  </si>
  <si>
    <t>LEVENKO Andreas (AUT)</t>
  </si>
  <si>
    <t>11:6 4:11 9:11 10:12 : : :</t>
  </si>
  <si>
    <t>HUANG Dominic (AUS)</t>
  </si>
  <si>
    <t>11:8 11:7 12:10 : : : :</t>
  </si>
  <si>
    <t>11:5 5:11 7:11 9:11 : : :</t>
  </si>
  <si>
    <t>BABAFEMI Babatunde (NGR)</t>
  </si>
  <si>
    <t>5:11 3:11 11:4 11:13 : : :</t>
  </si>
  <si>
    <t>ELHAKEM Karim (EGY)</t>
  </si>
  <si>
    <t>8:11 11:8 12:10 10:12 9:11 : :</t>
  </si>
  <si>
    <t>Brazil Junior and Cadet Open, Rio de Janeiro (BRA)</t>
  </si>
  <si>
    <t>TAY Ming Han Maxxe (SGP)</t>
  </si>
  <si>
    <t>11:8 11:9 6:11 11:9 : : :</t>
  </si>
  <si>
    <t>LOY Meng Hean Darren (SGP)</t>
  </si>
  <si>
    <t>11:7 5:11 8:11 8:11 : : :</t>
  </si>
  <si>
    <t>11:9 11:7 9:11 12:10 : : :</t>
  </si>
  <si>
    <t>PENHA Gabriel (BRA)</t>
  </si>
  <si>
    <t>12:10 11:7 9:11 11:1 : : :</t>
  </si>
  <si>
    <t>TOMOIKE Eduardo (BRA)</t>
  </si>
  <si>
    <t>11:7 11:4 11:2 : : : :</t>
  </si>
  <si>
    <t>ITTF Junior Circuit Peru Junior and Cadet Open, Lima (PER)</t>
  </si>
  <si>
    <t>10:12 11:2 11:5 15:13 : : :</t>
  </si>
  <si>
    <t>VAZQUEZ Miguel (MEX)</t>
  </si>
  <si>
    <t>8:11 7:11 11:8 11:9 11:8 : :</t>
  </si>
  <si>
    <t>4:11 11:2 10:12 11:9 11:7 : :</t>
  </si>
  <si>
    <t>11:9 5:11 5:11 5:11 : : :</t>
  </si>
  <si>
    <t>CHU Marzio (PER)</t>
  </si>
  <si>
    <t>3:11 6:11 7:11 : : : :</t>
  </si>
  <si>
    <t>6:11 5:11 6:11 : : : :</t>
  </si>
  <si>
    <t>17:15 11:1 11:8 : : : :</t>
  </si>
  <si>
    <t>5:11 12:14 10:12 : : : :</t>
  </si>
  <si>
    <t>BAYONA Rodrigo (ARG)</t>
  </si>
  <si>
    <t>4:11 12:14 6:11 : : : :</t>
  </si>
  <si>
    <t>SCHEJA Dominik (GER)</t>
  </si>
  <si>
    <t>5:11 4:11 11:5 11:6 9:11 : :</t>
  </si>
  <si>
    <t>HUNG Ka Tak (HKG)</t>
  </si>
  <si>
    <t>ITTF Junior Circuit Premium Italian Junior and Cadet Open, Lignano (ITA)</t>
  </si>
  <si>
    <t>PAVLIK Tibor (CZE)</t>
  </si>
  <si>
    <t>9:11 12:10 11:8 11:8 : : :</t>
  </si>
  <si>
    <t>LI Hon Ming (HKG)</t>
  </si>
  <si>
    <t>11:7 11:9 11:5 : : : :</t>
  </si>
  <si>
    <t>NOVAK Tilen (SLO)</t>
  </si>
  <si>
    <t>11:1 11:5 11:4 : : : :</t>
  </si>
  <si>
    <t>VICARIO Gabriele (ITA)</t>
  </si>
  <si>
    <t>9:11 12:10 11:6 6:11 11:6 : :</t>
  </si>
  <si>
    <t>2012</t>
  </si>
  <si>
    <t>Latin American Junior and Cadet Championships, Puebla (MEX)</t>
  </si>
  <si>
    <t>RIVERA Rehuel (PUR)</t>
  </si>
  <si>
    <t>VERA Jossue (PER)</t>
  </si>
  <si>
    <t>South American Junior and Cadet Championships, Buenos Aires (ARG)</t>
  </si>
  <si>
    <t>POLAKOF Alen (URU)</t>
  </si>
  <si>
    <t>DURAN Manuel (BOL)</t>
  </si>
  <si>
    <t>5:11 12:10 11:8 11:6 : : :</t>
  </si>
  <si>
    <t>11:8 11:9 11:8 : : : :</t>
  </si>
  <si>
    <t>UNO Thomas (BRA)</t>
  </si>
  <si>
    <t>7:11 4:11 2:11 : : : :</t>
  </si>
  <si>
    <t>DIAS Diego (BRA)</t>
  </si>
  <si>
    <t>14:16 5:11 2:11 : : : :</t>
  </si>
  <si>
    <t>BRITO Jorge (BRA)</t>
  </si>
  <si>
    <t>11:4 11:8 11:7 : : : :</t>
  </si>
  <si>
    <t>ANJOS Luiz (BRA)</t>
  </si>
  <si>
    <t>4:11 11:4 11:5 11:8 : : :</t>
  </si>
  <si>
    <t>ITTF Junior Circuit Mexico Junior and Cadet Open, Puebla (MEX)</t>
  </si>
  <si>
    <t>TSOI Ka Wai (HKG)</t>
  </si>
  <si>
    <t>11:8 11:13 11:8 7:11 11:4 : :</t>
  </si>
  <si>
    <t>10:12 7:11 7:11 : : : :</t>
  </si>
  <si>
    <t>7:11 6:11 12:10 16:18 : : :</t>
  </si>
  <si>
    <t>11:4 12:10 11:7 : : : :</t>
  </si>
  <si>
    <t>11:3 10:12 11:7 15:13 : : :</t>
  </si>
  <si>
    <t>9:11 11:8 4:11 7:11 : : :</t>
  </si>
  <si>
    <t>11:8 5:11 6:11 10:12 : : :</t>
  </si>
  <si>
    <t>12:10 7:11 10:12 11:8 11:6 : :</t>
  </si>
  <si>
    <t>5:11 6:11 6:11 : : : :</t>
  </si>
  <si>
    <t>7:11 9:11 9:11 : : : :</t>
  </si>
  <si>
    <t>CBS</t>
  </si>
  <si>
    <t>VALENZUELA Edwin (GUA)</t>
  </si>
  <si>
    <t>2011</t>
  </si>
  <si>
    <t>13th Ibero-American Youth Championships, Buenos Aires (ARG)</t>
  </si>
  <si>
    <t>TENTI Fermin (ARG)</t>
  </si>
  <si>
    <t>TEPLITZKY Diego (ARG)</t>
  </si>
  <si>
    <t>BARRANCOS Raul (BOL)</t>
  </si>
  <si>
    <t>CUEVAS Ivan (ESP)</t>
  </si>
  <si>
    <t>AFONSO Hiago (BRA)</t>
  </si>
  <si>
    <t>11:9 8:11 11:3 7:11 8:11 : :</t>
  </si>
  <si>
    <t>11:9 12:10 6:11 9:11 12:10 : :</t>
  </si>
  <si>
    <t>11:9 11:9 6:11 11:6 : : :</t>
  </si>
  <si>
    <t>ROTELA Ignacio (PAR)</t>
  </si>
  <si>
    <t>9:11 4:11 7:11 : : : :</t>
  </si>
  <si>
    <t>FLORES Gabriel (BOL)</t>
  </si>
  <si>
    <t>3:11 5:11 5:11 : : : :</t>
  </si>
  <si>
    <t>12:10 4:11 5:11 7:11 : : :</t>
  </si>
  <si>
    <t>AMAYA Osmar (MEX)</t>
  </si>
  <si>
    <t>8:11 11:7 8:11 16:14 9:11 : :</t>
  </si>
  <si>
    <t>11:5 11:8 11:7 : : : :</t>
  </si>
  <si>
    <t>CHANG Daniel (PER)</t>
  </si>
  <si>
    <t>11:5 11:6 11:9 : : : :</t>
  </si>
  <si>
    <t>PRANDI Lucas (BRA)</t>
  </si>
  <si>
    <t>KANASHIRO Joaquin (ARG)</t>
  </si>
  <si>
    <t>12:10 7:11 3:11 8:11 : : :</t>
  </si>
  <si>
    <t>JBS</t>
  </si>
  <si>
    <t>9:11 5:11 6:11 11:4 4:11 : :</t>
  </si>
  <si>
    <t>LUHR Sergio (CHI)</t>
  </si>
  <si>
    <t>3:11 8:11 3:11 : : : :</t>
  </si>
  <si>
    <t>11:5 11:5 11:8 : : : :</t>
  </si>
  <si>
    <t>DI SALVO Adriel (ARG)</t>
  </si>
  <si>
    <t>VILLALBA Ricardo (PAR)</t>
  </si>
  <si>
    <t>SARACHO Ignacio (ARG)</t>
  </si>
  <si>
    <t>11:3 11:8 11:7 : : : :</t>
  </si>
  <si>
    <t>8:11 11:7 11:8 11:6 : : :</t>
  </si>
  <si>
    <t>RAMOS Alonso (PER)</t>
  </si>
  <si>
    <t>14:12 11:8 5:11 8:11 8:11 : :</t>
  </si>
  <si>
    <t>12:10 11:8 11:9 : : : :</t>
  </si>
  <si>
    <t>Wins</t>
  </si>
  <si>
    <t>Losts</t>
  </si>
  <si>
    <t>Against Right-Handed</t>
  </si>
  <si>
    <t>Against Left-Handed</t>
  </si>
  <si>
    <t xml:space="preserve">Even matches </t>
  </si>
  <si>
    <t>wins</t>
  </si>
  <si>
    <t>losts</t>
  </si>
  <si>
    <t>percentage</t>
  </si>
  <si>
    <t>Orden</t>
  </si>
  <si>
    <t>VALOR</t>
  </si>
  <si>
    <t>AÑO</t>
  </si>
  <si>
    <t>GANADOS</t>
  </si>
  <si>
    <t>IDEAL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</si>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</sst>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Acumulativo!$F$1</c:f>
              <c:strCache>
                <c:ptCount val="1"/>
                <c:pt idx="0">
                  <c:v>GANADOS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Acumulativo!$E$2:$E$14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Acumulativo!$F$2:$F$14</c:f>
              <c:numCache>
                <c:formatCode>General</c:formatCode>
                <c:ptCount val="13"/>
                <c:pt idx="0">
                  <c:v>15</c:v>
                </c:pt>
                <c:pt idx="1">
                  <c:v>24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33</c:v>
                </c:pt>
                <c:pt idx="6">
                  <c:v>26</c:v>
                </c:pt>
                <c:pt idx="7">
                  <c:v>19</c:v>
                </c:pt>
                <c:pt idx="8">
                  <c:v>18</c:v>
                </c:pt>
                <c:pt idx="9">
                  <c:v>5</c:v>
                </c:pt>
                <c:pt idx="10">
                  <c:v>14</c:v>
                </c:pt>
                <c:pt idx="11">
                  <c:v>15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8-5948-9DC5-BB320AD65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984224"/>
        <c:axId val="838500576"/>
      </c:barChart>
      <c:catAx>
        <c:axId val="8709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8500576"/>
        <c:crosses val="autoZero"/>
        <c:auto val="1"/>
        <c:lblAlgn val="ctr"/>
        <c:lblOffset val="100"/>
        <c:noMultiLvlLbl val="0"/>
      </c:catAx>
      <c:valAx>
        <c:axId val="8385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09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Overall Wins &amp; Losts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chemeClr val="accent1">
                  <a:lumMod val="60000"/>
                  <a:lumOff val="40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60000"/>
                    <a:lumOff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A30-E143-BC77-D8241A82F4F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60000"/>
                    <a:lumOff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30-E143-BC77-D8241A82F4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Overall!$A$1:$B$1</c:f>
              <c:strCache>
                <c:ptCount val="2"/>
                <c:pt idx="0">
                  <c:v>Wins</c:v>
                </c:pt>
                <c:pt idx="1">
                  <c:v>Losts</c:v>
                </c:pt>
              </c:strCache>
            </c:strRef>
          </c:cat>
          <c:val>
            <c:numRef>
              <c:f>Overall!$A$2:$B$2</c:f>
              <c:numCache>
                <c:formatCode>General</c:formatCode>
                <c:ptCount val="2"/>
                <c:pt idx="0">
                  <c:v>251</c:v>
                </c:pt>
                <c:pt idx="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0-E143-BC77-D8241A82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102448"/>
        <c:axId val="864139664"/>
      </c:barChart>
      <c:catAx>
        <c:axId val="864102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4139664"/>
        <c:crosses val="autoZero"/>
        <c:auto val="1"/>
        <c:lblAlgn val="ctr"/>
        <c:lblOffset val="100"/>
        <c:noMultiLvlLbl val="0"/>
      </c:catAx>
      <c:valAx>
        <c:axId val="864139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410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_tradnl">
                <a:solidFill>
                  <a:schemeClr val="bg1"/>
                </a:solidFill>
              </a:rPr>
              <a:t>Even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CD-B34A-BCF2-F9859BAD9C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D-B34A-BCF2-F9859BAD9C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(Overall!$A$7,Overall!$A$8)</c:f>
              <c:strCache>
                <c:ptCount val="2"/>
                <c:pt idx="0">
                  <c:v>wins</c:v>
                </c:pt>
                <c:pt idx="1">
                  <c:v>losts</c:v>
                </c:pt>
              </c:strCache>
            </c:strRef>
          </c:cat>
          <c:val>
            <c:numRef>
              <c:f>(Overall!$C$7,Overall!$C$8)</c:f>
              <c:numCache>
                <c:formatCode>0%</c:formatCode>
                <c:ptCount val="2"/>
                <c:pt idx="0">
                  <c:v>0.55769230769230771</c:v>
                </c:pt>
                <c:pt idx="1">
                  <c:v>0.44230769230769229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D-B34A-BCF2-F9859BAD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_tradnl">
                <a:solidFill>
                  <a:schemeClr val="bg1"/>
                </a:solidFill>
              </a:rPr>
              <a:t>Against Right-Handed Players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CB-DE40-990F-6C4C758E25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CB-DE40-990F-6C4C758E250B}"/>
              </c:ext>
            </c:extLst>
          </c:dPt>
          <c:dLbls>
            <c:dLbl>
              <c:idx val="0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CB-DE40-990F-6C4C758E25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Overall!$G$1:$H$1</c:f>
              <c:strCache>
                <c:ptCount val="2"/>
                <c:pt idx="0">
                  <c:v>Wins</c:v>
                </c:pt>
                <c:pt idx="1">
                  <c:v>Losts</c:v>
                </c:pt>
              </c:strCache>
            </c:strRef>
          </c:cat>
          <c:val>
            <c:numRef>
              <c:f>Overall!$G$2:$H$2</c:f>
              <c:numCache>
                <c:formatCode>0%</c:formatCode>
                <c:ptCount val="2"/>
                <c:pt idx="0">
                  <c:v>0.67400881057268724</c:v>
                </c:pt>
                <c:pt idx="1">
                  <c:v>0.32599118942731276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CB-DE40-990F-6C4C758E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>
                <a:solidFill>
                  <a:schemeClr val="bg1"/>
                </a:solidFill>
              </a:rPr>
              <a:t>Against Left-Handed Players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12-3942-9A2C-644BB00CEF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12-3942-9A2C-644BB00CEF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(Overall!$G$1,Overall!$H$1)</c:f>
              <c:strCache>
                <c:ptCount val="2"/>
                <c:pt idx="0">
                  <c:v>Wins</c:v>
                </c:pt>
                <c:pt idx="1">
                  <c:v>Losts</c:v>
                </c:pt>
              </c:strCache>
            </c:strRef>
          </c:cat>
          <c:val>
            <c:numRef>
              <c:f>(Overall!$G$3,Overall!$H$3)</c:f>
              <c:numCache>
                <c:formatCode>0%</c:formatCode>
                <c:ptCount val="2"/>
                <c:pt idx="0">
                  <c:v>0.75384615384615383</c:v>
                </c:pt>
                <c:pt idx="1">
                  <c:v>0.24615384615384617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12-3942-9A2C-644BB00CE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Acumulativo!$F$1</c:f>
              <c:strCache>
                <c:ptCount val="1"/>
                <c:pt idx="0">
                  <c:v>GANADOS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Acumulativo!$E$2:$E$14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Acumulativo!$F$2:$F$14</c:f>
              <c:numCache>
                <c:formatCode>General</c:formatCode>
                <c:ptCount val="13"/>
                <c:pt idx="0">
                  <c:v>15</c:v>
                </c:pt>
                <c:pt idx="1">
                  <c:v>24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33</c:v>
                </c:pt>
                <c:pt idx="6">
                  <c:v>26</c:v>
                </c:pt>
                <c:pt idx="7">
                  <c:v>19</c:v>
                </c:pt>
                <c:pt idx="8">
                  <c:v>18</c:v>
                </c:pt>
                <c:pt idx="9">
                  <c:v>5</c:v>
                </c:pt>
                <c:pt idx="10">
                  <c:v>14</c:v>
                </c:pt>
                <c:pt idx="11">
                  <c:v>15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1-5E48-AA92-EE1BB1FDB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984224"/>
        <c:axId val="838500576"/>
      </c:barChart>
      <c:catAx>
        <c:axId val="8709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8500576"/>
        <c:crosses val="autoZero"/>
        <c:auto val="1"/>
        <c:lblAlgn val="ctr"/>
        <c:lblOffset val="100"/>
        <c:noMultiLvlLbl val="0"/>
      </c:catAx>
      <c:valAx>
        <c:axId val="838500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09842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bg1"/>
                </a:solidFill>
                <a:latin typeface="+mj-lt"/>
                <a:ea typeface="+mj-ea"/>
                <a:cs typeface="+mj-cs"/>
              </a:defRPr>
            </a:pPr>
            <a:r>
              <a:rPr lang="es-ES_tradnl">
                <a:solidFill>
                  <a:schemeClr val="bg1"/>
                </a:solidFill>
              </a:rPr>
              <a:t>Ideal</a:t>
            </a:r>
            <a:r>
              <a:rPr lang="es-ES_tradnl" baseline="0">
                <a:solidFill>
                  <a:schemeClr val="bg1"/>
                </a:solidFill>
              </a:rPr>
              <a:t> VS Real Progression</a:t>
            </a:r>
            <a:endParaRPr lang="es-ES_tradnl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bg1"/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Acumulativo!$A$2:$A$358</c:f>
              <c:numCache>
                <c:formatCode>General</c:formatCode>
                <c:ptCount val="3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7-5E4B-9AB8-5737676CBEE6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val>
            <c:numRef>
              <c:f>Acumulativo!$B$2:$B$358</c:f>
            </c:numRef>
          </c:val>
          <c:smooth val="0"/>
          <c:extLst>
            <c:ext xmlns:c16="http://schemas.microsoft.com/office/drawing/2014/chart" uri="{C3380CC4-5D6E-409C-BE32-E72D297353CC}">
              <c16:uniqueId val="{00000001-FBF7-5E4B-9AB8-5737676CBEE6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Acumulativo!$C$2:$C$358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41</c:v>
                </c:pt>
                <c:pt idx="71">
                  <c:v>42</c:v>
                </c:pt>
                <c:pt idx="72">
                  <c:v>43</c:v>
                </c:pt>
                <c:pt idx="73">
                  <c:v>44</c:v>
                </c:pt>
                <c:pt idx="74">
                  <c:v>45</c:v>
                </c:pt>
                <c:pt idx="75">
                  <c:v>46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50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58</c:v>
                </c:pt>
                <c:pt idx="94">
                  <c:v>59</c:v>
                </c:pt>
                <c:pt idx="95">
                  <c:v>60</c:v>
                </c:pt>
                <c:pt idx="96">
                  <c:v>61</c:v>
                </c:pt>
                <c:pt idx="97">
                  <c:v>61</c:v>
                </c:pt>
                <c:pt idx="98">
                  <c:v>62</c:v>
                </c:pt>
                <c:pt idx="99">
                  <c:v>63</c:v>
                </c:pt>
                <c:pt idx="100">
                  <c:v>63</c:v>
                </c:pt>
                <c:pt idx="101">
                  <c:v>64</c:v>
                </c:pt>
                <c:pt idx="102">
                  <c:v>64</c:v>
                </c:pt>
                <c:pt idx="103">
                  <c:v>65</c:v>
                </c:pt>
                <c:pt idx="104">
                  <c:v>66</c:v>
                </c:pt>
                <c:pt idx="105">
                  <c:v>67</c:v>
                </c:pt>
                <c:pt idx="106">
                  <c:v>68</c:v>
                </c:pt>
                <c:pt idx="107">
                  <c:v>68</c:v>
                </c:pt>
                <c:pt idx="108">
                  <c:v>69</c:v>
                </c:pt>
                <c:pt idx="109">
                  <c:v>70</c:v>
                </c:pt>
                <c:pt idx="110">
                  <c:v>71</c:v>
                </c:pt>
                <c:pt idx="111">
                  <c:v>72</c:v>
                </c:pt>
                <c:pt idx="112">
                  <c:v>73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78</c:v>
                </c:pt>
                <c:pt idx="120">
                  <c:v>78</c:v>
                </c:pt>
                <c:pt idx="121">
                  <c:v>79</c:v>
                </c:pt>
                <c:pt idx="122">
                  <c:v>80</c:v>
                </c:pt>
                <c:pt idx="123">
                  <c:v>81</c:v>
                </c:pt>
                <c:pt idx="124">
                  <c:v>82</c:v>
                </c:pt>
                <c:pt idx="125">
                  <c:v>83</c:v>
                </c:pt>
                <c:pt idx="126">
                  <c:v>84</c:v>
                </c:pt>
                <c:pt idx="127">
                  <c:v>84</c:v>
                </c:pt>
                <c:pt idx="128">
                  <c:v>85</c:v>
                </c:pt>
                <c:pt idx="129">
                  <c:v>86</c:v>
                </c:pt>
                <c:pt idx="130">
                  <c:v>87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90</c:v>
                </c:pt>
                <c:pt idx="135">
                  <c:v>91</c:v>
                </c:pt>
                <c:pt idx="136">
                  <c:v>92</c:v>
                </c:pt>
                <c:pt idx="137">
                  <c:v>93</c:v>
                </c:pt>
                <c:pt idx="138">
                  <c:v>94</c:v>
                </c:pt>
                <c:pt idx="139">
                  <c:v>95</c:v>
                </c:pt>
                <c:pt idx="140">
                  <c:v>96</c:v>
                </c:pt>
                <c:pt idx="141">
                  <c:v>97</c:v>
                </c:pt>
                <c:pt idx="142">
                  <c:v>97</c:v>
                </c:pt>
                <c:pt idx="143">
                  <c:v>98</c:v>
                </c:pt>
                <c:pt idx="144">
                  <c:v>99</c:v>
                </c:pt>
                <c:pt idx="145">
                  <c:v>100</c:v>
                </c:pt>
                <c:pt idx="146">
                  <c:v>101</c:v>
                </c:pt>
                <c:pt idx="147">
                  <c:v>102</c:v>
                </c:pt>
                <c:pt idx="148">
                  <c:v>103</c:v>
                </c:pt>
                <c:pt idx="149">
                  <c:v>104</c:v>
                </c:pt>
                <c:pt idx="150">
                  <c:v>105</c:v>
                </c:pt>
                <c:pt idx="151">
                  <c:v>106</c:v>
                </c:pt>
                <c:pt idx="152">
                  <c:v>107</c:v>
                </c:pt>
                <c:pt idx="153">
                  <c:v>108</c:v>
                </c:pt>
                <c:pt idx="154">
                  <c:v>109</c:v>
                </c:pt>
                <c:pt idx="155">
                  <c:v>110</c:v>
                </c:pt>
                <c:pt idx="156">
                  <c:v>111</c:v>
                </c:pt>
                <c:pt idx="157">
                  <c:v>112</c:v>
                </c:pt>
                <c:pt idx="158">
                  <c:v>113</c:v>
                </c:pt>
                <c:pt idx="159">
                  <c:v>114</c:v>
                </c:pt>
                <c:pt idx="160">
                  <c:v>115</c:v>
                </c:pt>
                <c:pt idx="161">
                  <c:v>116</c:v>
                </c:pt>
                <c:pt idx="162">
                  <c:v>117</c:v>
                </c:pt>
                <c:pt idx="163">
                  <c:v>118</c:v>
                </c:pt>
                <c:pt idx="164">
                  <c:v>118</c:v>
                </c:pt>
                <c:pt idx="165">
                  <c:v>119</c:v>
                </c:pt>
                <c:pt idx="166">
                  <c:v>120</c:v>
                </c:pt>
                <c:pt idx="167">
                  <c:v>121</c:v>
                </c:pt>
                <c:pt idx="168">
                  <c:v>122</c:v>
                </c:pt>
                <c:pt idx="169">
                  <c:v>123</c:v>
                </c:pt>
                <c:pt idx="170">
                  <c:v>124</c:v>
                </c:pt>
                <c:pt idx="171">
                  <c:v>125</c:v>
                </c:pt>
                <c:pt idx="172">
                  <c:v>126</c:v>
                </c:pt>
                <c:pt idx="173">
                  <c:v>127</c:v>
                </c:pt>
                <c:pt idx="174">
                  <c:v>128</c:v>
                </c:pt>
                <c:pt idx="175">
                  <c:v>129</c:v>
                </c:pt>
                <c:pt idx="176">
                  <c:v>130</c:v>
                </c:pt>
                <c:pt idx="177">
                  <c:v>131</c:v>
                </c:pt>
                <c:pt idx="178">
                  <c:v>132</c:v>
                </c:pt>
                <c:pt idx="179">
                  <c:v>133</c:v>
                </c:pt>
                <c:pt idx="180">
                  <c:v>134</c:v>
                </c:pt>
                <c:pt idx="181">
                  <c:v>134</c:v>
                </c:pt>
                <c:pt idx="182">
                  <c:v>135</c:v>
                </c:pt>
                <c:pt idx="183">
                  <c:v>136</c:v>
                </c:pt>
                <c:pt idx="184">
                  <c:v>137</c:v>
                </c:pt>
                <c:pt idx="185">
                  <c:v>138</c:v>
                </c:pt>
                <c:pt idx="186">
                  <c:v>139</c:v>
                </c:pt>
                <c:pt idx="187">
                  <c:v>140</c:v>
                </c:pt>
                <c:pt idx="188">
                  <c:v>141</c:v>
                </c:pt>
                <c:pt idx="189">
                  <c:v>142</c:v>
                </c:pt>
                <c:pt idx="190">
                  <c:v>143</c:v>
                </c:pt>
                <c:pt idx="191">
                  <c:v>143</c:v>
                </c:pt>
                <c:pt idx="192">
                  <c:v>143</c:v>
                </c:pt>
                <c:pt idx="193">
                  <c:v>144</c:v>
                </c:pt>
                <c:pt idx="194">
                  <c:v>145</c:v>
                </c:pt>
                <c:pt idx="195">
                  <c:v>146</c:v>
                </c:pt>
                <c:pt idx="196">
                  <c:v>147</c:v>
                </c:pt>
                <c:pt idx="197">
                  <c:v>147</c:v>
                </c:pt>
                <c:pt idx="198">
                  <c:v>147</c:v>
                </c:pt>
                <c:pt idx="199">
                  <c:v>148</c:v>
                </c:pt>
                <c:pt idx="200">
                  <c:v>149</c:v>
                </c:pt>
                <c:pt idx="201">
                  <c:v>150</c:v>
                </c:pt>
                <c:pt idx="202">
                  <c:v>151</c:v>
                </c:pt>
                <c:pt idx="203">
                  <c:v>152</c:v>
                </c:pt>
                <c:pt idx="204">
                  <c:v>152</c:v>
                </c:pt>
                <c:pt idx="205">
                  <c:v>153</c:v>
                </c:pt>
                <c:pt idx="206">
                  <c:v>153</c:v>
                </c:pt>
                <c:pt idx="207">
                  <c:v>153</c:v>
                </c:pt>
                <c:pt idx="208">
                  <c:v>154</c:v>
                </c:pt>
                <c:pt idx="209">
                  <c:v>154</c:v>
                </c:pt>
                <c:pt idx="210">
                  <c:v>154</c:v>
                </c:pt>
                <c:pt idx="211">
                  <c:v>155</c:v>
                </c:pt>
                <c:pt idx="212">
                  <c:v>156</c:v>
                </c:pt>
                <c:pt idx="213">
                  <c:v>157</c:v>
                </c:pt>
                <c:pt idx="214">
                  <c:v>158</c:v>
                </c:pt>
                <c:pt idx="215">
                  <c:v>159</c:v>
                </c:pt>
                <c:pt idx="216">
                  <c:v>159</c:v>
                </c:pt>
                <c:pt idx="217">
                  <c:v>160</c:v>
                </c:pt>
                <c:pt idx="218">
                  <c:v>160</c:v>
                </c:pt>
                <c:pt idx="219">
                  <c:v>161</c:v>
                </c:pt>
                <c:pt idx="220">
                  <c:v>162</c:v>
                </c:pt>
                <c:pt idx="221">
                  <c:v>163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166</c:v>
                </c:pt>
                <c:pt idx="226">
                  <c:v>167</c:v>
                </c:pt>
                <c:pt idx="227">
                  <c:v>168</c:v>
                </c:pt>
                <c:pt idx="228">
                  <c:v>169</c:v>
                </c:pt>
                <c:pt idx="229">
                  <c:v>170</c:v>
                </c:pt>
                <c:pt idx="230">
                  <c:v>171</c:v>
                </c:pt>
                <c:pt idx="231">
                  <c:v>172</c:v>
                </c:pt>
                <c:pt idx="232">
                  <c:v>173</c:v>
                </c:pt>
                <c:pt idx="233">
                  <c:v>173</c:v>
                </c:pt>
                <c:pt idx="234">
                  <c:v>173</c:v>
                </c:pt>
                <c:pt idx="235">
                  <c:v>174</c:v>
                </c:pt>
                <c:pt idx="236">
                  <c:v>174</c:v>
                </c:pt>
                <c:pt idx="237">
                  <c:v>175</c:v>
                </c:pt>
                <c:pt idx="238">
                  <c:v>176</c:v>
                </c:pt>
                <c:pt idx="239">
                  <c:v>176</c:v>
                </c:pt>
                <c:pt idx="240">
                  <c:v>176</c:v>
                </c:pt>
                <c:pt idx="241">
                  <c:v>177</c:v>
                </c:pt>
                <c:pt idx="242">
                  <c:v>178</c:v>
                </c:pt>
                <c:pt idx="243">
                  <c:v>178</c:v>
                </c:pt>
                <c:pt idx="244">
                  <c:v>179</c:v>
                </c:pt>
                <c:pt idx="245">
                  <c:v>179</c:v>
                </c:pt>
                <c:pt idx="246">
                  <c:v>180</c:v>
                </c:pt>
                <c:pt idx="247">
                  <c:v>181</c:v>
                </c:pt>
                <c:pt idx="248">
                  <c:v>181</c:v>
                </c:pt>
                <c:pt idx="249">
                  <c:v>182</c:v>
                </c:pt>
                <c:pt idx="250">
                  <c:v>183</c:v>
                </c:pt>
                <c:pt idx="251">
                  <c:v>183</c:v>
                </c:pt>
                <c:pt idx="252">
                  <c:v>184</c:v>
                </c:pt>
                <c:pt idx="253">
                  <c:v>185</c:v>
                </c:pt>
                <c:pt idx="254">
                  <c:v>185</c:v>
                </c:pt>
                <c:pt idx="255">
                  <c:v>186</c:v>
                </c:pt>
                <c:pt idx="256">
                  <c:v>187</c:v>
                </c:pt>
                <c:pt idx="257">
                  <c:v>187</c:v>
                </c:pt>
                <c:pt idx="258">
                  <c:v>187</c:v>
                </c:pt>
                <c:pt idx="259">
                  <c:v>187</c:v>
                </c:pt>
                <c:pt idx="260">
                  <c:v>188</c:v>
                </c:pt>
                <c:pt idx="261">
                  <c:v>188</c:v>
                </c:pt>
                <c:pt idx="262">
                  <c:v>189</c:v>
                </c:pt>
                <c:pt idx="263">
                  <c:v>189</c:v>
                </c:pt>
                <c:pt idx="264">
                  <c:v>190</c:v>
                </c:pt>
                <c:pt idx="265">
                  <c:v>191</c:v>
                </c:pt>
                <c:pt idx="266">
                  <c:v>192</c:v>
                </c:pt>
                <c:pt idx="267">
                  <c:v>193</c:v>
                </c:pt>
                <c:pt idx="268">
                  <c:v>194</c:v>
                </c:pt>
                <c:pt idx="269">
                  <c:v>195</c:v>
                </c:pt>
                <c:pt idx="270">
                  <c:v>195</c:v>
                </c:pt>
                <c:pt idx="271">
                  <c:v>196</c:v>
                </c:pt>
                <c:pt idx="272">
                  <c:v>196</c:v>
                </c:pt>
                <c:pt idx="273">
                  <c:v>196</c:v>
                </c:pt>
                <c:pt idx="274">
                  <c:v>196</c:v>
                </c:pt>
                <c:pt idx="275">
                  <c:v>197</c:v>
                </c:pt>
                <c:pt idx="276">
                  <c:v>198</c:v>
                </c:pt>
                <c:pt idx="277">
                  <c:v>198</c:v>
                </c:pt>
                <c:pt idx="278">
                  <c:v>199</c:v>
                </c:pt>
                <c:pt idx="279">
                  <c:v>200</c:v>
                </c:pt>
                <c:pt idx="280">
                  <c:v>200</c:v>
                </c:pt>
                <c:pt idx="281">
                  <c:v>201</c:v>
                </c:pt>
                <c:pt idx="282">
                  <c:v>202</c:v>
                </c:pt>
                <c:pt idx="283">
                  <c:v>203</c:v>
                </c:pt>
                <c:pt idx="284">
                  <c:v>204</c:v>
                </c:pt>
                <c:pt idx="285">
                  <c:v>205</c:v>
                </c:pt>
                <c:pt idx="286">
                  <c:v>206</c:v>
                </c:pt>
                <c:pt idx="287">
                  <c:v>207</c:v>
                </c:pt>
                <c:pt idx="288">
                  <c:v>208</c:v>
                </c:pt>
                <c:pt idx="289">
                  <c:v>209</c:v>
                </c:pt>
                <c:pt idx="290">
                  <c:v>209</c:v>
                </c:pt>
                <c:pt idx="291">
                  <c:v>210</c:v>
                </c:pt>
                <c:pt idx="292">
                  <c:v>210</c:v>
                </c:pt>
                <c:pt idx="293">
                  <c:v>210</c:v>
                </c:pt>
                <c:pt idx="294">
                  <c:v>211</c:v>
                </c:pt>
                <c:pt idx="295">
                  <c:v>212</c:v>
                </c:pt>
                <c:pt idx="296">
                  <c:v>212</c:v>
                </c:pt>
                <c:pt idx="297">
                  <c:v>213</c:v>
                </c:pt>
                <c:pt idx="298">
                  <c:v>213</c:v>
                </c:pt>
                <c:pt idx="299">
                  <c:v>214</c:v>
                </c:pt>
                <c:pt idx="300">
                  <c:v>214</c:v>
                </c:pt>
                <c:pt idx="301">
                  <c:v>214</c:v>
                </c:pt>
                <c:pt idx="302">
                  <c:v>215</c:v>
                </c:pt>
                <c:pt idx="303">
                  <c:v>216</c:v>
                </c:pt>
                <c:pt idx="304">
                  <c:v>217</c:v>
                </c:pt>
                <c:pt idx="305">
                  <c:v>218</c:v>
                </c:pt>
                <c:pt idx="306">
                  <c:v>219</c:v>
                </c:pt>
                <c:pt idx="307">
                  <c:v>219</c:v>
                </c:pt>
                <c:pt idx="308">
                  <c:v>220</c:v>
                </c:pt>
                <c:pt idx="309">
                  <c:v>220</c:v>
                </c:pt>
                <c:pt idx="310">
                  <c:v>221</c:v>
                </c:pt>
                <c:pt idx="311">
                  <c:v>222</c:v>
                </c:pt>
                <c:pt idx="312">
                  <c:v>223</c:v>
                </c:pt>
                <c:pt idx="313">
                  <c:v>224</c:v>
                </c:pt>
                <c:pt idx="314">
                  <c:v>224</c:v>
                </c:pt>
                <c:pt idx="315">
                  <c:v>225</c:v>
                </c:pt>
                <c:pt idx="316">
                  <c:v>225</c:v>
                </c:pt>
                <c:pt idx="317">
                  <c:v>226</c:v>
                </c:pt>
                <c:pt idx="318">
                  <c:v>227</c:v>
                </c:pt>
                <c:pt idx="319">
                  <c:v>228</c:v>
                </c:pt>
                <c:pt idx="320">
                  <c:v>229</c:v>
                </c:pt>
                <c:pt idx="321">
                  <c:v>230</c:v>
                </c:pt>
                <c:pt idx="322">
                  <c:v>231</c:v>
                </c:pt>
                <c:pt idx="323">
                  <c:v>231</c:v>
                </c:pt>
                <c:pt idx="324">
                  <c:v>231</c:v>
                </c:pt>
                <c:pt idx="325">
                  <c:v>232</c:v>
                </c:pt>
                <c:pt idx="326">
                  <c:v>232</c:v>
                </c:pt>
                <c:pt idx="327">
                  <c:v>233</c:v>
                </c:pt>
                <c:pt idx="328">
                  <c:v>234</c:v>
                </c:pt>
                <c:pt idx="329">
                  <c:v>234</c:v>
                </c:pt>
                <c:pt idx="330">
                  <c:v>235</c:v>
                </c:pt>
                <c:pt idx="331">
                  <c:v>236</c:v>
                </c:pt>
                <c:pt idx="332">
                  <c:v>237</c:v>
                </c:pt>
                <c:pt idx="333">
                  <c:v>238</c:v>
                </c:pt>
                <c:pt idx="334">
                  <c:v>238</c:v>
                </c:pt>
                <c:pt idx="335">
                  <c:v>239</c:v>
                </c:pt>
                <c:pt idx="336">
                  <c:v>240</c:v>
                </c:pt>
                <c:pt idx="337">
                  <c:v>241</c:v>
                </c:pt>
                <c:pt idx="338">
                  <c:v>242</c:v>
                </c:pt>
                <c:pt idx="339">
                  <c:v>242</c:v>
                </c:pt>
                <c:pt idx="340">
                  <c:v>243</c:v>
                </c:pt>
                <c:pt idx="341">
                  <c:v>244</c:v>
                </c:pt>
                <c:pt idx="342">
                  <c:v>244</c:v>
                </c:pt>
                <c:pt idx="343">
                  <c:v>245</c:v>
                </c:pt>
                <c:pt idx="344">
                  <c:v>245</c:v>
                </c:pt>
                <c:pt idx="345">
                  <c:v>246</c:v>
                </c:pt>
                <c:pt idx="346">
                  <c:v>247</c:v>
                </c:pt>
                <c:pt idx="347">
                  <c:v>247</c:v>
                </c:pt>
                <c:pt idx="348">
                  <c:v>247</c:v>
                </c:pt>
                <c:pt idx="349">
                  <c:v>248</c:v>
                </c:pt>
                <c:pt idx="350">
                  <c:v>249</c:v>
                </c:pt>
                <c:pt idx="351">
                  <c:v>249</c:v>
                </c:pt>
                <c:pt idx="352">
                  <c:v>250</c:v>
                </c:pt>
                <c:pt idx="353">
                  <c:v>250</c:v>
                </c:pt>
                <c:pt idx="354">
                  <c:v>251</c:v>
                </c:pt>
                <c:pt idx="355">
                  <c:v>251</c:v>
                </c:pt>
                <c:pt idx="356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7-5E4B-9AB8-5737676C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978672"/>
        <c:axId val="870985408"/>
      </c:lineChart>
      <c:catAx>
        <c:axId val="870978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870985408"/>
        <c:crosses val="autoZero"/>
        <c:auto val="1"/>
        <c:lblAlgn val="ctr"/>
        <c:lblOffset val="100"/>
        <c:noMultiLvlLbl val="0"/>
      </c:catAx>
      <c:valAx>
        <c:axId val="870985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09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image" Target="../media/image1.jpe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</xdr:row>
      <xdr:rowOff>19050</xdr:rowOff>
    </xdr:from>
    <xdr:to>
      <xdr:col>12</xdr:col>
      <xdr:colOff>171450</xdr:colOff>
      <xdr:row>17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B432FC2-192E-CFF2-60D6-A190DDE54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368300</xdr:colOff>
      <xdr:row>53</xdr:row>
      <xdr:rowOff>55032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69DB804-5CA1-CC90-5B35-6BA6A65AD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27300" cy="10151532"/>
        </a:xfrm>
        <a:prstGeom prst="rect">
          <a:avLst/>
        </a:prstGeom>
      </xdr:spPr>
    </xdr:pic>
    <xdr:clientData/>
  </xdr:twoCellAnchor>
  <xdr:twoCellAnchor>
    <xdr:from>
      <xdr:col>13</xdr:col>
      <xdr:colOff>63501</xdr:colOff>
      <xdr:row>3</xdr:row>
      <xdr:rowOff>30227</xdr:rowOff>
    </xdr:from>
    <xdr:to>
      <xdr:col>17</xdr:col>
      <xdr:colOff>546101</xdr:colOff>
      <xdr:row>13</xdr:row>
      <xdr:rowOff>17527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1C8FF7-68F8-F641-AC09-15F771B5F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63501</xdr:colOff>
      <xdr:row>3</xdr:row>
      <xdr:rowOff>26439</xdr:rowOff>
    </xdr:from>
    <xdr:to>
      <xdr:col>11</xdr:col>
      <xdr:colOff>546101</xdr:colOff>
      <xdr:row>13</xdr:row>
      <xdr:rowOff>21315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B7F580-AB17-2B43-8131-2D874D5BA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736602</xdr:colOff>
      <xdr:row>16</xdr:row>
      <xdr:rowOff>110513</xdr:rowOff>
    </xdr:from>
    <xdr:to>
      <xdr:col>17</xdr:col>
      <xdr:colOff>393702</xdr:colOff>
      <xdr:row>26</xdr:row>
      <xdr:rowOff>105389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C449CA-3B7E-AD42-9332-1DB25DE51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342902</xdr:colOff>
      <xdr:row>16</xdr:row>
      <xdr:rowOff>110513</xdr:rowOff>
    </xdr:from>
    <xdr:to>
      <xdr:col>6</xdr:col>
      <xdr:colOff>2</xdr:colOff>
      <xdr:row>26</xdr:row>
      <xdr:rowOff>105389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78E1D5-CD58-B843-8905-90398B7A7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546102</xdr:colOff>
      <xdr:row>15</xdr:row>
      <xdr:rowOff>2</xdr:rowOff>
    </xdr:from>
    <xdr:to>
      <xdr:col>12</xdr:col>
      <xdr:colOff>190501</xdr:colOff>
      <xdr:row>28</xdr:row>
      <xdr:rowOff>25400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5BE098-EB39-7B4D-A80B-640D9E891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63500</xdr:colOff>
      <xdr:row>3</xdr:row>
      <xdr:rowOff>25401</xdr:rowOff>
    </xdr:from>
    <xdr:to>
      <xdr:col>5</xdr:col>
      <xdr:colOff>546100</xdr:colOff>
      <xdr:row>13</xdr:row>
      <xdr:rowOff>22353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A3EF65-5BA9-A240-A2D7-393622F0A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8"/>
  <sheetViews>
    <sheetView topLeftCell="A327" workbookViewId="0">
      <selection activeCell="B327" sqref="B327"/>
    </sheetView>
  </sheetViews>
  <sheetFormatPr baseColWidth="10" defaultColWidth="8.83203125" defaultRowHeight="15" x14ac:dyDescent="0.2"/>
  <cols>
    <col min="4" max="4" width="23.1640625" bestFit="1" customWidth="1"/>
    <col min="5" max="5" width="35.83203125" bestFit="1" customWidth="1"/>
    <col min="11" max="11" width="23.1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14</v>
      </c>
      <c r="L2" t="s">
        <v>20</v>
      </c>
    </row>
    <row r="3" spans="1:12" x14ac:dyDescent="0.2">
      <c r="A3" s="1">
        <v>1</v>
      </c>
      <c r="B3" t="s">
        <v>11</v>
      </c>
      <c r="C3" t="s">
        <v>21</v>
      </c>
      <c r="D3" t="s">
        <v>22</v>
      </c>
      <c r="E3" t="s">
        <v>13</v>
      </c>
      <c r="F3" t="s">
        <v>15</v>
      </c>
      <c r="G3" t="s">
        <v>23</v>
      </c>
      <c r="H3" t="s">
        <v>24</v>
      </c>
      <c r="I3" t="s">
        <v>25</v>
      </c>
      <c r="J3" t="s">
        <v>26</v>
      </c>
      <c r="K3" t="s">
        <v>22</v>
      </c>
      <c r="L3" t="s">
        <v>20</v>
      </c>
    </row>
    <row r="4" spans="1:12" x14ac:dyDescent="0.2">
      <c r="A4" s="1">
        <v>2</v>
      </c>
      <c r="B4" t="s">
        <v>11</v>
      </c>
      <c r="C4" t="s">
        <v>21</v>
      </c>
      <c r="D4" t="s">
        <v>27</v>
      </c>
      <c r="E4" t="s">
        <v>13</v>
      </c>
      <c r="F4" t="s">
        <v>15</v>
      </c>
      <c r="G4" t="s">
        <v>23</v>
      </c>
      <c r="H4" t="s">
        <v>28</v>
      </c>
      <c r="I4" t="s">
        <v>29</v>
      </c>
      <c r="J4" t="s">
        <v>30</v>
      </c>
      <c r="K4" t="s">
        <v>13</v>
      </c>
      <c r="L4" t="s">
        <v>20</v>
      </c>
    </row>
    <row r="5" spans="1:12" x14ac:dyDescent="0.2">
      <c r="A5" s="1">
        <v>3</v>
      </c>
      <c r="B5" t="s">
        <v>11</v>
      </c>
      <c r="C5" t="s">
        <v>31</v>
      </c>
      <c r="D5" t="s">
        <v>32</v>
      </c>
      <c r="E5" t="s">
        <v>13</v>
      </c>
      <c r="F5" t="s">
        <v>15</v>
      </c>
      <c r="G5" t="s">
        <v>23</v>
      </c>
      <c r="H5" t="s">
        <v>33</v>
      </c>
      <c r="I5" t="s">
        <v>25</v>
      </c>
      <c r="J5" t="s">
        <v>34</v>
      </c>
      <c r="K5" t="s">
        <v>32</v>
      </c>
      <c r="L5" t="s">
        <v>20</v>
      </c>
    </row>
    <row r="6" spans="1:12" x14ac:dyDescent="0.2">
      <c r="A6" s="1">
        <v>4</v>
      </c>
      <c r="B6" t="s">
        <v>11</v>
      </c>
      <c r="C6" t="s">
        <v>31</v>
      </c>
      <c r="D6" t="s">
        <v>35</v>
      </c>
      <c r="E6" t="s">
        <v>13</v>
      </c>
      <c r="F6" t="s">
        <v>15</v>
      </c>
      <c r="G6" t="s">
        <v>23</v>
      </c>
      <c r="H6" t="s">
        <v>24</v>
      </c>
      <c r="I6" t="s">
        <v>36</v>
      </c>
      <c r="J6" t="s">
        <v>37</v>
      </c>
      <c r="K6" t="s">
        <v>13</v>
      </c>
      <c r="L6" t="s">
        <v>20</v>
      </c>
    </row>
    <row r="7" spans="1:12" x14ac:dyDescent="0.2">
      <c r="A7" s="1">
        <v>5</v>
      </c>
      <c r="B7" t="s">
        <v>11</v>
      </c>
      <c r="C7" t="s">
        <v>38</v>
      </c>
      <c r="D7" t="s">
        <v>13</v>
      </c>
      <c r="E7" t="s">
        <v>39</v>
      </c>
      <c r="F7" t="s">
        <v>15</v>
      </c>
      <c r="G7" t="s">
        <v>16</v>
      </c>
      <c r="H7" t="s">
        <v>40</v>
      </c>
      <c r="I7" t="s">
        <v>41</v>
      </c>
      <c r="J7" t="s">
        <v>42</v>
      </c>
      <c r="K7" t="s">
        <v>39</v>
      </c>
      <c r="L7" t="s">
        <v>43</v>
      </c>
    </row>
    <row r="8" spans="1:12" x14ac:dyDescent="0.2">
      <c r="A8" s="1">
        <v>6</v>
      </c>
      <c r="B8" t="s">
        <v>11</v>
      </c>
      <c r="C8" t="s">
        <v>38</v>
      </c>
      <c r="D8" t="s">
        <v>44</v>
      </c>
      <c r="E8" t="s">
        <v>13</v>
      </c>
      <c r="F8" t="s">
        <v>15</v>
      </c>
      <c r="G8" t="s">
        <v>16</v>
      </c>
      <c r="H8" t="s">
        <v>45</v>
      </c>
      <c r="I8" t="s">
        <v>41</v>
      </c>
      <c r="J8" t="s">
        <v>46</v>
      </c>
      <c r="K8" t="s">
        <v>13</v>
      </c>
      <c r="L8" t="s">
        <v>20</v>
      </c>
    </row>
    <row r="9" spans="1:12" x14ac:dyDescent="0.2">
      <c r="A9" s="1">
        <v>7</v>
      </c>
      <c r="B9" t="s">
        <v>11</v>
      </c>
      <c r="C9" t="s">
        <v>38</v>
      </c>
      <c r="D9" t="s">
        <v>47</v>
      </c>
      <c r="E9" t="s">
        <v>13</v>
      </c>
      <c r="F9" t="s">
        <v>15</v>
      </c>
      <c r="G9" t="s">
        <v>16</v>
      </c>
      <c r="H9" t="s">
        <v>48</v>
      </c>
      <c r="I9" t="s">
        <v>29</v>
      </c>
      <c r="J9" t="s">
        <v>49</v>
      </c>
      <c r="K9" t="s">
        <v>13</v>
      </c>
      <c r="L9" t="s">
        <v>43</v>
      </c>
    </row>
    <row r="10" spans="1:12" x14ac:dyDescent="0.2">
      <c r="A10" s="1">
        <v>8</v>
      </c>
      <c r="B10" t="s">
        <v>11</v>
      </c>
      <c r="C10" t="s">
        <v>50</v>
      </c>
      <c r="D10" t="s">
        <v>13</v>
      </c>
      <c r="E10" t="s">
        <v>51</v>
      </c>
      <c r="F10" t="s">
        <v>15</v>
      </c>
      <c r="G10" t="s">
        <v>23</v>
      </c>
      <c r="H10" t="s">
        <v>28</v>
      </c>
      <c r="I10" t="s">
        <v>29</v>
      </c>
      <c r="J10" t="s">
        <v>52</v>
      </c>
      <c r="K10" t="s">
        <v>51</v>
      </c>
      <c r="L10" t="s">
        <v>20</v>
      </c>
    </row>
    <row r="11" spans="1:12" x14ac:dyDescent="0.2">
      <c r="A11" s="1">
        <v>9</v>
      </c>
      <c r="B11" t="s">
        <v>53</v>
      </c>
      <c r="C11" t="s">
        <v>54</v>
      </c>
      <c r="D11" t="s">
        <v>13</v>
      </c>
      <c r="E11" t="s">
        <v>55</v>
      </c>
      <c r="F11" t="s">
        <v>15</v>
      </c>
      <c r="G11" t="s">
        <v>16</v>
      </c>
      <c r="H11" t="s">
        <v>40</v>
      </c>
      <c r="I11" t="s">
        <v>56</v>
      </c>
      <c r="J11" t="s">
        <v>57</v>
      </c>
      <c r="K11" t="s">
        <v>55</v>
      </c>
      <c r="L11" t="s">
        <v>20</v>
      </c>
    </row>
    <row r="12" spans="1:12" x14ac:dyDescent="0.2">
      <c r="A12" s="1">
        <v>10</v>
      </c>
      <c r="B12" t="s">
        <v>53</v>
      </c>
      <c r="C12" t="s">
        <v>54</v>
      </c>
      <c r="D12" t="s">
        <v>13</v>
      </c>
      <c r="E12" t="s">
        <v>58</v>
      </c>
      <c r="F12" t="s">
        <v>15</v>
      </c>
      <c r="G12" t="s">
        <v>16</v>
      </c>
      <c r="H12" t="s">
        <v>45</v>
      </c>
      <c r="I12" t="s">
        <v>59</v>
      </c>
      <c r="J12" t="s">
        <v>60</v>
      </c>
      <c r="K12" t="s">
        <v>13</v>
      </c>
      <c r="L12" t="s">
        <v>20</v>
      </c>
    </row>
    <row r="13" spans="1:12" x14ac:dyDescent="0.2">
      <c r="A13" s="1">
        <v>11</v>
      </c>
      <c r="B13" t="s">
        <v>53</v>
      </c>
      <c r="C13" t="s">
        <v>54</v>
      </c>
      <c r="D13" t="s">
        <v>13</v>
      </c>
      <c r="E13" t="s">
        <v>61</v>
      </c>
      <c r="F13" t="s">
        <v>15</v>
      </c>
      <c r="G13" t="s">
        <v>16</v>
      </c>
      <c r="H13" t="s">
        <v>48</v>
      </c>
      <c r="I13" t="s">
        <v>59</v>
      </c>
      <c r="J13" t="s">
        <v>62</v>
      </c>
      <c r="K13" t="s">
        <v>13</v>
      </c>
      <c r="L13" t="s">
        <v>20</v>
      </c>
    </row>
    <row r="14" spans="1:12" x14ac:dyDescent="0.2">
      <c r="A14" s="1">
        <v>12</v>
      </c>
      <c r="B14" t="s">
        <v>53</v>
      </c>
      <c r="C14" t="s">
        <v>54</v>
      </c>
      <c r="D14" t="s">
        <v>13</v>
      </c>
      <c r="E14" t="s">
        <v>63</v>
      </c>
      <c r="F14" t="s">
        <v>64</v>
      </c>
      <c r="G14" t="s">
        <v>16</v>
      </c>
      <c r="H14" t="s">
        <v>65</v>
      </c>
      <c r="I14" t="s">
        <v>29</v>
      </c>
      <c r="J14" t="s">
        <v>66</v>
      </c>
      <c r="K14" t="s">
        <v>63</v>
      </c>
      <c r="L14" t="s">
        <v>20</v>
      </c>
    </row>
    <row r="15" spans="1:12" x14ac:dyDescent="0.2">
      <c r="A15" s="1">
        <v>13</v>
      </c>
      <c r="B15" t="s">
        <v>53</v>
      </c>
      <c r="C15" t="s">
        <v>54</v>
      </c>
      <c r="D15" t="s">
        <v>67</v>
      </c>
      <c r="E15" t="s">
        <v>13</v>
      </c>
      <c r="F15" t="s">
        <v>64</v>
      </c>
      <c r="G15" t="s">
        <v>16</v>
      </c>
      <c r="H15" t="s">
        <v>40</v>
      </c>
      <c r="I15" t="s">
        <v>41</v>
      </c>
      <c r="J15" t="s">
        <v>68</v>
      </c>
      <c r="K15" t="s">
        <v>13</v>
      </c>
      <c r="L15" t="s">
        <v>20</v>
      </c>
    </row>
    <row r="16" spans="1:12" x14ac:dyDescent="0.2">
      <c r="A16" s="1">
        <v>14</v>
      </c>
      <c r="B16" t="s">
        <v>53</v>
      </c>
      <c r="C16" t="s">
        <v>69</v>
      </c>
      <c r="D16" t="s">
        <v>13</v>
      </c>
      <c r="E16" t="s">
        <v>70</v>
      </c>
      <c r="F16" t="s">
        <v>64</v>
      </c>
      <c r="G16" t="s">
        <v>16</v>
      </c>
      <c r="H16" t="s">
        <v>71</v>
      </c>
      <c r="I16" t="s">
        <v>29</v>
      </c>
      <c r="J16" t="s">
        <v>72</v>
      </c>
      <c r="K16" t="s">
        <v>70</v>
      </c>
      <c r="L16" t="s">
        <v>20</v>
      </c>
    </row>
    <row r="17" spans="1:12" x14ac:dyDescent="0.2">
      <c r="A17" s="1">
        <v>15</v>
      </c>
      <c r="B17" t="s">
        <v>53</v>
      </c>
      <c r="C17" t="s">
        <v>69</v>
      </c>
      <c r="D17" t="s">
        <v>13</v>
      </c>
      <c r="E17" t="s">
        <v>73</v>
      </c>
      <c r="F17" t="s">
        <v>64</v>
      </c>
      <c r="G17" t="s">
        <v>16</v>
      </c>
      <c r="H17" t="s">
        <v>65</v>
      </c>
      <c r="I17" t="s">
        <v>74</v>
      </c>
      <c r="J17" t="s">
        <v>75</v>
      </c>
      <c r="K17" t="s">
        <v>13</v>
      </c>
      <c r="L17" t="s">
        <v>20</v>
      </c>
    </row>
    <row r="18" spans="1:12" x14ac:dyDescent="0.2">
      <c r="A18" s="1">
        <v>16</v>
      </c>
      <c r="B18" t="s">
        <v>53</v>
      </c>
      <c r="C18" t="s">
        <v>69</v>
      </c>
      <c r="D18" t="s">
        <v>76</v>
      </c>
      <c r="E18" t="s">
        <v>13</v>
      </c>
      <c r="F18" t="s">
        <v>64</v>
      </c>
      <c r="G18" t="s">
        <v>23</v>
      </c>
      <c r="I18" t="s">
        <v>41</v>
      </c>
      <c r="J18" t="s">
        <v>77</v>
      </c>
      <c r="K18" t="s">
        <v>13</v>
      </c>
      <c r="L18" t="s">
        <v>43</v>
      </c>
    </row>
    <row r="19" spans="1:12" x14ac:dyDescent="0.2">
      <c r="A19" s="1">
        <v>17</v>
      </c>
      <c r="B19" t="s">
        <v>53</v>
      </c>
      <c r="C19" t="s">
        <v>69</v>
      </c>
      <c r="D19" t="s">
        <v>78</v>
      </c>
      <c r="E19" t="s">
        <v>13</v>
      </c>
      <c r="F19" t="s">
        <v>15</v>
      </c>
      <c r="G19" t="s">
        <v>16</v>
      </c>
      <c r="H19" t="s">
        <v>71</v>
      </c>
      <c r="I19" t="s">
        <v>79</v>
      </c>
      <c r="J19" t="s">
        <v>80</v>
      </c>
      <c r="K19" t="s">
        <v>78</v>
      </c>
      <c r="L19" t="s">
        <v>20</v>
      </c>
    </row>
    <row r="20" spans="1:12" x14ac:dyDescent="0.2">
      <c r="A20" s="1">
        <v>18</v>
      </c>
      <c r="B20" t="s">
        <v>53</v>
      </c>
      <c r="C20" t="s">
        <v>69</v>
      </c>
      <c r="D20" t="s">
        <v>13</v>
      </c>
      <c r="E20" t="s">
        <v>73</v>
      </c>
      <c r="F20" t="s">
        <v>15</v>
      </c>
      <c r="G20" t="s">
        <v>16</v>
      </c>
      <c r="H20" t="s">
        <v>65</v>
      </c>
      <c r="I20" t="s">
        <v>81</v>
      </c>
      <c r="J20" t="s">
        <v>82</v>
      </c>
      <c r="K20" t="s">
        <v>13</v>
      </c>
      <c r="L20" t="s">
        <v>20</v>
      </c>
    </row>
    <row r="21" spans="1:12" x14ac:dyDescent="0.2">
      <c r="A21" s="1">
        <v>19</v>
      </c>
      <c r="B21" t="s">
        <v>53</v>
      </c>
      <c r="C21" t="s">
        <v>69</v>
      </c>
      <c r="D21" t="s">
        <v>13</v>
      </c>
      <c r="E21" t="s">
        <v>83</v>
      </c>
      <c r="F21" t="s">
        <v>15</v>
      </c>
      <c r="G21" t="s">
        <v>16</v>
      </c>
      <c r="H21" t="s">
        <v>40</v>
      </c>
      <c r="I21" t="s">
        <v>79</v>
      </c>
      <c r="J21" t="s">
        <v>84</v>
      </c>
      <c r="K21" t="s">
        <v>13</v>
      </c>
      <c r="L21" t="s">
        <v>43</v>
      </c>
    </row>
    <row r="22" spans="1:12" x14ac:dyDescent="0.2">
      <c r="A22" s="1">
        <v>20</v>
      </c>
      <c r="B22" t="s">
        <v>53</v>
      </c>
      <c r="C22" t="s">
        <v>69</v>
      </c>
      <c r="D22" t="s">
        <v>13</v>
      </c>
      <c r="E22" t="s">
        <v>85</v>
      </c>
      <c r="F22" t="s">
        <v>15</v>
      </c>
      <c r="G22" t="s">
        <v>16</v>
      </c>
      <c r="H22" t="s">
        <v>45</v>
      </c>
      <c r="I22" t="s">
        <v>59</v>
      </c>
      <c r="J22" t="s">
        <v>86</v>
      </c>
      <c r="K22" t="s">
        <v>13</v>
      </c>
      <c r="L22" t="s">
        <v>20</v>
      </c>
    </row>
    <row r="23" spans="1:12" x14ac:dyDescent="0.2">
      <c r="A23" s="1">
        <v>21</v>
      </c>
      <c r="B23" t="s">
        <v>53</v>
      </c>
      <c r="C23" t="s">
        <v>69</v>
      </c>
      <c r="D23" t="s">
        <v>13</v>
      </c>
      <c r="E23" t="s">
        <v>87</v>
      </c>
      <c r="F23" t="s">
        <v>15</v>
      </c>
      <c r="G23" t="s">
        <v>16</v>
      </c>
      <c r="H23" t="s">
        <v>48</v>
      </c>
      <c r="I23" t="s">
        <v>59</v>
      </c>
      <c r="J23" t="s">
        <v>88</v>
      </c>
      <c r="K23" t="s">
        <v>13</v>
      </c>
      <c r="L23" t="s">
        <v>20</v>
      </c>
    </row>
    <row r="24" spans="1:12" x14ac:dyDescent="0.2">
      <c r="A24" s="1">
        <v>22</v>
      </c>
      <c r="B24" t="s">
        <v>53</v>
      </c>
      <c r="C24" t="s">
        <v>89</v>
      </c>
      <c r="D24" t="s">
        <v>13</v>
      </c>
      <c r="E24" t="s">
        <v>67</v>
      </c>
      <c r="F24" t="s">
        <v>15</v>
      </c>
      <c r="G24" t="s">
        <v>16</v>
      </c>
      <c r="H24" t="s">
        <v>45</v>
      </c>
      <c r="I24" t="s">
        <v>90</v>
      </c>
      <c r="J24" t="s">
        <v>91</v>
      </c>
      <c r="K24" t="s">
        <v>67</v>
      </c>
      <c r="L24" t="s">
        <v>20</v>
      </c>
    </row>
    <row r="25" spans="1:12" x14ac:dyDescent="0.2">
      <c r="A25" s="1">
        <v>23</v>
      </c>
      <c r="B25" t="s">
        <v>53</v>
      </c>
      <c r="C25" t="s">
        <v>89</v>
      </c>
      <c r="D25" t="s">
        <v>13</v>
      </c>
      <c r="E25" t="s">
        <v>92</v>
      </c>
      <c r="F25" t="s">
        <v>15</v>
      </c>
      <c r="G25" t="s">
        <v>23</v>
      </c>
      <c r="I25" t="s">
        <v>74</v>
      </c>
      <c r="J25" t="s">
        <v>93</v>
      </c>
      <c r="K25" t="s">
        <v>13</v>
      </c>
      <c r="L25" t="s">
        <v>20</v>
      </c>
    </row>
    <row r="26" spans="1:12" x14ac:dyDescent="0.2">
      <c r="A26" s="1">
        <v>24</v>
      </c>
      <c r="B26" t="s">
        <v>53</v>
      </c>
      <c r="C26" t="s">
        <v>89</v>
      </c>
      <c r="D26" t="s">
        <v>13</v>
      </c>
      <c r="E26" t="s">
        <v>85</v>
      </c>
      <c r="F26" t="s">
        <v>15</v>
      </c>
      <c r="G26" t="s">
        <v>23</v>
      </c>
      <c r="I26" t="s">
        <v>94</v>
      </c>
      <c r="J26" t="s">
        <v>95</v>
      </c>
      <c r="K26" t="s">
        <v>13</v>
      </c>
      <c r="L26" t="s">
        <v>20</v>
      </c>
    </row>
    <row r="27" spans="1:12" x14ac:dyDescent="0.2">
      <c r="A27" s="1">
        <v>25</v>
      </c>
      <c r="B27" t="s">
        <v>53</v>
      </c>
      <c r="C27" t="s">
        <v>89</v>
      </c>
      <c r="D27" t="s">
        <v>70</v>
      </c>
      <c r="E27" t="s">
        <v>13</v>
      </c>
      <c r="F27" t="s">
        <v>64</v>
      </c>
      <c r="G27" t="s">
        <v>16</v>
      </c>
      <c r="H27" t="s">
        <v>71</v>
      </c>
      <c r="I27" t="s">
        <v>36</v>
      </c>
      <c r="J27" t="s">
        <v>96</v>
      </c>
      <c r="K27" t="s">
        <v>13</v>
      </c>
      <c r="L27" t="s">
        <v>20</v>
      </c>
    </row>
    <row r="28" spans="1:12" x14ac:dyDescent="0.2">
      <c r="A28" s="1">
        <v>26</v>
      </c>
      <c r="B28" t="s">
        <v>53</v>
      </c>
      <c r="C28" t="s">
        <v>89</v>
      </c>
      <c r="D28" t="s">
        <v>97</v>
      </c>
      <c r="E28" t="s">
        <v>13</v>
      </c>
      <c r="F28" t="s">
        <v>64</v>
      </c>
      <c r="G28" t="s">
        <v>16</v>
      </c>
      <c r="H28" t="s">
        <v>65</v>
      </c>
      <c r="I28" t="s">
        <v>41</v>
      </c>
      <c r="J28" t="s">
        <v>98</v>
      </c>
      <c r="K28" t="s">
        <v>13</v>
      </c>
      <c r="L28" t="s">
        <v>20</v>
      </c>
    </row>
    <row r="29" spans="1:12" x14ac:dyDescent="0.2">
      <c r="A29" s="1">
        <v>27</v>
      </c>
      <c r="B29" t="s">
        <v>53</v>
      </c>
      <c r="C29" t="s">
        <v>99</v>
      </c>
      <c r="D29" t="s">
        <v>13</v>
      </c>
      <c r="E29" t="s">
        <v>100</v>
      </c>
      <c r="F29" t="s">
        <v>15</v>
      </c>
      <c r="G29" t="s">
        <v>16</v>
      </c>
      <c r="H29" t="s">
        <v>45</v>
      </c>
      <c r="I29" t="s">
        <v>36</v>
      </c>
      <c r="J29" t="s">
        <v>101</v>
      </c>
      <c r="K29" t="s">
        <v>100</v>
      </c>
      <c r="L29" t="s">
        <v>43</v>
      </c>
    </row>
    <row r="30" spans="1:12" x14ac:dyDescent="0.2">
      <c r="A30" s="1">
        <v>28</v>
      </c>
      <c r="B30" t="s">
        <v>53</v>
      </c>
      <c r="C30" t="s">
        <v>99</v>
      </c>
      <c r="D30" t="s">
        <v>55</v>
      </c>
      <c r="E30" t="s">
        <v>13</v>
      </c>
      <c r="F30" t="s">
        <v>15</v>
      </c>
      <c r="G30" t="s">
        <v>16</v>
      </c>
      <c r="H30" t="s">
        <v>48</v>
      </c>
      <c r="I30" t="s">
        <v>36</v>
      </c>
      <c r="J30" t="s">
        <v>102</v>
      </c>
      <c r="K30" t="s">
        <v>13</v>
      </c>
      <c r="L30" t="s">
        <v>20</v>
      </c>
    </row>
    <row r="31" spans="1:12" x14ac:dyDescent="0.2">
      <c r="A31" s="1">
        <v>29</v>
      </c>
      <c r="B31" t="s">
        <v>53</v>
      </c>
      <c r="C31" t="s">
        <v>99</v>
      </c>
      <c r="D31" t="s">
        <v>13</v>
      </c>
      <c r="E31" t="s">
        <v>103</v>
      </c>
      <c r="F31" t="s">
        <v>15</v>
      </c>
      <c r="G31" t="s">
        <v>23</v>
      </c>
      <c r="H31" t="s">
        <v>33</v>
      </c>
      <c r="I31" t="s">
        <v>94</v>
      </c>
      <c r="J31" t="s">
        <v>104</v>
      </c>
      <c r="K31" t="s">
        <v>13</v>
      </c>
      <c r="L31" t="s">
        <v>43</v>
      </c>
    </row>
    <row r="32" spans="1:12" x14ac:dyDescent="0.2">
      <c r="A32" s="1">
        <v>30</v>
      </c>
      <c r="B32" t="s">
        <v>105</v>
      </c>
      <c r="C32" t="s">
        <v>106</v>
      </c>
      <c r="D32" t="s">
        <v>107</v>
      </c>
      <c r="E32" t="s">
        <v>13</v>
      </c>
      <c r="F32" t="s">
        <v>15</v>
      </c>
      <c r="G32" t="s">
        <v>16</v>
      </c>
      <c r="H32" t="s">
        <v>108</v>
      </c>
      <c r="I32" t="s">
        <v>81</v>
      </c>
      <c r="J32" t="s">
        <v>109</v>
      </c>
      <c r="K32" t="s">
        <v>107</v>
      </c>
      <c r="L32" t="s">
        <v>20</v>
      </c>
    </row>
    <row r="33" spans="1:12" x14ac:dyDescent="0.2">
      <c r="A33" s="1">
        <v>31</v>
      </c>
      <c r="B33" t="s">
        <v>105</v>
      </c>
      <c r="C33" t="s">
        <v>106</v>
      </c>
      <c r="D33" t="s">
        <v>13</v>
      </c>
      <c r="E33" t="s">
        <v>110</v>
      </c>
      <c r="F33" t="s">
        <v>15</v>
      </c>
      <c r="G33" t="s">
        <v>16</v>
      </c>
      <c r="H33" t="s">
        <v>17</v>
      </c>
      <c r="I33" t="s">
        <v>59</v>
      </c>
      <c r="J33" t="s">
        <v>111</v>
      </c>
      <c r="K33" t="s">
        <v>13</v>
      </c>
      <c r="L33" t="s">
        <v>20</v>
      </c>
    </row>
    <row r="34" spans="1:12" x14ac:dyDescent="0.2">
      <c r="A34" s="1">
        <v>32</v>
      </c>
      <c r="B34" t="s">
        <v>105</v>
      </c>
      <c r="C34" t="s">
        <v>112</v>
      </c>
      <c r="D34" t="s">
        <v>13</v>
      </c>
      <c r="E34" t="s">
        <v>113</v>
      </c>
      <c r="F34" t="s">
        <v>15</v>
      </c>
      <c r="G34" t="s">
        <v>16</v>
      </c>
      <c r="H34" t="s">
        <v>17</v>
      </c>
      <c r="I34" t="s">
        <v>18</v>
      </c>
      <c r="J34" t="s">
        <v>114</v>
      </c>
      <c r="K34" t="s">
        <v>113</v>
      </c>
      <c r="L34" t="s">
        <v>20</v>
      </c>
    </row>
    <row r="35" spans="1:12" x14ac:dyDescent="0.2">
      <c r="A35" s="1">
        <v>33</v>
      </c>
      <c r="B35" t="s">
        <v>105</v>
      </c>
      <c r="C35" t="s">
        <v>115</v>
      </c>
      <c r="D35" t="s">
        <v>13</v>
      </c>
      <c r="E35" t="s">
        <v>116</v>
      </c>
      <c r="F35" t="s">
        <v>64</v>
      </c>
      <c r="G35" t="s">
        <v>16</v>
      </c>
      <c r="H35" t="s">
        <v>65</v>
      </c>
      <c r="I35" t="s">
        <v>41</v>
      </c>
      <c r="J35" t="s">
        <v>117</v>
      </c>
      <c r="K35" t="s">
        <v>116</v>
      </c>
      <c r="L35" t="s">
        <v>20</v>
      </c>
    </row>
    <row r="36" spans="1:12" x14ac:dyDescent="0.2">
      <c r="A36" s="1">
        <v>34</v>
      </c>
      <c r="B36" t="s">
        <v>105</v>
      </c>
      <c r="C36" t="s">
        <v>115</v>
      </c>
      <c r="D36" t="s">
        <v>13</v>
      </c>
      <c r="E36" t="s">
        <v>27</v>
      </c>
      <c r="F36" t="s">
        <v>64</v>
      </c>
      <c r="G36" t="s">
        <v>16</v>
      </c>
      <c r="H36" t="s">
        <v>65</v>
      </c>
      <c r="I36" t="s">
        <v>25</v>
      </c>
      <c r="J36" t="s">
        <v>118</v>
      </c>
      <c r="K36" t="s">
        <v>13</v>
      </c>
      <c r="L36" t="s">
        <v>20</v>
      </c>
    </row>
    <row r="37" spans="1:12" x14ac:dyDescent="0.2">
      <c r="A37" s="1">
        <v>35</v>
      </c>
      <c r="B37" t="s">
        <v>105</v>
      </c>
      <c r="C37" t="s">
        <v>115</v>
      </c>
      <c r="D37" t="s">
        <v>13</v>
      </c>
      <c r="E37" t="s">
        <v>119</v>
      </c>
      <c r="F37" t="s">
        <v>64</v>
      </c>
      <c r="G37" t="s">
        <v>16</v>
      </c>
      <c r="H37" t="s">
        <v>40</v>
      </c>
      <c r="I37" t="s">
        <v>94</v>
      </c>
      <c r="J37" t="s">
        <v>120</v>
      </c>
      <c r="K37" t="s">
        <v>13</v>
      </c>
      <c r="L37" t="s">
        <v>20</v>
      </c>
    </row>
    <row r="38" spans="1:12" x14ac:dyDescent="0.2">
      <c r="A38" s="1">
        <v>36</v>
      </c>
      <c r="B38" t="s">
        <v>105</v>
      </c>
      <c r="C38" t="s">
        <v>115</v>
      </c>
      <c r="D38" t="s">
        <v>13</v>
      </c>
      <c r="E38" t="s">
        <v>121</v>
      </c>
      <c r="F38" t="s">
        <v>64</v>
      </c>
      <c r="G38" t="s">
        <v>23</v>
      </c>
      <c r="I38" t="s">
        <v>74</v>
      </c>
      <c r="J38" t="s">
        <v>122</v>
      </c>
      <c r="K38" t="s">
        <v>13</v>
      </c>
      <c r="L38" t="s">
        <v>20</v>
      </c>
    </row>
    <row r="39" spans="1:12" x14ac:dyDescent="0.2">
      <c r="A39" s="1">
        <v>37</v>
      </c>
      <c r="B39" t="s">
        <v>105</v>
      </c>
      <c r="C39" t="s">
        <v>115</v>
      </c>
      <c r="D39" t="s">
        <v>13</v>
      </c>
      <c r="E39" t="s">
        <v>123</v>
      </c>
      <c r="F39" t="s">
        <v>64</v>
      </c>
      <c r="G39" t="s">
        <v>23</v>
      </c>
      <c r="I39" t="s">
        <v>94</v>
      </c>
      <c r="J39" t="s">
        <v>124</v>
      </c>
      <c r="K39" t="s">
        <v>13</v>
      </c>
      <c r="L39" t="s">
        <v>20</v>
      </c>
    </row>
    <row r="40" spans="1:12" x14ac:dyDescent="0.2">
      <c r="A40" s="1">
        <v>38</v>
      </c>
      <c r="B40" t="s">
        <v>105</v>
      </c>
      <c r="C40" t="s">
        <v>115</v>
      </c>
      <c r="D40" t="s">
        <v>13</v>
      </c>
      <c r="E40" t="s">
        <v>125</v>
      </c>
      <c r="F40" t="s">
        <v>64</v>
      </c>
      <c r="G40" t="s">
        <v>23</v>
      </c>
      <c r="I40" t="s">
        <v>94</v>
      </c>
      <c r="J40" t="s">
        <v>126</v>
      </c>
      <c r="K40" t="s">
        <v>13</v>
      </c>
      <c r="L40" t="s">
        <v>20</v>
      </c>
    </row>
    <row r="41" spans="1:12" x14ac:dyDescent="0.2">
      <c r="A41" s="1">
        <v>39</v>
      </c>
      <c r="B41" t="s">
        <v>105</v>
      </c>
      <c r="C41" t="s">
        <v>115</v>
      </c>
      <c r="D41" t="s">
        <v>13</v>
      </c>
      <c r="E41" t="s">
        <v>76</v>
      </c>
      <c r="F41" t="s">
        <v>64</v>
      </c>
      <c r="G41" t="s">
        <v>23</v>
      </c>
      <c r="I41" t="s">
        <v>94</v>
      </c>
      <c r="J41" t="s">
        <v>127</v>
      </c>
      <c r="K41" t="s">
        <v>13</v>
      </c>
      <c r="L41" t="s">
        <v>43</v>
      </c>
    </row>
    <row r="42" spans="1:12" x14ac:dyDescent="0.2">
      <c r="A42" s="1">
        <v>40</v>
      </c>
      <c r="B42" t="s">
        <v>105</v>
      </c>
      <c r="C42" t="s">
        <v>115</v>
      </c>
      <c r="D42" t="s">
        <v>13</v>
      </c>
      <c r="E42" t="s">
        <v>123</v>
      </c>
      <c r="F42" t="s">
        <v>15</v>
      </c>
      <c r="G42" t="s">
        <v>16</v>
      </c>
      <c r="H42" t="s">
        <v>45</v>
      </c>
      <c r="I42" t="s">
        <v>90</v>
      </c>
      <c r="J42" t="s">
        <v>128</v>
      </c>
      <c r="K42" t="s">
        <v>123</v>
      </c>
      <c r="L42" t="s">
        <v>20</v>
      </c>
    </row>
    <row r="43" spans="1:12" x14ac:dyDescent="0.2">
      <c r="A43" s="1">
        <v>41</v>
      </c>
      <c r="B43" t="s">
        <v>105</v>
      </c>
      <c r="C43" t="s">
        <v>115</v>
      </c>
      <c r="D43" t="s">
        <v>13</v>
      </c>
      <c r="E43" t="s">
        <v>67</v>
      </c>
      <c r="F43" t="s">
        <v>15</v>
      </c>
      <c r="G43" t="s">
        <v>16</v>
      </c>
      <c r="H43" t="s">
        <v>48</v>
      </c>
      <c r="I43" t="s">
        <v>129</v>
      </c>
      <c r="J43" t="s">
        <v>130</v>
      </c>
      <c r="K43" t="s">
        <v>13</v>
      </c>
      <c r="L43" t="s">
        <v>20</v>
      </c>
    </row>
    <row r="44" spans="1:12" x14ac:dyDescent="0.2">
      <c r="A44" s="1">
        <v>42</v>
      </c>
      <c r="B44" t="s">
        <v>105</v>
      </c>
      <c r="C44" t="s">
        <v>131</v>
      </c>
      <c r="D44" t="s">
        <v>13</v>
      </c>
      <c r="E44" t="s">
        <v>132</v>
      </c>
      <c r="F44" t="s">
        <v>15</v>
      </c>
      <c r="G44" t="s">
        <v>16</v>
      </c>
      <c r="H44" t="s">
        <v>40</v>
      </c>
      <c r="I44" t="s">
        <v>18</v>
      </c>
      <c r="J44" t="s">
        <v>133</v>
      </c>
      <c r="K44" t="s">
        <v>132</v>
      </c>
      <c r="L44" t="s">
        <v>20</v>
      </c>
    </row>
    <row r="45" spans="1:12" x14ac:dyDescent="0.2">
      <c r="A45" s="1">
        <v>43</v>
      </c>
      <c r="B45" t="s">
        <v>105</v>
      </c>
      <c r="C45" t="s">
        <v>131</v>
      </c>
      <c r="D45" t="s">
        <v>13</v>
      </c>
      <c r="E45" t="s">
        <v>134</v>
      </c>
      <c r="F45" t="s">
        <v>15</v>
      </c>
      <c r="G45" t="s">
        <v>16</v>
      </c>
      <c r="H45" t="s">
        <v>45</v>
      </c>
      <c r="I45" t="s">
        <v>129</v>
      </c>
      <c r="J45" t="s">
        <v>135</v>
      </c>
      <c r="K45" t="s">
        <v>13</v>
      </c>
      <c r="L45" t="s">
        <v>43</v>
      </c>
    </row>
    <row r="46" spans="1:12" x14ac:dyDescent="0.2">
      <c r="A46" s="1">
        <v>44</v>
      </c>
      <c r="B46" t="s">
        <v>105</v>
      </c>
      <c r="C46" t="s">
        <v>136</v>
      </c>
      <c r="D46" t="s">
        <v>137</v>
      </c>
      <c r="E46" t="s">
        <v>13</v>
      </c>
      <c r="F46" t="s">
        <v>15</v>
      </c>
      <c r="G46" t="s">
        <v>16</v>
      </c>
      <c r="H46" t="s">
        <v>65</v>
      </c>
      <c r="I46" t="s">
        <v>18</v>
      </c>
      <c r="J46" t="s">
        <v>138</v>
      </c>
      <c r="K46" t="s">
        <v>13</v>
      </c>
      <c r="L46" t="s">
        <v>20</v>
      </c>
    </row>
    <row r="47" spans="1:12" x14ac:dyDescent="0.2">
      <c r="A47" s="1">
        <v>45</v>
      </c>
      <c r="B47" t="s">
        <v>105</v>
      </c>
      <c r="C47" t="s">
        <v>136</v>
      </c>
      <c r="D47" t="s">
        <v>139</v>
      </c>
      <c r="E47" t="s">
        <v>13</v>
      </c>
      <c r="F47" t="s">
        <v>15</v>
      </c>
      <c r="G47" t="s">
        <v>16</v>
      </c>
      <c r="H47" t="s">
        <v>40</v>
      </c>
      <c r="I47" t="s">
        <v>18</v>
      </c>
      <c r="J47" t="s">
        <v>140</v>
      </c>
      <c r="K47" t="s">
        <v>13</v>
      </c>
      <c r="L47" t="s">
        <v>20</v>
      </c>
    </row>
    <row r="48" spans="1:12" x14ac:dyDescent="0.2">
      <c r="A48" s="1">
        <v>46</v>
      </c>
      <c r="B48" t="s">
        <v>105</v>
      </c>
      <c r="C48" t="s">
        <v>136</v>
      </c>
      <c r="D48" t="s">
        <v>141</v>
      </c>
      <c r="E48" t="s">
        <v>13</v>
      </c>
      <c r="F48" t="s">
        <v>15</v>
      </c>
      <c r="G48" t="s">
        <v>16</v>
      </c>
      <c r="H48" t="s">
        <v>45</v>
      </c>
      <c r="I48" t="s">
        <v>90</v>
      </c>
      <c r="J48" t="s">
        <v>142</v>
      </c>
      <c r="K48" t="s">
        <v>13</v>
      </c>
      <c r="L48" t="s">
        <v>43</v>
      </c>
    </row>
    <row r="49" spans="1:12" x14ac:dyDescent="0.2">
      <c r="A49" s="1">
        <v>47</v>
      </c>
      <c r="B49" t="s">
        <v>105</v>
      </c>
      <c r="C49" t="s">
        <v>143</v>
      </c>
      <c r="D49" t="s">
        <v>13</v>
      </c>
      <c r="E49" t="s">
        <v>144</v>
      </c>
      <c r="F49" t="s">
        <v>15</v>
      </c>
      <c r="G49" t="s">
        <v>23</v>
      </c>
      <c r="H49" t="s">
        <v>24</v>
      </c>
      <c r="I49" t="s">
        <v>36</v>
      </c>
      <c r="J49" t="s">
        <v>145</v>
      </c>
      <c r="K49" t="s">
        <v>144</v>
      </c>
      <c r="L49" t="s">
        <v>20</v>
      </c>
    </row>
    <row r="50" spans="1:12" x14ac:dyDescent="0.2">
      <c r="A50" s="1">
        <v>48</v>
      </c>
      <c r="B50" t="s">
        <v>105</v>
      </c>
      <c r="C50" t="s">
        <v>143</v>
      </c>
      <c r="D50" t="s">
        <v>146</v>
      </c>
      <c r="E50" t="s">
        <v>13</v>
      </c>
      <c r="F50" t="s">
        <v>15</v>
      </c>
      <c r="G50" t="s">
        <v>23</v>
      </c>
      <c r="H50" t="s">
        <v>28</v>
      </c>
      <c r="I50" t="s">
        <v>29</v>
      </c>
      <c r="J50" t="s">
        <v>147</v>
      </c>
      <c r="K50" t="s">
        <v>13</v>
      </c>
      <c r="L50" t="s">
        <v>20</v>
      </c>
    </row>
    <row r="51" spans="1:12" x14ac:dyDescent="0.2">
      <c r="A51" s="1">
        <v>49</v>
      </c>
      <c r="B51" t="s">
        <v>105</v>
      </c>
      <c r="C51" t="s">
        <v>148</v>
      </c>
      <c r="D51" t="s">
        <v>13</v>
      </c>
      <c r="E51" t="s">
        <v>149</v>
      </c>
      <c r="F51" t="s">
        <v>15</v>
      </c>
      <c r="G51" t="s">
        <v>23</v>
      </c>
      <c r="H51" t="s">
        <v>24</v>
      </c>
      <c r="I51" t="s">
        <v>41</v>
      </c>
      <c r="J51" t="s">
        <v>150</v>
      </c>
      <c r="K51" t="s">
        <v>149</v>
      </c>
      <c r="L51" t="s">
        <v>43</v>
      </c>
    </row>
    <row r="52" spans="1:12" x14ac:dyDescent="0.2">
      <c r="A52" s="1">
        <v>50</v>
      </c>
      <c r="B52" t="s">
        <v>105</v>
      </c>
      <c r="C52" t="s">
        <v>148</v>
      </c>
      <c r="D52" t="s">
        <v>13</v>
      </c>
      <c r="E52" t="s">
        <v>151</v>
      </c>
      <c r="F52" t="s">
        <v>15</v>
      </c>
      <c r="G52" t="s">
        <v>23</v>
      </c>
      <c r="H52" t="s">
        <v>28</v>
      </c>
      <c r="I52" t="s">
        <v>25</v>
      </c>
      <c r="J52" t="s">
        <v>152</v>
      </c>
      <c r="K52" t="s">
        <v>13</v>
      </c>
      <c r="L52" t="s">
        <v>43</v>
      </c>
    </row>
    <row r="53" spans="1:12" x14ac:dyDescent="0.2">
      <c r="A53" s="1">
        <v>51</v>
      </c>
      <c r="B53" t="s">
        <v>153</v>
      </c>
      <c r="C53" t="s">
        <v>154</v>
      </c>
      <c r="D53" t="s">
        <v>155</v>
      </c>
      <c r="E53" t="s">
        <v>13</v>
      </c>
      <c r="F53" t="s">
        <v>64</v>
      </c>
      <c r="G53" t="s">
        <v>23</v>
      </c>
      <c r="I53" t="s">
        <v>36</v>
      </c>
      <c r="J53" t="s">
        <v>156</v>
      </c>
      <c r="K53" t="s">
        <v>13</v>
      </c>
      <c r="L53" t="s">
        <v>43</v>
      </c>
    </row>
    <row r="54" spans="1:12" x14ac:dyDescent="0.2">
      <c r="A54" s="1">
        <v>52</v>
      </c>
      <c r="B54" t="s">
        <v>153</v>
      </c>
      <c r="C54" t="s">
        <v>154</v>
      </c>
      <c r="D54" t="s">
        <v>13</v>
      </c>
      <c r="E54" t="s">
        <v>92</v>
      </c>
      <c r="F54" t="s">
        <v>64</v>
      </c>
      <c r="G54" t="s">
        <v>23</v>
      </c>
      <c r="I54" t="s">
        <v>94</v>
      </c>
      <c r="J54" t="s">
        <v>157</v>
      </c>
      <c r="K54" t="s">
        <v>13</v>
      </c>
      <c r="L54" t="s">
        <v>20</v>
      </c>
    </row>
    <row r="55" spans="1:12" x14ac:dyDescent="0.2">
      <c r="A55" s="1">
        <v>53</v>
      </c>
      <c r="B55" t="s">
        <v>153</v>
      </c>
      <c r="C55" t="s">
        <v>154</v>
      </c>
      <c r="D55" t="s">
        <v>13</v>
      </c>
      <c r="E55" t="s">
        <v>73</v>
      </c>
      <c r="F55" t="s">
        <v>64</v>
      </c>
      <c r="G55" t="s">
        <v>23</v>
      </c>
      <c r="I55" t="s">
        <v>94</v>
      </c>
      <c r="J55" t="s">
        <v>158</v>
      </c>
      <c r="K55" t="s">
        <v>13</v>
      </c>
      <c r="L55" t="s">
        <v>20</v>
      </c>
    </row>
    <row r="56" spans="1:12" x14ac:dyDescent="0.2">
      <c r="A56" s="1">
        <v>54</v>
      </c>
      <c r="B56" t="s">
        <v>153</v>
      </c>
      <c r="C56" t="s">
        <v>154</v>
      </c>
      <c r="D56" t="s">
        <v>13</v>
      </c>
      <c r="E56" t="s">
        <v>159</v>
      </c>
      <c r="F56" t="s">
        <v>64</v>
      </c>
      <c r="G56" t="s">
        <v>23</v>
      </c>
      <c r="I56" t="s">
        <v>94</v>
      </c>
      <c r="J56" t="s">
        <v>160</v>
      </c>
      <c r="K56" t="s">
        <v>13</v>
      </c>
      <c r="L56" t="s">
        <v>43</v>
      </c>
    </row>
    <row r="57" spans="1:12" x14ac:dyDescent="0.2">
      <c r="A57" s="1">
        <v>55</v>
      </c>
      <c r="B57" t="s">
        <v>153</v>
      </c>
      <c r="C57" t="s">
        <v>161</v>
      </c>
      <c r="D57" t="s">
        <v>162</v>
      </c>
      <c r="E57" t="s">
        <v>13</v>
      </c>
      <c r="F57" t="s">
        <v>15</v>
      </c>
      <c r="G57" t="s">
        <v>16</v>
      </c>
      <c r="H57" t="s">
        <v>108</v>
      </c>
      <c r="I57" t="s">
        <v>81</v>
      </c>
      <c r="J57" t="s">
        <v>163</v>
      </c>
      <c r="K57" t="s">
        <v>162</v>
      </c>
      <c r="L57" t="s">
        <v>20</v>
      </c>
    </row>
    <row r="58" spans="1:12" x14ac:dyDescent="0.2">
      <c r="A58" s="1">
        <v>56</v>
      </c>
      <c r="B58" t="s">
        <v>153</v>
      </c>
      <c r="C58" t="s">
        <v>164</v>
      </c>
      <c r="D58" t="s">
        <v>165</v>
      </c>
      <c r="E58" t="s">
        <v>13</v>
      </c>
      <c r="F58" t="s">
        <v>15</v>
      </c>
      <c r="G58" t="s">
        <v>16</v>
      </c>
      <c r="H58" t="s">
        <v>40</v>
      </c>
      <c r="I58" t="s">
        <v>79</v>
      </c>
      <c r="J58" t="s">
        <v>166</v>
      </c>
      <c r="K58" t="s">
        <v>165</v>
      </c>
      <c r="L58" t="s">
        <v>20</v>
      </c>
    </row>
    <row r="59" spans="1:12" x14ac:dyDescent="0.2">
      <c r="A59" s="1">
        <v>57</v>
      </c>
      <c r="B59" t="s">
        <v>153</v>
      </c>
      <c r="C59" t="s">
        <v>164</v>
      </c>
      <c r="D59" t="s">
        <v>167</v>
      </c>
      <c r="E59" t="s">
        <v>13</v>
      </c>
      <c r="F59" t="s">
        <v>15</v>
      </c>
      <c r="G59" t="s">
        <v>16</v>
      </c>
      <c r="H59" t="s">
        <v>45</v>
      </c>
      <c r="I59" t="s">
        <v>90</v>
      </c>
      <c r="J59" t="s">
        <v>168</v>
      </c>
      <c r="K59" t="s">
        <v>13</v>
      </c>
      <c r="L59" t="s">
        <v>43</v>
      </c>
    </row>
    <row r="60" spans="1:12" x14ac:dyDescent="0.2">
      <c r="A60" s="1">
        <v>58</v>
      </c>
      <c r="B60" t="s">
        <v>153</v>
      </c>
      <c r="C60" t="s">
        <v>169</v>
      </c>
      <c r="D60" t="s">
        <v>170</v>
      </c>
      <c r="E60" t="s">
        <v>13</v>
      </c>
      <c r="F60" t="s">
        <v>64</v>
      </c>
      <c r="G60" t="s">
        <v>16</v>
      </c>
      <c r="H60" t="s">
        <v>48</v>
      </c>
      <c r="I60" t="s">
        <v>94</v>
      </c>
      <c r="J60" t="s">
        <v>171</v>
      </c>
      <c r="K60" t="s">
        <v>170</v>
      </c>
      <c r="L60" t="s">
        <v>20</v>
      </c>
    </row>
    <row r="61" spans="1:12" x14ac:dyDescent="0.2">
      <c r="A61" s="1">
        <v>59</v>
      </c>
      <c r="B61" t="s">
        <v>172</v>
      </c>
      <c r="C61" t="s">
        <v>173</v>
      </c>
      <c r="D61" t="s">
        <v>13</v>
      </c>
      <c r="E61" t="s">
        <v>174</v>
      </c>
      <c r="F61" t="s">
        <v>64</v>
      </c>
      <c r="G61" t="s">
        <v>16</v>
      </c>
      <c r="H61" t="s">
        <v>40</v>
      </c>
      <c r="I61" t="s">
        <v>94</v>
      </c>
      <c r="J61" t="s">
        <v>175</v>
      </c>
      <c r="K61" t="s">
        <v>13</v>
      </c>
      <c r="L61" t="s">
        <v>20</v>
      </c>
    </row>
    <row r="62" spans="1:12" x14ac:dyDescent="0.2">
      <c r="A62" s="1">
        <v>60</v>
      </c>
      <c r="B62" t="s">
        <v>172</v>
      </c>
      <c r="C62" t="s">
        <v>173</v>
      </c>
      <c r="D62" t="s">
        <v>13</v>
      </c>
      <c r="E62" t="s">
        <v>55</v>
      </c>
      <c r="F62" t="s">
        <v>64</v>
      </c>
      <c r="G62" t="s">
        <v>16</v>
      </c>
      <c r="H62" t="s">
        <v>40</v>
      </c>
      <c r="I62" t="s">
        <v>36</v>
      </c>
      <c r="J62" t="s">
        <v>176</v>
      </c>
      <c r="K62" t="s">
        <v>55</v>
      </c>
      <c r="L62" t="s">
        <v>20</v>
      </c>
    </row>
    <row r="63" spans="1:12" x14ac:dyDescent="0.2">
      <c r="A63" s="1">
        <v>61</v>
      </c>
      <c r="B63" t="s">
        <v>172</v>
      </c>
      <c r="C63" t="s">
        <v>173</v>
      </c>
      <c r="D63" t="s">
        <v>13</v>
      </c>
      <c r="E63" t="s">
        <v>73</v>
      </c>
      <c r="F63" t="s">
        <v>64</v>
      </c>
      <c r="G63" t="s">
        <v>23</v>
      </c>
      <c r="I63" t="s">
        <v>94</v>
      </c>
      <c r="J63" t="s">
        <v>177</v>
      </c>
      <c r="K63" t="s">
        <v>13</v>
      </c>
      <c r="L63" t="s">
        <v>20</v>
      </c>
    </row>
    <row r="64" spans="1:12" x14ac:dyDescent="0.2">
      <c r="A64" s="1">
        <v>62</v>
      </c>
      <c r="B64" t="s">
        <v>172</v>
      </c>
      <c r="C64" t="s">
        <v>173</v>
      </c>
      <c r="D64" t="s">
        <v>178</v>
      </c>
      <c r="E64" t="s">
        <v>13</v>
      </c>
      <c r="F64" t="s">
        <v>64</v>
      </c>
      <c r="G64" t="s">
        <v>23</v>
      </c>
      <c r="I64" t="s">
        <v>41</v>
      </c>
      <c r="J64" t="s">
        <v>179</v>
      </c>
      <c r="K64" t="s">
        <v>13</v>
      </c>
      <c r="L64" t="s">
        <v>20</v>
      </c>
    </row>
    <row r="65" spans="1:12" x14ac:dyDescent="0.2">
      <c r="A65" s="1">
        <v>63</v>
      </c>
      <c r="B65" t="s">
        <v>172</v>
      </c>
      <c r="C65" t="s">
        <v>180</v>
      </c>
      <c r="D65" t="s">
        <v>181</v>
      </c>
      <c r="E65" t="s">
        <v>13</v>
      </c>
      <c r="F65" t="s">
        <v>15</v>
      </c>
      <c r="G65" t="s">
        <v>16</v>
      </c>
      <c r="H65" t="s">
        <v>108</v>
      </c>
      <c r="I65" t="s">
        <v>79</v>
      </c>
      <c r="J65" t="s">
        <v>182</v>
      </c>
      <c r="K65" t="s">
        <v>181</v>
      </c>
      <c r="L65" t="s">
        <v>43</v>
      </c>
    </row>
    <row r="66" spans="1:12" x14ac:dyDescent="0.2">
      <c r="A66" s="1">
        <v>64</v>
      </c>
      <c r="B66" t="s">
        <v>172</v>
      </c>
      <c r="C66" t="s">
        <v>180</v>
      </c>
      <c r="D66" t="s">
        <v>13</v>
      </c>
      <c r="E66" t="s">
        <v>183</v>
      </c>
      <c r="F66" t="s">
        <v>184</v>
      </c>
      <c r="G66" t="s">
        <v>16</v>
      </c>
      <c r="H66" t="s">
        <v>40</v>
      </c>
      <c r="I66" t="s">
        <v>41</v>
      </c>
      <c r="J66" t="s">
        <v>185</v>
      </c>
      <c r="K66" t="s">
        <v>183</v>
      </c>
      <c r="L66" t="s">
        <v>20</v>
      </c>
    </row>
    <row r="67" spans="1:12" x14ac:dyDescent="0.2">
      <c r="A67" s="1">
        <v>65</v>
      </c>
      <c r="B67" t="s">
        <v>172</v>
      </c>
      <c r="C67" t="s">
        <v>180</v>
      </c>
      <c r="D67" t="s">
        <v>13</v>
      </c>
      <c r="E67" t="s">
        <v>186</v>
      </c>
      <c r="F67" t="s">
        <v>184</v>
      </c>
      <c r="G67" t="s">
        <v>16</v>
      </c>
      <c r="H67" t="s">
        <v>45</v>
      </c>
      <c r="I67" t="s">
        <v>25</v>
      </c>
      <c r="J67" t="s">
        <v>187</v>
      </c>
      <c r="K67" t="s">
        <v>13</v>
      </c>
      <c r="L67" t="s">
        <v>20</v>
      </c>
    </row>
    <row r="68" spans="1:12" x14ac:dyDescent="0.2">
      <c r="A68" s="1">
        <v>66</v>
      </c>
      <c r="B68" t="s">
        <v>172</v>
      </c>
      <c r="C68" t="s">
        <v>188</v>
      </c>
      <c r="D68" t="s">
        <v>13</v>
      </c>
      <c r="E68" t="s">
        <v>149</v>
      </c>
      <c r="F68" t="s">
        <v>15</v>
      </c>
      <c r="G68" t="s">
        <v>16</v>
      </c>
      <c r="H68" t="s">
        <v>65</v>
      </c>
      <c r="I68" t="s">
        <v>90</v>
      </c>
      <c r="J68" t="s">
        <v>189</v>
      </c>
      <c r="K68" t="s">
        <v>149</v>
      </c>
      <c r="L68" t="s">
        <v>43</v>
      </c>
    </row>
    <row r="69" spans="1:12" x14ac:dyDescent="0.2">
      <c r="A69" s="1">
        <v>67</v>
      </c>
      <c r="B69" t="s">
        <v>172</v>
      </c>
      <c r="C69" t="s">
        <v>188</v>
      </c>
      <c r="D69" t="s">
        <v>13</v>
      </c>
      <c r="E69" t="s">
        <v>146</v>
      </c>
      <c r="F69" t="s">
        <v>15</v>
      </c>
      <c r="G69" t="s">
        <v>16</v>
      </c>
      <c r="H69" t="s">
        <v>40</v>
      </c>
      <c r="I69" t="s">
        <v>79</v>
      </c>
      <c r="J69" t="s">
        <v>190</v>
      </c>
      <c r="K69" t="s">
        <v>13</v>
      </c>
      <c r="L69" t="s">
        <v>20</v>
      </c>
    </row>
    <row r="70" spans="1:12" x14ac:dyDescent="0.2">
      <c r="A70" s="1">
        <v>68</v>
      </c>
      <c r="B70" t="s">
        <v>172</v>
      </c>
      <c r="C70" t="s">
        <v>188</v>
      </c>
      <c r="D70" t="s">
        <v>13</v>
      </c>
      <c r="E70" t="s">
        <v>191</v>
      </c>
      <c r="F70" t="s">
        <v>184</v>
      </c>
      <c r="G70" t="s">
        <v>16</v>
      </c>
      <c r="H70" t="s">
        <v>71</v>
      </c>
      <c r="I70" t="s">
        <v>74</v>
      </c>
      <c r="J70" t="s">
        <v>192</v>
      </c>
      <c r="K70" t="s">
        <v>13</v>
      </c>
      <c r="L70" t="s">
        <v>20</v>
      </c>
    </row>
    <row r="71" spans="1:12" x14ac:dyDescent="0.2">
      <c r="A71" s="1">
        <v>69</v>
      </c>
      <c r="B71" t="s">
        <v>172</v>
      </c>
      <c r="C71" t="s">
        <v>188</v>
      </c>
      <c r="D71" t="s">
        <v>174</v>
      </c>
      <c r="E71" t="s">
        <v>13</v>
      </c>
      <c r="F71" t="s">
        <v>15</v>
      </c>
      <c r="G71" t="s">
        <v>16</v>
      </c>
      <c r="H71" t="s">
        <v>45</v>
      </c>
      <c r="I71" t="s">
        <v>18</v>
      </c>
      <c r="J71" t="s">
        <v>193</v>
      </c>
      <c r="K71" t="s">
        <v>13</v>
      </c>
      <c r="L71" t="s">
        <v>20</v>
      </c>
    </row>
    <row r="72" spans="1:12" x14ac:dyDescent="0.2">
      <c r="A72" s="1">
        <v>70</v>
      </c>
      <c r="B72" t="s">
        <v>172</v>
      </c>
      <c r="C72" t="s">
        <v>188</v>
      </c>
      <c r="D72" t="s">
        <v>194</v>
      </c>
      <c r="E72" t="s">
        <v>13</v>
      </c>
      <c r="F72" t="s">
        <v>184</v>
      </c>
      <c r="G72" t="s">
        <v>16</v>
      </c>
      <c r="H72" t="s">
        <v>65</v>
      </c>
      <c r="I72" t="s">
        <v>36</v>
      </c>
      <c r="J72" t="s">
        <v>195</v>
      </c>
      <c r="K72" t="s">
        <v>13</v>
      </c>
      <c r="L72" t="s">
        <v>20</v>
      </c>
    </row>
    <row r="73" spans="1:12" x14ac:dyDescent="0.2">
      <c r="A73" s="1">
        <v>71</v>
      </c>
      <c r="B73" t="s">
        <v>172</v>
      </c>
      <c r="C73" t="s">
        <v>188</v>
      </c>
      <c r="D73" t="s">
        <v>73</v>
      </c>
      <c r="E73" t="s">
        <v>13</v>
      </c>
      <c r="F73" t="s">
        <v>184</v>
      </c>
      <c r="G73" t="s">
        <v>16</v>
      </c>
      <c r="H73" t="s">
        <v>40</v>
      </c>
      <c r="I73" t="s">
        <v>41</v>
      </c>
      <c r="J73" t="s">
        <v>196</v>
      </c>
      <c r="K73" t="s">
        <v>13</v>
      </c>
      <c r="L73" t="s">
        <v>20</v>
      </c>
    </row>
    <row r="74" spans="1:12" x14ac:dyDescent="0.2">
      <c r="A74" s="1">
        <v>72</v>
      </c>
      <c r="B74" t="s">
        <v>172</v>
      </c>
      <c r="C74" t="s">
        <v>188</v>
      </c>
      <c r="D74" t="s">
        <v>76</v>
      </c>
      <c r="E74" t="s">
        <v>13</v>
      </c>
      <c r="F74" t="s">
        <v>15</v>
      </c>
      <c r="G74" t="s">
        <v>16</v>
      </c>
      <c r="H74" t="s">
        <v>48</v>
      </c>
      <c r="I74" t="s">
        <v>90</v>
      </c>
      <c r="J74" t="s">
        <v>197</v>
      </c>
      <c r="K74" t="s">
        <v>13</v>
      </c>
      <c r="L74" t="s">
        <v>43</v>
      </c>
    </row>
    <row r="75" spans="1:12" x14ac:dyDescent="0.2">
      <c r="A75" s="1">
        <v>73</v>
      </c>
      <c r="B75" t="s">
        <v>172</v>
      </c>
      <c r="C75" t="s">
        <v>188</v>
      </c>
      <c r="D75" t="s">
        <v>13</v>
      </c>
      <c r="E75" t="s">
        <v>198</v>
      </c>
      <c r="F75" t="s">
        <v>184</v>
      </c>
      <c r="G75" t="s">
        <v>23</v>
      </c>
      <c r="I75" t="s">
        <v>94</v>
      </c>
      <c r="J75" t="s">
        <v>199</v>
      </c>
      <c r="K75" t="s">
        <v>13</v>
      </c>
      <c r="L75" t="s">
        <v>20</v>
      </c>
    </row>
    <row r="76" spans="1:12" x14ac:dyDescent="0.2">
      <c r="A76" s="1">
        <v>74</v>
      </c>
      <c r="B76" t="s">
        <v>172</v>
      </c>
      <c r="C76" t="s">
        <v>188</v>
      </c>
      <c r="D76" t="s">
        <v>13</v>
      </c>
      <c r="E76" t="s">
        <v>200</v>
      </c>
      <c r="F76" t="s">
        <v>184</v>
      </c>
      <c r="G76" t="s">
        <v>23</v>
      </c>
      <c r="I76" t="s">
        <v>94</v>
      </c>
      <c r="J76" t="s">
        <v>201</v>
      </c>
      <c r="K76" t="s">
        <v>13</v>
      </c>
      <c r="L76" t="s">
        <v>20</v>
      </c>
    </row>
    <row r="77" spans="1:12" x14ac:dyDescent="0.2">
      <c r="A77" s="1">
        <v>75</v>
      </c>
      <c r="B77" t="s">
        <v>172</v>
      </c>
      <c r="C77" t="s">
        <v>188</v>
      </c>
      <c r="D77" t="s">
        <v>13</v>
      </c>
      <c r="E77" t="s">
        <v>202</v>
      </c>
      <c r="F77" t="s">
        <v>184</v>
      </c>
      <c r="G77" t="s">
        <v>23</v>
      </c>
      <c r="I77" t="s">
        <v>94</v>
      </c>
      <c r="J77" t="s">
        <v>203</v>
      </c>
      <c r="K77" t="s">
        <v>13</v>
      </c>
      <c r="L77" t="s">
        <v>20</v>
      </c>
    </row>
    <row r="78" spans="1:12" x14ac:dyDescent="0.2">
      <c r="A78" s="1">
        <v>76</v>
      </c>
      <c r="B78" t="s">
        <v>172</v>
      </c>
      <c r="C78" t="s">
        <v>204</v>
      </c>
      <c r="D78" t="s">
        <v>13</v>
      </c>
      <c r="E78" t="s">
        <v>155</v>
      </c>
      <c r="F78" t="s">
        <v>15</v>
      </c>
      <c r="G78" t="s">
        <v>16</v>
      </c>
      <c r="H78" t="s">
        <v>40</v>
      </c>
      <c r="I78" t="s">
        <v>56</v>
      </c>
      <c r="J78" t="s">
        <v>205</v>
      </c>
      <c r="K78" t="s">
        <v>155</v>
      </c>
      <c r="L78" t="s">
        <v>43</v>
      </c>
    </row>
    <row r="79" spans="1:12" x14ac:dyDescent="0.2">
      <c r="A79" s="1">
        <v>77</v>
      </c>
      <c r="B79" t="s">
        <v>172</v>
      </c>
      <c r="C79" t="s">
        <v>204</v>
      </c>
      <c r="D79" t="s">
        <v>13</v>
      </c>
      <c r="E79" t="s">
        <v>167</v>
      </c>
      <c r="F79" t="s">
        <v>15</v>
      </c>
      <c r="G79" t="s">
        <v>16</v>
      </c>
      <c r="H79" t="s">
        <v>45</v>
      </c>
      <c r="I79" t="s">
        <v>129</v>
      </c>
      <c r="J79" t="s">
        <v>206</v>
      </c>
      <c r="K79" t="s">
        <v>13</v>
      </c>
      <c r="L79" t="s">
        <v>43</v>
      </c>
    </row>
    <row r="80" spans="1:12" x14ac:dyDescent="0.2">
      <c r="A80" s="1">
        <v>78</v>
      </c>
      <c r="B80" t="s">
        <v>172</v>
      </c>
      <c r="C80" t="s">
        <v>204</v>
      </c>
      <c r="D80" t="s">
        <v>13</v>
      </c>
      <c r="E80" t="s">
        <v>200</v>
      </c>
      <c r="F80" t="s">
        <v>15</v>
      </c>
      <c r="G80" t="s">
        <v>16</v>
      </c>
      <c r="H80" t="s">
        <v>48</v>
      </c>
      <c r="I80" t="s">
        <v>79</v>
      </c>
      <c r="J80" t="s">
        <v>207</v>
      </c>
      <c r="K80" t="s">
        <v>13</v>
      </c>
      <c r="L80" t="s">
        <v>20</v>
      </c>
    </row>
    <row r="81" spans="1:12" x14ac:dyDescent="0.2">
      <c r="A81" s="1">
        <v>79</v>
      </c>
      <c r="B81" t="s">
        <v>172</v>
      </c>
      <c r="C81" t="s">
        <v>208</v>
      </c>
      <c r="D81" t="s">
        <v>209</v>
      </c>
      <c r="E81" t="s">
        <v>13</v>
      </c>
      <c r="F81" t="s">
        <v>15</v>
      </c>
      <c r="G81" t="s">
        <v>16</v>
      </c>
      <c r="H81" t="s">
        <v>45</v>
      </c>
      <c r="I81" t="s">
        <v>59</v>
      </c>
      <c r="J81" t="s">
        <v>210</v>
      </c>
      <c r="K81" t="s">
        <v>209</v>
      </c>
      <c r="L81" t="s">
        <v>20</v>
      </c>
    </row>
    <row r="82" spans="1:12" x14ac:dyDescent="0.2">
      <c r="A82" s="1">
        <v>80</v>
      </c>
      <c r="B82" t="s">
        <v>172</v>
      </c>
      <c r="C82" t="s">
        <v>208</v>
      </c>
      <c r="D82" t="s">
        <v>211</v>
      </c>
      <c r="E82" t="s">
        <v>13</v>
      </c>
      <c r="F82" t="s">
        <v>15</v>
      </c>
      <c r="G82" t="s">
        <v>16</v>
      </c>
      <c r="H82" t="s">
        <v>48</v>
      </c>
      <c r="I82" t="s">
        <v>18</v>
      </c>
      <c r="J82" t="s">
        <v>212</v>
      </c>
      <c r="K82" t="s">
        <v>13</v>
      </c>
      <c r="L82" t="s">
        <v>20</v>
      </c>
    </row>
    <row r="83" spans="1:12" x14ac:dyDescent="0.2">
      <c r="A83" s="1">
        <v>81</v>
      </c>
      <c r="B83" t="s">
        <v>172</v>
      </c>
      <c r="C83" t="s">
        <v>208</v>
      </c>
      <c r="D83" t="s">
        <v>213</v>
      </c>
      <c r="E83" t="s">
        <v>13</v>
      </c>
      <c r="F83" t="s">
        <v>15</v>
      </c>
      <c r="G83" t="s">
        <v>16</v>
      </c>
      <c r="H83" t="s">
        <v>108</v>
      </c>
      <c r="I83" t="s">
        <v>18</v>
      </c>
      <c r="J83" t="s">
        <v>214</v>
      </c>
      <c r="K83" t="s">
        <v>13</v>
      </c>
      <c r="L83" t="s">
        <v>20</v>
      </c>
    </row>
    <row r="84" spans="1:12" x14ac:dyDescent="0.2">
      <c r="A84" s="1">
        <v>82</v>
      </c>
      <c r="B84" t="s">
        <v>172</v>
      </c>
      <c r="C84" t="s">
        <v>208</v>
      </c>
      <c r="D84" t="s">
        <v>13</v>
      </c>
      <c r="E84" t="s">
        <v>215</v>
      </c>
      <c r="F84" t="s">
        <v>184</v>
      </c>
      <c r="G84" t="s">
        <v>16</v>
      </c>
      <c r="H84" t="s">
        <v>108</v>
      </c>
      <c r="I84" t="s">
        <v>29</v>
      </c>
      <c r="J84" t="s">
        <v>216</v>
      </c>
      <c r="K84" t="s">
        <v>215</v>
      </c>
      <c r="L84" t="s">
        <v>20</v>
      </c>
    </row>
    <row r="85" spans="1:12" x14ac:dyDescent="0.2">
      <c r="A85" s="1">
        <v>83</v>
      </c>
      <c r="B85" t="s">
        <v>172</v>
      </c>
      <c r="C85" t="s">
        <v>217</v>
      </c>
      <c r="D85" t="s">
        <v>218</v>
      </c>
      <c r="E85" t="s">
        <v>13</v>
      </c>
      <c r="F85" t="s">
        <v>15</v>
      </c>
      <c r="G85" t="s">
        <v>219</v>
      </c>
      <c r="H85" t="s">
        <v>220</v>
      </c>
      <c r="I85" t="s">
        <v>81</v>
      </c>
      <c r="J85" t="s">
        <v>221</v>
      </c>
      <c r="K85" t="s">
        <v>218</v>
      </c>
      <c r="L85" t="s">
        <v>43</v>
      </c>
    </row>
    <row r="86" spans="1:12" x14ac:dyDescent="0.2">
      <c r="A86" s="1">
        <v>84</v>
      </c>
      <c r="B86" t="s">
        <v>172</v>
      </c>
      <c r="C86" t="s">
        <v>222</v>
      </c>
      <c r="D86" t="s">
        <v>13</v>
      </c>
      <c r="E86" t="s">
        <v>223</v>
      </c>
      <c r="F86" t="s">
        <v>15</v>
      </c>
      <c r="G86" t="s">
        <v>219</v>
      </c>
      <c r="H86" t="s">
        <v>220</v>
      </c>
      <c r="I86" t="s">
        <v>56</v>
      </c>
      <c r="J86" t="s">
        <v>224</v>
      </c>
      <c r="K86" t="s">
        <v>223</v>
      </c>
      <c r="L86" t="s">
        <v>20</v>
      </c>
    </row>
    <row r="87" spans="1:12" x14ac:dyDescent="0.2">
      <c r="A87" s="1">
        <v>85</v>
      </c>
      <c r="B87" t="s">
        <v>172</v>
      </c>
      <c r="C87" t="s">
        <v>225</v>
      </c>
      <c r="D87" t="s">
        <v>13</v>
      </c>
      <c r="E87" t="s">
        <v>167</v>
      </c>
      <c r="F87" t="s">
        <v>64</v>
      </c>
      <c r="G87" t="s">
        <v>16</v>
      </c>
      <c r="H87" t="s">
        <v>71</v>
      </c>
      <c r="I87" t="s">
        <v>94</v>
      </c>
      <c r="J87" t="s">
        <v>226</v>
      </c>
      <c r="K87" t="s">
        <v>13</v>
      </c>
      <c r="L87" t="s">
        <v>43</v>
      </c>
    </row>
    <row r="88" spans="1:12" x14ac:dyDescent="0.2">
      <c r="A88" s="1">
        <v>86</v>
      </c>
      <c r="B88" t="s">
        <v>227</v>
      </c>
      <c r="C88" t="s">
        <v>54</v>
      </c>
      <c r="D88" t="s">
        <v>55</v>
      </c>
      <c r="E88" t="s">
        <v>13</v>
      </c>
      <c r="F88" t="s">
        <v>15</v>
      </c>
      <c r="G88" t="s">
        <v>16</v>
      </c>
      <c r="H88" t="s">
        <v>71</v>
      </c>
      <c r="I88" t="s">
        <v>79</v>
      </c>
      <c r="J88" t="s">
        <v>228</v>
      </c>
      <c r="K88" t="s">
        <v>55</v>
      </c>
      <c r="L88" t="s">
        <v>20</v>
      </c>
    </row>
    <row r="89" spans="1:12" x14ac:dyDescent="0.2">
      <c r="A89" s="1">
        <v>87</v>
      </c>
      <c r="B89" t="s">
        <v>227</v>
      </c>
      <c r="C89" t="s">
        <v>54</v>
      </c>
      <c r="D89" t="s">
        <v>13</v>
      </c>
      <c r="E89" t="s">
        <v>229</v>
      </c>
      <c r="F89" t="s">
        <v>15</v>
      </c>
      <c r="G89" t="s">
        <v>16</v>
      </c>
      <c r="H89" t="s">
        <v>65</v>
      </c>
      <c r="I89" t="s">
        <v>129</v>
      </c>
      <c r="J89" t="s">
        <v>230</v>
      </c>
      <c r="K89" t="s">
        <v>13</v>
      </c>
      <c r="L89" t="s">
        <v>43</v>
      </c>
    </row>
    <row r="90" spans="1:12" x14ac:dyDescent="0.2">
      <c r="A90" s="1">
        <v>88</v>
      </c>
      <c r="B90" t="s">
        <v>227</v>
      </c>
      <c r="C90" t="s">
        <v>54</v>
      </c>
      <c r="D90" t="s">
        <v>27</v>
      </c>
      <c r="E90" t="s">
        <v>13</v>
      </c>
      <c r="F90" t="s">
        <v>15</v>
      </c>
      <c r="G90" t="s">
        <v>16</v>
      </c>
      <c r="H90" t="s">
        <v>40</v>
      </c>
      <c r="I90" t="s">
        <v>18</v>
      </c>
      <c r="J90" t="s">
        <v>231</v>
      </c>
      <c r="K90" t="s">
        <v>13</v>
      </c>
      <c r="L90" t="s">
        <v>20</v>
      </c>
    </row>
    <row r="91" spans="1:12" x14ac:dyDescent="0.2">
      <c r="A91" s="1">
        <v>89</v>
      </c>
      <c r="B91" t="s">
        <v>227</v>
      </c>
      <c r="C91" t="s">
        <v>54</v>
      </c>
      <c r="D91" t="s">
        <v>139</v>
      </c>
      <c r="E91" t="s">
        <v>13</v>
      </c>
      <c r="F91" t="s">
        <v>15</v>
      </c>
      <c r="G91" t="s">
        <v>16</v>
      </c>
      <c r="H91" t="s">
        <v>45</v>
      </c>
      <c r="I91" t="s">
        <v>90</v>
      </c>
      <c r="J91" t="s">
        <v>232</v>
      </c>
      <c r="K91" t="s">
        <v>13</v>
      </c>
      <c r="L91" t="s">
        <v>20</v>
      </c>
    </row>
    <row r="92" spans="1:12" x14ac:dyDescent="0.2">
      <c r="A92" s="1">
        <v>90</v>
      </c>
      <c r="B92" t="s">
        <v>227</v>
      </c>
      <c r="C92" t="s">
        <v>54</v>
      </c>
      <c r="D92" t="s">
        <v>233</v>
      </c>
      <c r="E92" t="s">
        <v>13</v>
      </c>
      <c r="F92" t="s">
        <v>15</v>
      </c>
      <c r="G92" t="s">
        <v>16</v>
      </c>
      <c r="H92" t="s">
        <v>48</v>
      </c>
      <c r="I92" t="s">
        <v>90</v>
      </c>
      <c r="J92" t="s">
        <v>234</v>
      </c>
      <c r="K92" t="s">
        <v>13</v>
      </c>
      <c r="L92" t="s">
        <v>20</v>
      </c>
    </row>
    <row r="93" spans="1:12" x14ac:dyDescent="0.2">
      <c r="A93" s="1">
        <v>91</v>
      </c>
      <c r="B93" t="s">
        <v>227</v>
      </c>
      <c r="C93" t="s">
        <v>54</v>
      </c>
      <c r="D93" t="s">
        <v>235</v>
      </c>
      <c r="E93" t="s">
        <v>13</v>
      </c>
      <c r="F93" t="s">
        <v>64</v>
      </c>
      <c r="G93" t="s">
        <v>236</v>
      </c>
      <c r="H93" t="s">
        <v>237</v>
      </c>
      <c r="I93" t="s">
        <v>36</v>
      </c>
      <c r="J93" t="s">
        <v>238</v>
      </c>
      <c r="K93" t="s">
        <v>13</v>
      </c>
      <c r="L93" t="s">
        <v>20</v>
      </c>
    </row>
    <row r="94" spans="1:12" x14ac:dyDescent="0.2">
      <c r="A94" s="1">
        <v>92</v>
      </c>
      <c r="B94" t="s">
        <v>227</v>
      </c>
      <c r="C94" t="s">
        <v>54</v>
      </c>
      <c r="D94" t="s">
        <v>123</v>
      </c>
      <c r="E94" t="s">
        <v>13</v>
      </c>
      <c r="F94" t="s">
        <v>64</v>
      </c>
      <c r="G94" t="s">
        <v>236</v>
      </c>
      <c r="H94" t="s">
        <v>239</v>
      </c>
      <c r="I94" t="s">
        <v>41</v>
      </c>
      <c r="J94" t="s">
        <v>240</v>
      </c>
      <c r="K94" t="s">
        <v>13</v>
      </c>
      <c r="L94" t="s">
        <v>20</v>
      </c>
    </row>
    <row r="95" spans="1:12" x14ac:dyDescent="0.2">
      <c r="A95" s="1">
        <v>93</v>
      </c>
      <c r="B95" t="s">
        <v>227</v>
      </c>
      <c r="C95" t="s">
        <v>54</v>
      </c>
      <c r="D95" t="s">
        <v>167</v>
      </c>
      <c r="E95" t="s">
        <v>13</v>
      </c>
      <c r="F95" t="s">
        <v>64</v>
      </c>
      <c r="G95" t="s">
        <v>16</v>
      </c>
      <c r="H95" t="s">
        <v>40</v>
      </c>
      <c r="I95" t="s">
        <v>94</v>
      </c>
      <c r="J95" t="s">
        <v>241</v>
      </c>
      <c r="K95" t="s">
        <v>167</v>
      </c>
      <c r="L95" t="s">
        <v>43</v>
      </c>
    </row>
    <row r="96" spans="1:12" x14ac:dyDescent="0.2">
      <c r="A96" s="1">
        <v>94</v>
      </c>
      <c r="B96" t="s">
        <v>227</v>
      </c>
      <c r="C96" t="s">
        <v>54</v>
      </c>
      <c r="D96" t="s">
        <v>13</v>
      </c>
      <c r="E96" t="s">
        <v>242</v>
      </c>
      <c r="F96" t="s">
        <v>64</v>
      </c>
      <c r="G96" t="s">
        <v>23</v>
      </c>
      <c r="I96" t="s">
        <v>94</v>
      </c>
      <c r="J96" t="s">
        <v>243</v>
      </c>
      <c r="K96" t="s">
        <v>13</v>
      </c>
      <c r="L96" t="s">
        <v>20</v>
      </c>
    </row>
    <row r="97" spans="1:12" x14ac:dyDescent="0.2">
      <c r="A97" s="1">
        <v>95</v>
      </c>
      <c r="B97" t="s">
        <v>227</v>
      </c>
      <c r="C97" t="s">
        <v>54</v>
      </c>
      <c r="D97" t="s">
        <v>58</v>
      </c>
      <c r="E97" t="s">
        <v>13</v>
      </c>
      <c r="F97" t="s">
        <v>64</v>
      </c>
      <c r="G97" t="s">
        <v>23</v>
      </c>
      <c r="I97" t="s">
        <v>74</v>
      </c>
      <c r="J97" t="s">
        <v>244</v>
      </c>
      <c r="K97" t="s">
        <v>58</v>
      </c>
      <c r="L97" t="s">
        <v>20</v>
      </c>
    </row>
    <row r="98" spans="1:12" x14ac:dyDescent="0.2">
      <c r="A98" s="1">
        <v>96</v>
      </c>
      <c r="B98" t="s">
        <v>227</v>
      </c>
      <c r="C98" t="s">
        <v>54</v>
      </c>
      <c r="D98" t="s">
        <v>13</v>
      </c>
      <c r="E98" t="s">
        <v>125</v>
      </c>
      <c r="F98" t="s">
        <v>64</v>
      </c>
      <c r="G98" t="s">
        <v>23</v>
      </c>
      <c r="I98" t="s">
        <v>74</v>
      </c>
      <c r="J98" t="s">
        <v>245</v>
      </c>
      <c r="K98" t="s">
        <v>13</v>
      </c>
      <c r="L98" t="s">
        <v>20</v>
      </c>
    </row>
    <row r="99" spans="1:12" x14ac:dyDescent="0.2">
      <c r="A99" s="1">
        <v>97</v>
      </c>
      <c r="B99" t="s">
        <v>227</v>
      </c>
      <c r="C99" t="s">
        <v>246</v>
      </c>
      <c r="D99" t="s">
        <v>247</v>
      </c>
      <c r="E99" t="s">
        <v>13</v>
      </c>
      <c r="F99" t="s">
        <v>15</v>
      </c>
      <c r="G99" t="s">
        <v>16</v>
      </c>
      <c r="H99" t="s">
        <v>108</v>
      </c>
      <c r="I99" t="s">
        <v>59</v>
      </c>
      <c r="J99" t="s">
        <v>248</v>
      </c>
      <c r="K99" t="s">
        <v>247</v>
      </c>
      <c r="L99" t="s">
        <v>43</v>
      </c>
    </row>
    <row r="100" spans="1:12" x14ac:dyDescent="0.2">
      <c r="A100" s="1">
        <v>98</v>
      </c>
      <c r="B100" t="s">
        <v>227</v>
      </c>
      <c r="C100" t="s">
        <v>246</v>
      </c>
      <c r="D100" t="s">
        <v>103</v>
      </c>
      <c r="E100" t="s">
        <v>13</v>
      </c>
      <c r="F100" t="s">
        <v>184</v>
      </c>
      <c r="G100" t="s">
        <v>16</v>
      </c>
      <c r="H100" t="s">
        <v>108</v>
      </c>
      <c r="I100" t="s">
        <v>25</v>
      </c>
      <c r="J100" t="s">
        <v>249</v>
      </c>
      <c r="K100" t="s">
        <v>103</v>
      </c>
      <c r="L100" t="s">
        <v>43</v>
      </c>
    </row>
    <row r="101" spans="1:12" x14ac:dyDescent="0.2">
      <c r="A101" s="1">
        <v>99</v>
      </c>
      <c r="B101" t="s">
        <v>227</v>
      </c>
      <c r="C101" t="s">
        <v>250</v>
      </c>
      <c r="D101" t="s">
        <v>13</v>
      </c>
      <c r="E101" t="s">
        <v>251</v>
      </c>
      <c r="F101" t="s">
        <v>15</v>
      </c>
      <c r="G101" t="s">
        <v>16</v>
      </c>
      <c r="H101" t="s">
        <v>40</v>
      </c>
      <c r="I101" t="s">
        <v>18</v>
      </c>
      <c r="J101" t="s">
        <v>252</v>
      </c>
      <c r="K101" t="s">
        <v>251</v>
      </c>
      <c r="L101" t="s">
        <v>20</v>
      </c>
    </row>
    <row r="102" spans="1:12" x14ac:dyDescent="0.2">
      <c r="A102" s="1">
        <v>100</v>
      </c>
      <c r="B102" t="s">
        <v>227</v>
      </c>
      <c r="C102" t="s">
        <v>250</v>
      </c>
      <c r="D102" t="s">
        <v>13</v>
      </c>
      <c r="E102" t="s">
        <v>253</v>
      </c>
      <c r="F102" t="s">
        <v>15</v>
      </c>
      <c r="G102" t="s">
        <v>16</v>
      </c>
      <c r="H102" t="s">
        <v>45</v>
      </c>
      <c r="I102" t="s">
        <v>79</v>
      </c>
      <c r="J102" t="s">
        <v>254</v>
      </c>
      <c r="K102" t="s">
        <v>13</v>
      </c>
      <c r="L102" t="s">
        <v>20</v>
      </c>
    </row>
    <row r="103" spans="1:12" x14ac:dyDescent="0.2">
      <c r="A103" s="1">
        <v>101</v>
      </c>
      <c r="B103" t="s">
        <v>227</v>
      </c>
      <c r="C103" t="s">
        <v>250</v>
      </c>
      <c r="D103" t="s">
        <v>13</v>
      </c>
      <c r="E103" t="s">
        <v>255</v>
      </c>
      <c r="F103" t="s">
        <v>15</v>
      </c>
      <c r="G103" t="s">
        <v>16</v>
      </c>
      <c r="H103" t="s">
        <v>48</v>
      </c>
      <c r="I103" t="s">
        <v>129</v>
      </c>
      <c r="J103" t="s">
        <v>256</v>
      </c>
      <c r="K103" t="s">
        <v>13</v>
      </c>
      <c r="L103" t="s">
        <v>20</v>
      </c>
    </row>
    <row r="104" spans="1:12" x14ac:dyDescent="0.2">
      <c r="A104" s="1">
        <v>102</v>
      </c>
      <c r="B104" t="s">
        <v>227</v>
      </c>
      <c r="C104" t="s">
        <v>250</v>
      </c>
      <c r="D104" t="s">
        <v>257</v>
      </c>
      <c r="E104" t="s">
        <v>13</v>
      </c>
      <c r="F104" t="s">
        <v>184</v>
      </c>
      <c r="G104" t="s">
        <v>16</v>
      </c>
      <c r="H104" t="s">
        <v>40</v>
      </c>
      <c r="I104" t="s">
        <v>94</v>
      </c>
      <c r="J104" t="s">
        <v>258</v>
      </c>
      <c r="K104" t="s">
        <v>257</v>
      </c>
      <c r="L104" t="s">
        <v>20</v>
      </c>
    </row>
    <row r="105" spans="1:12" x14ac:dyDescent="0.2">
      <c r="A105" s="1">
        <v>103</v>
      </c>
      <c r="B105" t="s">
        <v>227</v>
      </c>
      <c r="C105" t="s">
        <v>250</v>
      </c>
      <c r="D105" t="s">
        <v>259</v>
      </c>
      <c r="E105" t="s">
        <v>13</v>
      </c>
      <c r="F105" t="s">
        <v>184</v>
      </c>
      <c r="G105" t="s">
        <v>16</v>
      </c>
      <c r="H105" t="s">
        <v>45</v>
      </c>
      <c r="I105" t="s">
        <v>41</v>
      </c>
      <c r="J105" t="s">
        <v>260</v>
      </c>
      <c r="K105" t="s">
        <v>13</v>
      </c>
      <c r="L105" t="s">
        <v>43</v>
      </c>
    </row>
    <row r="106" spans="1:12" x14ac:dyDescent="0.2">
      <c r="A106" s="1">
        <v>104</v>
      </c>
      <c r="B106" t="s">
        <v>227</v>
      </c>
      <c r="C106" t="s">
        <v>250</v>
      </c>
      <c r="D106" t="s">
        <v>13</v>
      </c>
      <c r="E106" t="s">
        <v>261</v>
      </c>
      <c r="F106" t="s">
        <v>15</v>
      </c>
      <c r="G106" t="s">
        <v>16</v>
      </c>
      <c r="H106" t="s">
        <v>108</v>
      </c>
      <c r="I106" t="s">
        <v>59</v>
      </c>
      <c r="J106" t="s">
        <v>262</v>
      </c>
      <c r="K106" t="s">
        <v>13</v>
      </c>
      <c r="L106" t="s">
        <v>20</v>
      </c>
    </row>
    <row r="107" spans="1:12" x14ac:dyDescent="0.2">
      <c r="A107" s="1">
        <v>105</v>
      </c>
      <c r="B107" t="s">
        <v>227</v>
      </c>
      <c r="C107" t="s">
        <v>263</v>
      </c>
      <c r="D107" t="s">
        <v>13</v>
      </c>
      <c r="E107" t="s">
        <v>229</v>
      </c>
      <c r="F107" t="s">
        <v>15</v>
      </c>
      <c r="G107" t="s">
        <v>16</v>
      </c>
      <c r="H107" t="s">
        <v>40</v>
      </c>
      <c r="I107" t="s">
        <v>264</v>
      </c>
      <c r="J107" t="s">
        <v>265</v>
      </c>
      <c r="K107" t="s">
        <v>229</v>
      </c>
      <c r="L107" t="s">
        <v>43</v>
      </c>
    </row>
    <row r="108" spans="1:12" x14ac:dyDescent="0.2">
      <c r="A108" s="1">
        <v>106</v>
      </c>
      <c r="B108" t="s">
        <v>227</v>
      </c>
      <c r="C108" t="s">
        <v>263</v>
      </c>
      <c r="D108" t="s">
        <v>13</v>
      </c>
      <c r="E108" t="s">
        <v>233</v>
      </c>
      <c r="F108" t="s">
        <v>15</v>
      </c>
      <c r="G108" t="s">
        <v>23</v>
      </c>
      <c r="I108" t="s">
        <v>59</v>
      </c>
      <c r="J108" t="s">
        <v>266</v>
      </c>
      <c r="K108" t="s">
        <v>13</v>
      </c>
      <c r="L108" t="s">
        <v>20</v>
      </c>
    </row>
    <row r="109" spans="1:12" x14ac:dyDescent="0.2">
      <c r="A109" s="1">
        <v>107</v>
      </c>
      <c r="B109" t="s">
        <v>227</v>
      </c>
      <c r="C109" t="s">
        <v>267</v>
      </c>
      <c r="D109" t="s">
        <v>13</v>
      </c>
      <c r="E109" t="s">
        <v>27</v>
      </c>
      <c r="F109" t="s">
        <v>64</v>
      </c>
      <c r="G109" t="s">
        <v>16</v>
      </c>
      <c r="H109" t="s">
        <v>65</v>
      </c>
      <c r="I109" t="s">
        <v>74</v>
      </c>
      <c r="J109" t="s">
        <v>268</v>
      </c>
      <c r="K109" t="s">
        <v>13</v>
      </c>
      <c r="L109" t="s">
        <v>20</v>
      </c>
    </row>
    <row r="110" spans="1:12" x14ac:dyDescent="0.2">
      <c r="A110" s="1">
        <v>108</v>
      </c>
      <c r="B110" t="s">
        <v>227</v>
      </c>
      <c r="C110" t="s">
        <v>267</v>
      </c>
      <c r="D110" t="s">
        <v>13</v>
      </c>
      <c r="E110" t="s">
        <v>116</v>
      </c>
      <c r="F110" t="s">
        <v>64</v>
      </c>
      <c r="G110" t="s">
        <v>16</v>
      </c>
      <c r="H110" t="s">
        <v>65</v>
      </c>
      <c r="I110" t="s">
        <v>36</v>
      </c>
      <c r="J110" t="s">
        <v>269</v>
      </c>
      <c r="K110" t="s">
        <v>116</v>
      </c>
      <c r="L110" t="s">
        <v>20</v>
      </c>
    </row>
    <row r="111" spans="1:12" x14ac:dyDescent="0.2">
      <c r="A111" s="1">
        <v>109</v>
      </c>
      <c r="B111" t="s">
        <v>227</v>
      </c>
      <c r="C111" t="s">
        <v>267</v>
      </c>
      <c r="D111" t="s">
        <v>13</v>
      </c>
      <c r="E111" t="s">
        <v>229</v>
      </c>
      <c r="F111" t="s">
        <v>64</v>
      </c>
      <c r="G111" t="s">
        <v>23</v>
      </c>
      <c r="I111" t="s">
        <v>94</v>
      </c>
      <c r="J111" t="s">
        <v>270</v>
      </c>
      <c r="K111" t="s">
        <v>13</v>
      </c>
      <c r="L111" t="s">
        <v>43</v>
      </c>
    </row>
    <row r="112" spans="1:12" x14ac:dyDescent="0.2">
      <c r="A112" s="1">
        <v>110</v>
      </c>
      <c r="B112" t="s">
        <v>227</v>
      </c>
      <c r="C112" t="s">
        <v>267</v>
      </c>
      <c r="D112" t="s">
        <v>13</v>
      </c>
      <c r="E112" t="s">
        <v>271</v>
      </c>
      <c r="F112" t="s">
        <v>64</v>
      </c>
      <c r="G112" t="s">
        <v>23</v>
      </c>
      <c r="I112" t="s">
        <v>94</v>
      </c>
      <c r="J112" t="s">
        <v>272</v>
      </c>
      <c r="K112" t="s">
        <v>13</v>
      </c>
      <c r="L112" t="s">
        <v>20</v>
      </c>
    </row>
    <row r="113" spans="1:12" x14ac:dyDescent="0.2">
      <c r="A113" s="1">
        <v>111</v>
      </c>
      <c r="B113" t="s">
        <v>227</v>
      </c>
      <c r="C113" t="s">
        <v>267</v>
      </c>
      <c r="D113" t="s">
        <v>13</v>
      </c>
      <c r="E113" t="s">
        <v>97</v>
      </c>
      <c r="F113" t="s">
        <v>15</v>
      </c>
      <c r="G113" t="s">
        <v>16</v>
      </c>
      <c r="H113" t="s">
        <v>40</v>
      </c>
      <c r="I113" t="s">
        <v>264</v>
      </c>
      <c r="J113" t="s">
        <v>273</v>
      </c>
      <c r="K113" t="s">
        <v>97</v>
      </c>
      <c r="L113" t="s">
        <v>20</v>
      </c>
    </row>
    <row r="114" spans="1:12" x14ac:dyDescent="0.2">
      <c r="A114" s="1">
        <v>112</v>
      </c>
      <c r="B114" t="s">
        <v>227</v>
      </c>
      <c r="C114" t="s">
        <v>267</v>
      </c>
      <c r="D114" t="s">
        <v>274</v>
      </c>
      <c r="E114" t="s">
        <v>13</v>
      </c>
      <c r="F114" t="s">
        <v>15</v>
      </c>
      <c r="G114" t="s">
        <v>16</v>
      </c>
      <c r="H114" t="s">
        <v>45</v>
      </c>
      <c r="I114" t="s">
        <v>18</v>
      </c>
      <c r="J114" t="s">
        <v>275</v>
      </c>
      <c r="K114" t="s">
        <v>13</v>
      </c>
      <c r="L114" t="s">
        <v>20</v>
      </c>
    </row>
    <row r="115" spans="1:12" x14ac:dyDescent="0.2">
      <c r="A115" s="1">
        <v>113</v>
      </c>
      <c r="B115" t="s">
        <v>227</v>
      </c>
      <c r="C115" t="s">
        <v>267</v>
      </c>
      <c r="D115" t="s">
        <v>13</v>
      </c>
      <c r="E115" t="s">
        <v>276</v>
      </c>
      <c r="F115" t="s">
        <v>15</v>
      </c>
      <c r="G115" t="s">
        <v>23</v>
      </c>
      <c r="I115" t="s">
        <v>36</v>
      </c>
      <c r="J115" t="s">
        <v>277</v>
      </c>
      <c r="K115" t="s">
        <v>276</v>
      </c>
      <c r="L115" t="s">
        <v>20</v>
      </c>
    </row>
    <row r="116" spans="1:12" x14ac:dyDescent="0.2">
      <c r="A116" s="1">
        <v>114</v>
      </c>
      <c r="B116" t="s">
        <v>227</v>
      </c>
      <c r="C116" t="s">
        <v>267</v>
      </c>
      <c r="D116" t="s">
        <v>13</v>
      </c>
      <c r="E116" t="s">
        <v>278</v>
      </c>
      <c r="F116" t="s">
        <v>15</v>
      </c>
      <c r="G116" t="s">
        <v>23</v>
      </c>
      <c r="I116" t="s">
        <v>94</v>
      </c>
      <c r="J116" t="s">
        <v>279</v>
      </c>
      <c r="K116" t="s">
        <v>13</v>
      </c>
      <c r="L116" t="s">
        <v>20</v>
      </c>
    </row>
    <row r="117" spans="1:12" x14ac:dyDescent="0.2">
      <c r="A117" s="1">
        <v>115</v>
      </c>
      <c r="B117" t="s">
        <v>227</v>
      </c>
      <c r="C117" t="s">
        <v>267</v>
      </c>
      <c r="D117" t="s">
        <v>13</v>
      </c>
      <c r="E117" t="s">
        <v>280</v>
      </c>
      <c r="F117" t="s">
        <v>15</v>
      </c>
      <c r="G117" t="s">
        <v>23</v>
      </c>
      <c r="I117" t="s">
        <v>94</v>
      </c>
      <c r="J117" t="s">
        <v>281</v>
      </c>
      <c r="K117" t="s">
        <v>13</v>
      </c>
      <c r="L117" t="s">
        <v>20</v>
      </c>
    </row>
    <row r="118" spans="1:12" x14ac:dyDescent="0.2">
      <c r="A118" s="1">
        <v>116</v>
      </c>
      <c r="B118" t="s">
        <v>227</v>
      </c>
      <c r="C118" t="s">
        <v>282</v>
      </c>
      <c r="D118" t="s">
        <v>283</v>
      </c>
      <c r="E118" t="s">
        <v>13</v>
      </c>
      <c r="F118" t="s">
        <v>64</v>
      </c>
      <c r="G118" t="s">
        <v>284</v>
      </c>
      <c r="H118" t="s">
        <v>285</v>
      </c>
      <c r="I118" t="s">
        <v>94</v>
      </c>
      <c r="J118" t="s">
        <v>286</v>
      </c>
      <c r="K118" t="s">
        <v>283</v>
      </c>
      <c r="L118" t="s">
        <v>20</v>
      </c>
    </row>
    <row r="119" spans="1:12" x14ac:dyDescent="0.2">
      <c r="A119" s="1">
        <v>117</v>
      </c>
      <c r="B119" t="s">
        <v>287</v>
      </c>
      <c r="C119" t="s">
        <v>288</v>
      </c>
      <c r="D119" t="s">
        <v>13</v>
      </c>
      <c r="E119" t="s">
        <v>289</v>
      </c>
      <c r="F119" t="s">
        <v>15</v>
      </c>
      <c r="G119" t="s">
        <v>16</v>
      </c>
      <c r="H119" t="s">
        <v>108</v>
      </c>
      <c r="I119" t="s">
        <v>56</v>
      </c>
      <c r="J119" t="s">
        <v>290</v>
      </c>
      <c r="K119" t="s">
        <v>289</v>
      </c>
      <c r="L119" t="s">
        <v>20</v>
      </c>
    </row>
    <row r="120" spans="1:12" x14ac:dyDescent="0.2">
      <c r="A120" s="1">
        <v>118</v>
      </c>
      <c r="B120" t="s">
        <v>287</v>
      </c>
      <c r="C120" t="s">
        <v>288</v>
      </c>
      <c r="D120" t="s">
        <v>13</v>
      </c>
      <c r="E120" t="s">
        <v>291</v>
      </c>
      <c r="F120" t="s">
        <v>15</v>
      </c>
      <c r="G120" t="s">
        <v>23</v>
      </c>
      <c r="I120" t="s">
        <v>59</v>
      </c>
      <c r="J120" t="s">
        <v>292</v>
      </c>
      <c r="K120" t="s">
        <v>13</v>
      </c>
      <c r="L120" t="s">
        <v>20</v>
      </c>
    </row>
    <row r="121" spans="1:12" x14ac:dyDescent="0.2">
      <c r="A121" s="1">
        <v>119</v>
      </c>
      <c r="B121" t="s">
        <v>287</v>
      </c>
      <c r="C121" t="s">
        <v>288</v>
      </c>
      <c r="D121" t="s">
        <v>13</v>
      </c>
      <c r="E121" t="s">
        <v>293</v>
      </c>
      <c r="F121" t="s">
        <v>15</v>
      </c>
      <c r="G121" t="s">
        <v>23</v>
      </c>
      <c r="I121" t="s">
        <v>59</v>
      </c>
      <c r="J121" t="s">
        <v>294</v>
      </c>
      <c r="K121" t="s">
        <v>13</v>
      </c>
      <c r="L121" t="s">
        <v>20</v>
      </c>
    </row>
    <row r="122" spans="1:12" x14ac:dyDescent="0.2">
      <c r="A122" s="1">
        <v>120</v>
      </c>
      <c r="B122" t="s">
        <v>287</v>
      </c>
      <c r="C122" t="s">
        <v>288</v>
      </c>
      <c r="D122" t="s">
        <v>13</v>
      </c>
      <c r="E122" t="s">
        <v>295</v>
      </c>
      <c r="F122" t="s">
        <v>184</v>
      </c>
      <c r="G122" t="s">
        <v>16</v>
      </c>
      <c r="H122" t="s">
        <v>45</v>
      </c>
      <c r="I122" t="s">
        <v>41</v>
      </c>
      <c r="J122" t="s">
        <v>296</v>
      </c>
      <c r="K122" t="s">
        <v>295</v>
      </c>
      <c r="L122" t="s">
        <v>20</v>
      </c>
    </row>
    <row r="123" spans="1:12" x14ac:dyDescent="0.2">
      <c r="A123" s="1">
        <v>121</v>
      </c>
      <c r="B123" t="s">
        <v>287</v>
      </c>
      <c r="C123" t="s">
        <v>288</v>
      </c>
      <c r="D123" t="s">
        <v>13</v>
      </c>
      <c r="E123" t="s">
        <v>297</v>
      </c>
      <c r="F123" t="s">
        <v>184</v>
      </c>
      <c r="G123" t="s">
        <v>16</v>
      </c>
      <c r="H123" t="s">
        <v>48</v>
      </c>
      <c r="I123" t="s">
        <v>94</v>
      </c>
      <c r="J123" t="s">
        <v>298</v>
      </c>
      <c r="K123" t="s">
        <v>13</v>
      </c>
      <c r="L123" t="s">
        <v>20</v>
      </c>
    </row>
    <row r="124" spans="1:12" x14ac:dyDescent="0.2">
      <c r="A124" s="1">
        <v>122</v>
      </c>
      <c r="B124" t="s">
        <v>287</v>
      </c>
      <c r="C124" t="s">
        <v>246</v>
      </c>
      <c r="D124" t="s">
        <v>299</v>
      </c>
      <c r="E124" t="s">
        <v>13</v>
      </c>
      <c r="F124" t="s">
        <v>184</v>
      </c>
      <c r="G124" t="s">
        <v>16</v>
      </c>
      <c r="H124" t="s">
        <v>108</v>
      </c>
      <c r="I124" t="s">
        <v>74</v>
      </c>
      <c r="J124" t="s">
        <v>300</v>
      </c>
      <c r="K124" t="s">
        <v>299</v>
      </c>
      <c r="L124" t="s">
        <v>20</v>
      </c>
    </row>
    <row r="125" spans="1:12" x14ac:dyDescent="0.2">
      <c r="A125" s="1">
        <v>123</v>
      </c>
      <c r="B125" t="s">
        <v>287</v>
      </c>
      <c r="C125" t="s">
        <v>246</v>
      </c>
      <c r="D125" t="s">
        <v>13</v>
      </c>
      <c r="E125" t="s">
        <v>301</v>
      </c>
      <c r="F125" t="s">
        <v>15</v>
      </c>
      <c r="G125" t="s">
        <v>23</v>
      </c>
      <c r="I125" t="s">
        <v>264</v>
      </c>
      <c r="J125" t="s">
        <v>302</v>
      </c>
      <c r="K125" t="s">
        <v>301</v>
      </c>
      <c r="L125" t="s">
        <v>20</v>
      </c>
    </row>
    <row r="126" spans="1:12" x14ac:dyDescent="0.2">
      <c r="A126" s="1">
        <v>124</v>
      </c>
      <c r="B126" t="s">
        <v>287</v>
      </c>
      <c r="C126" t="s">
        <v>246</v>
      </c>
      <c r="D126" t="s">
        <v>13</v>
      </c>
      <c r="E126" t="s">
        <v>303</v>
      </c>
      <c r="F126" t="s">
        <v>15</v>
      </c>
      <c r="G126" t="s">
        <v>23</v>
      </c>
      <c r="I126" t="s">
        <v>59</v>
      </c>
      <c r="J126" t="s">
        <v>304</v>
      </c>
      <c r="K126" t="s">
        <v>13</v>
      </c>
      <c r="L126" t="s">
        <v>20</v>
      </c>
    </row>
    <row r="127" spans="1:12" x14ac:dyDescent="0.2">
      <c r="A127" s="1">
        <v>125</v>
      </c>
      <c r="B127" t="s">
        <v>287</v>
      </c>
      <c r="C127" t="s">
        <v>305</v>
      </c>
      <c r="D127" t="s">
        <v>13</v>
      </c>
      <c r="E127" t="s">
        <v>139</v>
      </c>
      <c r="F127" t="s">
        <v>64</v>
      </c>
      <c r="G127" t="s">
        <v>23</v>
      </c>
      <c r="I127" t="s">
        <v>74</v>
      </c>
      <c r="J127" t="s">
        <v>306</v>
      </c>
      <c r="K127" t="s">
        <v>13</v>
      </c>
      <c r="L127" t="s">
        <v>20</v>
      </c>
    </row>
    <row r="128" spans="1:12" x14ac:dyDescent="0.2">
      <c r="A128" s="1">
        <v>126</v>
      </c>
      <c r="B128" t="s">
        <v>287</v>
      </c>
      <c r="C128" t="s">
        <v>305</v>
      </c>
      <c r="D128" t="s">
        <v>13</v>
      </c>
      <c r="E128" t="s">
        <v>97</v>
      </c>
      <c r="F128" t="s">
        <v>64</v>
      </c>
      <c r="G128" t="s">
        <v>23</v>
      </c>
      <c r="I128" t="s">
        <v>94</v>
      </c>
      <c r="J128" t="s">
        <v>307</v>
      </c>
      <c r="K128" t="s">
        <v>13</v>
      </c>
      <c r="L128" t="s">
        <v>20</v>
      </c>
    </row>
    <row r="129" spans="1:12" x14ac:dyDescent="0.2">
      <c r="A129" s="1">
        <v>127</v>
      </c>
      <c r="B129" t="s">
        <v>287</v>
      </c>
      <c r="C129" t="s">
        <v>305</v>
      </c>
      <c r="D129" t="s">
        <v>13</v>
      </c>
      <c r="E129" t="s">
        <v>308</v>
      </c>
      <c r="F129" t="s">
        <v>64</v>
      </c>
      <c r="G129" t="s">
        <v>23</v>
      </c>
      <c r="I129" t="s">
        <v>25</v>
      </c>
      <c r="J129" t="s">
        <v>309</v>
      </c>
      <c r="K129" t="s">
        <v>13</v>
      </c>
      <c r="L129" t="s">
        <v>43</v>
      </c>
    </row>
    <row r="130" spans="1:12" x14ac:dyDescent="0.2">
      <c r="A130" s="1">
        <v>128</v>
      </c>
      <c r="B130" t="s">
        <v>287</v>
      </c>
      <c r="C130" t="s">
        <v>305</v>
      </c>
      <c r="D130" t="s">
        <v>13</v>
      </c>
      <c r="E130" t="s">
        <v>310</v>
      </c>
      <c r="F130" t="s">
        <v>64</v>
      </c>
      <c r="G130" t="s">
        <v>23</v>
      </c>
      <c r="I130" t="s">
        <v>94</v>
      </c>
      <c r="J130" t="s">
        <v>311</v>
      </c>
      <c r="K130" t="s">
        <v>13</v>
      </c>
      <c r="L130" t="s">
        <v>43</v>
      </c>
    </row>
    <row r="131" spans="1:12" x14ac:dyDescent="0.2">
      <c r="A131" s="1">
        <v>129</v>
      </c>
      <c r="B131" t="s">
        <v>287</v>
      </c>
      <c r="C131" t="s">
        <v>305</v>
      </c>
      <c r="D131" t="s">
        <v>13</v>
      </c>
      <c r="E131" t="s">
        <v>312</v>
      </c>
      <c r="F131" t="s">
        <v>64</v>
      </c>
      <c r="G131" t="s">
        <v>23</v>
      </c>
      <c r="I131" t="s">
        <v>94</v>
      </c>
      <c r="J131" t="s">
        <v>313</v>
      </c>
      <c r="K131" t="s">
        <v>13</v>
      </c>
      <c r="L131" t="s">
        <v>20</v>
      </c>
    </row>
    <row r="132" spans="1:12" x14ac:dyDescent="0.2">
      <c r="A132" s="1">
        <v>130</v>
      </c>
      <c r="B132" t="s">
        <v>287</v>
      </c>
      <c r="C132" t="s">
        <v>305</v>
      </c>
      <c r="D132" t="s">
        <v>13</v>
      </c>
      <c r="E132" t="s">
        <v>139</v>
      </c>
      <c r="F132" t="s">
        <v>184</v>
      </c>
      <c r="G132" t="s">
        <v>16</v>
      </c>
      <c r="H132" t="s">
        <v>71</v>
      </c>
      <c r="I132" t="s">
        <v>94</v>
      </c>
      <c r="J132" t="s">
        <v>314</v>
      </c>
      <c r="K132" t="s">
        <v>13</v>
      </c>
      <c r="L132" t="s">
        <v>20</v>
      </c>
    </row>
    <row r="133" spans="1:12" x14ac:dyDescent="0.2">
      <c r="A133" s="1">
        <v>131</v>
      </c>
      <c r="B133" t="s">
        <v>287</v>
      </c>
      <c r="C133" t="s">
        <v>305</v>
      </c>
      <c r="D133" t="s">
        <v>13</v>
      </c>
      <c r="E133" t="s">
        <v>315</v>
      </c>
      <c r="F133" t="s">
        <v>184</v>
      </c>
      <c r="G133" t="s">
        <v>16</v>
      </c>
      <c r="H133" t="s">
        <v>65</v>
      </c>
      <c r="I133" t="s">
        <v>74</v>
      </c>
      <c r="J133" t="s">
        <v>316</v>
      </c>
      <c r="K133" t="s">
        <v>13</v>
      </c>
      <c r="L133" t="s">
        <v>20</v>
      </c>
    </row>
    <row r="134" spans="1:12" x14ac:dyDescent="0.2">
      <c r="A134" s="1">
        <v>132</v>
      </c>
      <c r="B134" t="s">
        <v>287</v>
      </c>
      <c r="C134" t="s">
        <v>305</v>
      </c>
      <c r="D134" t="s">
        <v>13</v>
      </c>
      <c r="E134" t="s">
        <v>202</v>
      </c>
      <c r="F134" t="s">
        <v>184</v>
      </c>
      <c r="G134" t="s">
        <v>16</v>
      </c>
      <c r="H134" t="s">
        <v>40</v>
      </c>
      <c r="I134" t="s">
        <v>94</v>
      </c>
      <c r="J134" t="s">
        <v>317</v>
      </c>
      <c r="K134" t="s">
        <v>13</v>
      </c>
      <c r="L134" t="s">
        <v>20</v>
      </c>
    </row>
    <row r="135" spans="1:12" x14ac:dyDescent="0.2">
      <c r="A135" s="1">
        <v>133</v>
      </c>
      <c r="B135" t="s">
        <v>287</v>
      </c>
      <c r="C135" t="s">
        <v>305</v>
      </c>
      <c r="D135" t="s">
        <v>125</v>
      </c>
      <c r="E135" t="s">
        <v>13</v>
      </c>
      <c r="F135" t="s">
        <v>15</v>
      </c>
      <c r="G135" t="s">
        <v>16</v>
      </c>
      <c r="H135" t="s">
        <v>65</v>
      </c>
      <c r="I135" t="s">
        <v>129</v>
      </c>
      <c r="J135" t="s">
        <v>318</v>
      </c>
      <c r="K135" t="s">
        <v>125</v>
      </c>
      <c r="L135" t="s">
        <v>20</v>
      </c>
    </row>
    <row r="136" spans="1:12" x14ac:dyDescent="0.2">
      <c r="A136" s="1">
        <v>134</v>
      </c>
      <c r="B136" t="s">
        <v>287</v>
      </c>
      <c r="C136" t="s">
        <v>305</v>
      </c>
      <c r="D136" t="s">
        <v>319</v>
      </c>
      <c r="E136" t="s">
        <v>13</v>
      </c>
      <c r="F136" t="s">
        <v>15</v>
      </c>
      <c r="G136" t="s">
        <v>16</v>
      </c>
      <c r="H136" t="s">
        <v>40</v>
      </c>
      <c r="I136" t="s">
        <v>18</v>
      </c>
      <c r="J136" t="s">
        <v>320</v>
      </c>
      <c r="K136" t="s">
        <v>13</v>
      </c>
      <c r="L136" t="s">
        <v>20</v>
      </c>
    </row>
    <row r="137" spans="1:12" x14ac:dyDescent="0.2">
      <c r="A137" s="1">
        <v>135</v>
      </c>
      <c r="B137" t="s">
        <v>287</v>
      </c>
      <c r="C137" t="s">
        <v>305</v>
      </c>
      <c r="D137" t="s">
        <v>13</v>
      </c>
      <c r="E137" t="s">
        <v>321</v>
      </c>
      <c r="F137" t="s">
        <v>15</v>
      </c>
      <c r="G137" t="s">
        <v>23</v>
      </c>
      <c r="I137" t="s">
        <v>94</v>
      </c>
      <c r="J137" t="s">
        <v>322</v>
      </c>
      <c r="K137" t="s">
        <v>13</v>
      </c>
      <c r="L137" t="s">
        <v>43</v>
      </c>
    </row>
    <row r="138" spans="1:12" x14ac:dyDescent="0.2">
      <c r="A138" s="1">
        <v>136</v>
      </c>
      <c r="B138" t="s">
        <v>287</v>
      </c>
      <c r="C138" t="s">
        <v>305</v>
      </c>
      <c r="D138" t="s">
        <v>13</v>
      </c>
      <c r="E138" t="s">
        <v>159</v>
      </c>
      <c r="F138" t="s">
        <v>15</v>
      </c>
      <c r="G138" t="s">
        <v>23</v>
      </c>
      <c r="I138" t="s">
        <v>94</v>
      </c>
      <c r="J138" t="s">
        <v>323</v>
      </c>
      <c r="K138" t="s">
        <v>13</v>
      </c>
      <c r="L138" t="s">
        <v>43</v>
      </c>
    </row>
    <row r="139" spans="1:12" x14ac:dyDescent="0.2">
      <c r="A139" s="1">
        <v>137</v>
      </c>
      <c r="B139" t="s">
        <v>287</v>
      </c>
      <c r="C139" t="s">
        <v>305</v>
      </c>
      <c r="D139" t="s">
        <v>13</v>
      </c>
      <c r="E139" t="s">
        <v>324</v>
      </c>
      <c r="F139" t="s">
        <v>15</v>
      </c>
      <c r="G139" t="s">
        <v>23</v>
      </c>
      <c r="I139" t="s">
        <v>74</v>
      </c>
      <c r="J139" t="s">
        <v>325</v>
      </c>
      <c r="K139" t="s">
        <v>13</v>
      </c>
      <c r="L139" t="s">
        <v>20</v>
      </c>
    </row>
    <row r="140" spans="1:12" x14ac:dyDescent="0.2">
      <c r="A140" s="1">
        <v>138</v>
      </c>
      <c r="B140" t="s">
        <v>287</v>
      </c>
      <c r="C140" t="s">
        <v>326</v>
      </c>
      <c r="D140" t="s">
        <v>327</v>
      </c>
      <c r="E140" t="s">
        <v>13</v>
      </c>
      <c r="F140" t="s">
        <v>64</v>
      </c>
      <c r="G140" t="s">
        <v>16</v>
      </c>
      <c r="I140" t="s">
        <v>25</v>
      </c>
      <c r="J140" t="s">
        <v>328</v>
      </c>
      <c r="K140" t="s">
        <v>327</v>
      </c>
      <c r="L140" t="s">
        <v>20</v>
      </c>
    </row>
    <row r="141" spans="1:12" x14ac:dyDescent="0.2">
      <c r="A141" s="1">
        <v>139</v>
      </c>
      <c r="B141" t="s">
        <v>287</v>
      </c>
      <c r="C141" t="s">
        <v>326</v>
      </c>
      <c r="D141" t="s">
        <v>13</v>
      </c>
      <c r="E141" t="s">
        <v>329</v>
      </c>
      <c r="F141" t="s">
        <v>64</v>
      </c>
      <c r="G141" t="s">
        <v>16</v>
      </c>
      <c r="I141" t="s">
        <v>74</v>
      </c>
      <c r="J141" t="s">
        <v>330</v>
      </c>
      <c r="K141" t="s">
        <v>13</v>
      </c>
      <c r="L141" t="s">
        <v>20</v>
      </c>
    </row>
    <row r="142" spans="1:12" x14ac:dyDescent="0.2">
      <c r="A142" s="1">
        <v>140</v>
      </c>
      <c r="B142" t="s">
        <v>287</v>
      </c>
      <c r="C142" t="s">
        <v>326</v>
      </c>
      <c r="D142" t="s">
        <v>13</v>
      </c>
      <c r="E142" t="s">
        <v>331</v>
      </c>
      <c r="F142" t="s">
        <v>64</v>
      </c>
      <c r="G142" t="s">
        <v>16</v>
      </c>
      <c r="I142" t="s">
        <v>36</v>
      </c>
      <c r="J142" t="s">
        <v>332</v>
      </c>
      <c r="K142" t="s">
        <v>331</v>
      </c>
      <c r="L142" t="s">
        <v>43</v>
      </c>
    </row>
    <row r="143" spans="1:12" x14ac:dyDescent="0.2">
      <c r="A143" s="1">
        <v>141</v>
      </c>
      <c r="B143" t="s">
        <v>287</v>
      </c>
      <c r="C143" t="s">
        <v>326</v>
      </c>
      <c r="D143" t="s">
        <v>13</v>
      </c>
      <c r="E143" t="s">
        <v>139</v>
      </c>
      <c r="F143" t="s">
        <v>64</v>
      </c>
      <c r="G143" t="s">
        <v>16</v>
      </c>
      <c r="I143" t="s">
        <v>74</v>
      </c>
      <c r="J143" t="s">
        <v>333</v>
      </c>
      <c r="K143" t="s">
        <v>13</v>
      </c>
      <c r="L143" t="s">
        <v>20</v>
      </c>
    </row>
    <row r="144" spans="1:12" x14ac:dyDescent="0.2">
      <c r="A144" s="1">
        <v>142</v>
      </c>
      <c r="B144" t="s">
        <v>287</v>
      </c>
      <c r="C144" t="s">
        <v>326</v>
      </c>
      <c r="D144" t="s">
        <v>178</v>
      </c>
      <c r="E144" t="s">
        <v>13</v>
      </c>
      <c r="F144" t="s">
        <v>64</v>
      </c>
      <c r="G144" t="s">
        <v>23</v>
      </c>
      <c r="I144" t="s">
        <v>36</v>
      </c>
      <c r="J144" t="s">
        <v>334</v>
      </c>
      <c r="K144" t="s">
        <v>13</v>
      </c>
      <c r="L144" t="s">
        <v>20</v>
      </c>
    </row>
    <row r="145" spans="1:12" x14ac:dyDescent="0.2">
      <c r="A145" s="1">
        <v>143</v>
      </c>
      <c r="B145" t="s">
        <v>287</v>
      </c>
      <c r="C145" t="s">
        <v>326</v>
      </c>
      <c r="D145" t="s">
        <v>13</v>
      </c>
      <c r="E145" t="s">
        <v>335</v>
      </c>
      <c r="F145" t="s">
        <v>64</v>
      </c>
      <c r="G145" t="s">
        <v>23</v>
      </c>
      <c r="I145" t="s">
        <v>94</v>
      </c>
      <c r="J145" t="s">
        <v>336</v>
      </c>
      <c r="K145" t="s">
        <v>13</v>
      </c>
      <c r="L145" t="s">
        <v>20</v>
      </c>
    </row>
    <row r="146" spans="1:12" x14ac:dyDescent="0.2">
      <c r="A146" s="1">
        <v>144</v>
      </c>
      <c r="B146" t="s">
        <v>287</v>
      </c>
      <c r="C146" t="s">
        <v>326</v>
      </c>
      <c r="D146" t="s">
        <v>13</v>
      </c>
      <c r="E146" t="s">
        <v>337</v>
      </c>
      <c r="F146" t="s">
        <v>64</v>
      </c>
      <c r="G146" t="s">
        <v>23</v>
      </c>
      <c r="I146" t="s">
        <v>94</v>
      </c>
      <c r="J146" t="s">
        <v>338</v>
      </c>
      <c r="K146" t="s">
        <v>13</v>
      </c>
      <c r="L146" t="s">
        <v>20</v>
      </c>
    </row>
    <row r="147" spans="1:12" x14ac:dyDescent="0.2">
      <c r="A147" s="1">
        <v>145</v>
      </c>
      <c r="B147" t="s">
        <v>287</v>
      </c>
      <c r="C147" t="s">
        <v>339</v>
      </c>
      <c r="D147" t="s">
        <v>340</v>
      </c>
      <c r="E147" t="s">
        <v>13</v>
      </c>
      <c r="F147" t="s">
        <v>64</v>
      </c>
      <c r="G147" t="s">
        <v>23</v>
      </c>
      <c r="I147" t="s">
        <v>36</v>
      </c>
      <c r="J147" t="s">
        <v>341</v>
      </c>
      <c r="K147" t="s">
        <v>13</v>
      </c>
      <c r="L147" t="s">
        <v>20</v>
      </c>
    </row>
    <row r="148" spans="1:12" x14ac:dyDescent="0.2">
      <c r="A148" s="1">
        <v>146</v>
      </c>
      <c r="B148" t="s">
        <v>287</v>
      </c>
      <c r="C148" t="s">
        <v>339</v>
      </c>
      <c r="D148" t="s">
        <v>13</v>
      </c>
      <c r="E148" t="s">
        <v>342</v>
      </c>
      <c r="F148" t="s">
        <v>64</v>
      </c>
      <c r="G148" t="s">
        <v>23</v>
      </c>
      <c r="I148" t="s">
        <v>41</v>
      </c>
      <c r="J148" t="s">
        <v>343</v>
      </c>
      <c r="K148" t="s">
        <v>342</v>
      </c>
      <c r="L148" t="s">
        <v>20</v>
      </c>
    </row>
    <row r="149" spans="1:12" x14ac:dyDescent="0.2">
      <c r="A149" s="1">
        <v>147</v>
      </c>
      <c r="B149" t="s">
        <v>287</v>
      </c>
      <c r="C149" t="s">
        <v>339</v>
      </c>
      <c r="D149" t="s">
        <v>13</v>
      </c>
      <c r="E149" t="s">
        <v>344</v>
      </c>
      <c r="F149" t="s">
        <v>64</v>
      </c>
      <c r="G149" t="s">
        <v>23</v>
      </c>
      <c r="I149" t="s">
        <v>41</v>
      </c>
      <c r="J149" t="s">
        <v>345</v>
      </c>
      <c r="K149" t="s">
        <v>344</v>
      </c>
      <c r="L149" t="s">
        <v>43</v>
      </c>
    </row>
    <row r="150" spans="1:12" x14ac:dyDescent="0.2">
      <c r="A150" s="1">
        <v>148</v>
      </c>
      <c r="B150" t="s">
        <v>287</v>
      </c>
      <c r="C150" t="s">
        <v>346</v>
      </c>
      <c r="D150" t="s">
        <v>13</v>
      </c>
      <c r="E150" t="s">
        <v>347</v>
      </c>
      <c r="F150" t="s">
        <v>64</v>
      </c>
      <c r="G150" t="s">
        <v>16</v>
      </c>
      <c r="I150" t="s">
        <v>74</v>
      </c>
      <c r="J150" t="s">
        <v>348</v>
      </c>
      <c r="K150" t="s">
        <v>13</v>
      </c>
      <c r="L150" t="s">
        <v>43</v>
      </c>
    </row>
    <row r="151" spans="1:12" x14ac:dyDescent="0.2">
      <c r="A151" s="1">
        <v>149</v>
      </c>
      <c r="B151" t="s">
        <v>287</v>
      </c>
      <c r="C151" t="s">
        <v>346</v>
      </c>
      <c r="D151" t="s">
        <v>13</v>
      </c>
      <c r="E151" t="s">
        <v>349</v>
      </c>
      <c r="F151" t="s">
        <v>64</v>
      </c>
      <c r="G151" t="s">
        <v>16</v>
      </c>
      <c r="I151" t="s">
        <v>36</v>
      </c>
      <c r="J151" t="s">
        <v>350</v>
      </c>
      <c r="K151" t="s">
        <v>349</v>
      </c>
      <c r="L151" t="s">
        <v>20</v>
      </c>
    </row>
    <row r="152" spans="1:12" x14ac:dyDescent="0.2">
      <c r="A152" s="1">
        <v>150</v>
      </c>
      <c r="B152" t="s">
        <v>287</v>
      </c>
      <c r="C152" t="s">
        <v>346</v>
      </c>
      <c r="D152" t="s">
        <v>13</v>
      </c>
      <c r="E152" t="s">
        <v>351</v>
      </c>
      <c r="F152" t="s">
        <v>64</v>
      </c>
      <c r="G152" t="s">
        <v>16</v>
      </c>
      <c r="I152" t="s">
        <v>41</v>
      </c>
      <c r="J152" t="s">
        <v>352</v>
      </c>
      <c r="K152" t="s">
        <v>351</v>
      </c>
      <c r="L152" t="s">
        <v>20</v>
      </c>
    </row>
    <row r="153" spans="1:12" x14ac:dyDescent="0.2">
      <c r="A153" s="1">
        <v>151</v>
      </c>
      <c r="B153" t="s">
        <v>287</v>
      </c>
      <c r="C153" t="s">
        <v>346</v>
      </c>
      <c r="D153" t="s">
        <v>353</v>
      </c>
      <c r="E153" t="s">
        <v>13</v>
      </c>
      <c r="F153" t="s">
        <v>64</v>
      </c>
      <c r="G153" t="s">
        <v>23</v>
      </c>
      <c r="I153" t="s">
        <v>41</v>
      </c>
      <c r="J153" t="s">
        <v>354</v>
      </c>
      <c r="K153" t="s">
        <v>13</v>
      </c>
      <c r="L153" t="s">
        <v>20</v>
      </c>
    </row>
    <row r="154" spans="1:12" x14ac:dyDescent="0.2">
      <c r="A154" s="1">
        <v>152</v>
      </c>
      <c r="B154" t="s">
        <v>287</v>
      </c>
      <c r="C154" t="s">
        <v>346</v>
      </c>
      <c r="D154" t="s">
        <v>355</v>
      </c>
      <c r="E154" t="s">
        <v>13</v>
      </c>
      <c r="F154" t="s">
        <v>64</v>
      </c>
      <c r="G154" t="s">
        <v>23</v>
      </c>
      <c r="I154" t="s">
        <v>25</v>
      </c>
      <c r="J154" t="s">
        <v>356</v>
      </c>
      <c r="K154" t="s">
        <v>355</v>
      </c>
      <c r="L154" t="s">
        <v>20</v>
      </c>
    </row>
    <row r="155" spans="1:12" x14ac:dyDescent="0.2">
      <c r="A155" s="1">
        <v>153</v>
      </c>
      <c r="B155" t="s">
        <v>287</v>
      </c>
      <c r="C155" t="s">
        <v>346</v>
      </c>
      <c r="D155" t="s">
        <v>13</v>
      </c>
      <c r="E155" t="s">
        <v>331</v>
      </c>
      <c r="F155" t="s">
        <v>64</v>
      </c>
      <c r="G155" t="s">
        <v>23</v>
      </c>
      <c r="I155" t="s">
        <v>74</v>
      </c>
      <c r="J155" t="s">
        <v>357</v>
      </c>
      <c r="K155" t="s">
        <v>13</v>
      </c>
      <c r="L155" t="s">
        <v>43</v>
      </c>
    </row>
    <row r="156" spans="1:12" x14ac:dyDescent="0.2">
      <c r="A156" s="1">
        <v>154</v>
      </c>
      <c r="B156" t="s">
        <v>287</v>
      </c>
      <c r="C156" t="s">
        <v>346</v>
      </c>
      <c r="D156" t="s">
        <v>13</v>
      </c>
      <c r="E156" t="s">
        <v>139</v>
      </c>
      <c r="F156" t="s">
        <v>64</v>
      </c>
      <c r="G156" t="s">
        <v>23</v>
      </c>
      <c r="I156" t="s">
        <v>74</v>
      </c>
      <c r="J156" t="s">
        <v>358</v>
      </c>
      <c r="K156" t="s">
        <v>13</v>
      </c>
      <c r="L156" t="s">
        <v>20</v>
      </c>
    </row>
    <row r="157" spans="1:12" x14ac:dyDescent="0.2">
      <c r="A157" s="1">
        <v>155</v>
      </c>
      <c r="B157" t="s">
        <v>359</v>
      </c>
      <c r="C157" t="s">
        <v>360</v>
      </c>
      <c r="D157" t="s">
        <v>361</v>
      </c>
      <c r="E157" t="s">
        <v>13</v>
      </c>
      <c r="F157" t="s">
        <v>362</v>
      </c>
      <c r="G157" t="s">
        <v>236</v>
      </c>
      <c r="I157" t="s">
        <v>41</v>
      </c>
      <c r="J157" t="s">
        <v>363</v>
      </c>
      <c r="K157" t="s">
        <v>13</v>
      </c>
      <c r="L157" t="s">
        <v>20</v>
      </c>
    </row>
    <row r="158" spans="1:12" x14ac:dyDescent="0.2">
      <c r="A158" s="1">
        <v>156</v>
      </c>
      <c r="B158" t="s">
        <v>359</v>
      </c>
      <c r="C158" t="s">
        <v>360</v>
      </c>
      <c r="D158" t="s">
        <v>364</v>
      </c>
      <c r="E158" t="s">
        <v>13</v>
      </c>
      <c r="F158" t="s">
        <v>362</v>
      </c>
      <c r="G158" t="s">
        <v>236</v>
      </c>
      <c r="I158" t="s">
        <v>41</v>
      </c>
      <c r="J158" t="s">
        <v>365</v>
      </c>
      <c r="K158" t="s">
        <v>13</v>
      </c>
      <c r="L158" t="s">
        <v>43</v>
      </c>
    </row>
    <row r="159" spans="1:12" x14ac:dyDescent="0.2">
      <c r="A159" s="1">
        <v>157</v>
      </c>
      <c r="B159" t="s">
        <v>359</v>
      </c>
      <c r="C159" t="s">
        <v>360</v>
      </c>
      <c r="D159" t="s">
        <v>366</v>
      </c>
      <c r="E159" t="s">
        <v>13</v>
      </c>
      <c r="F159" t="s">
        <v>362</v>
      </c>
      <c r="G159" t="s">
        <v>236</v>
      </c>
      <c r="I159" t="s">
        <v>41</v>
      </c>
      <c r="J159" t="s">
        <v>367</v>
      </c>
      <c r="K159" t="s">
        <v>13</v>
      </c>
      <c r="L159" t="s">
        <v>43</v>
      </c>
    </row>
    <row r="160" spans="1:12" x14ac:dyDescent="0.2">
      <c r="A160" s="1">
        <v>158</v>
      </c>
      <c r="B160" t="s">
        <v>359</v>
      </c>
      <c r="C160" t="s">
        <v>368</v>
      </c>
      <c r="D160" t="s">
        <v>13</v>
      </c>
      <c r="E160" t="s">
        <v>139</v>
      </c>
      <c r="F160" t="s">
        <v>64</v>
      </c>
      <c r="G160" t="s">
        <v>16</v>
      </c>
      <c r="I160" t="s">
        <v>29</v>
      </c>
      <c r="J160" t="s">
        <v>369</v>
      </c>
      <c r="K160" t="s">
        <v>139</v>
      </c>
      <c r="L160" t="s">
        <v>20</v>
      </c>
    </row>
    <row r="161" spans="1:12" x14ac:dyDescent="0.2">
      <c r="A161" s="1">
        <v>159</v>
      </c>
      <c r="B161" t="s">
        <v>359</v>
      </c>
      <c r="C161" t="s">
        <v>368</v>
      </c>
      <c r="D161" t="s">
        <v>13</v>
      </c>
      <c r="E161" t="s">
        <v>331</v>
      </c>
      <c r="F161" t="s">
        <v>64</v>
      </c>
      <c r="G161" t="s">
        <v>16</v>
      </c>
      <c r="I161" t="s">
        <v>36</v>
      </c>
      <c r="J161" t="s">
        <v>370</v>
      </c>
      <c r="K161" t="s">
        <v>331</v>
      </c>
      <c r="L161" t="s">
        <v>43</v>
      </c>
    </row>
    <row r="162" spans="1:12" x14ac:dyDescent="0.2">
      <c r="A162" s="1">
        <v>160</v>
      </c>
      <c r="B162" t="s">
        <v>359</v>
      </c>
      <c r="C162" t="s">
        <v>368</v>
      </c>
      <c r="D162" t="s">
        <v>13</v>
      </c>
      <c r="E162" t="s">
        <v>371</v>
      </c>
      <c r="F162" t="s">
        <v>64</v>
      </c>
      <c r="G162" t="s">
        <v>16</v>
      </c>
      <c r="I162" t="s">
        <v>74</v>
      </c>
      <c r="J162" t="s">
        <v>372</v>
      </c>
      <c r="K162" t="s">
        <v>13</v>
      </c>
      <c r="L162" t="s">
        <v>43</v>
      </c>
    </row>
    <row r="163" spans="1:12" x14ac:dyDescent="0.2">
      <c r="A163" s="1">
        <v>161</v>
      </c>
      <c r="B163" t="s">
        <v>359</v>
      </c>
      <c r="C163" t="s">
        <v>368</v>
      </c>
      <c r="D163" t="s">
        <v>13</v>
      </c>
      <c r="E163" t="s">
        <v>373</v>
      </c>
      <c r="F163" t="s">
        <v>64</v>
      </c>
      <c r="G163" t="s">
        <v>16</v>
      </c>
      <c r="I163" t="s">
        <v>74</v>
      </c>
      <c r="J163" t="s">
        <v>374</v>
      </c>
      <c r="K163" t="s">
        <v>13</v>
      </c>
      <c r="L163" t="s">
        <v>20</v>
      </c>
    </row>
    <row r="164" spans="1:12" x14ac:dyDescent="0.2">
      <c r="A164" s="1">
        <v>162</v>
      </c>
      <c r="B164" t="s">
        <v>359</v>
      </c>
      <c r="C164" t="s">
        <v>368</v>
      </c>
      <c r="D164" t="s">
        <v>13</v>
      </c>
      <c r="E164" t="s">
        <v>375</v>
      </c>
      <c r="F164" t="s">
        <v>64</v>
      </c>
      <c r="G164" t="s">
        <v>23</v>
      </c>
      <c r="I164" t="s">
        <v>94</v>
      </c>
      <c r="J164" t="s">
        <v>376</v>
      </c>
      <c r="K164" t="s">
        <v>13</v>
      </c>
      <c r="L164" t="s">
        <v>43</v>
      </c>
    </row>
    <row r="165" spans="1:12" x14ac:dyDescent="0.2">
      <c r="A165" s="1">
        <v>163</v>
      </c>
      <c r="B165" t="s">
        <v>359</v>
      </c>
      <c r="C165" t="s">
        <v>368</v>
      </c>
      <c r="D165" t="s">
        <v>13</v>
      </c>
      <c r="E165" t="s">
        <v>377</v>
      </c>
      <c r="F165" t="s">
        <v>64</v>
      </c>
      <c r="G165" t="s">
        <v>23</v>
      </c>
      <c r="I165" t="s">
        <v>74</v>
      </c>
      <c r="J165" t="s">
        <v>378</v>
      </c>
      <c r="K165" t="s">
        <v>13</v>
      </c>
      <c r="L165" t="s">
        <v>20</v>
      </c>
    </row>
    <row r="166" spans="1:12" x14ac:dyDescent="0.2">
      <c r="A166" s="1">
        <v>164</v>
      </c>
      <c r="B166" t="s">
        <v>359</v>
      </c>
      <c r="C166" t="s">
        <v>368</v>
      </c>
      <c r="D166" t="s">
        <v>13</v>
      </c>
      <c r="E166" t="s">
        <v>125</v>
      </c>
      <c r="F166" t="s">
        <v>64</v>
      </c>
      <c r="G166" t="s">
        <v>23</v>
      </c>
      <c r="I166" t="s">
        <v>41</v>
      </c>
      <c r="J166" t="s">
        <v>379</v>
      </c>
      <c r="K166" t="s">
        <v>125</v>
      </c>
      <c r="L166" t="s">
        <v>20</v>
      </c>
    </row>
    <row r="167" spans="1:12" x14ac:dyDescent="0.2">
      <c r="A167" s="1">
        <v>165</v>
      </c>
      <c r="B167" t="s">
        <v>359</v>
      </c>
      <c r="C167" t="s">
        <v>360</v>
      </c>
      <c r="D167" t="s">
        <v>55</v>
      </c>
      <c r="E167" t="s">
        <v>13</v>
      </c>
      <c r="F167" t="s">
        <v>362</v>
      </c>
      <c r="G167" t="s">
        <v>23</v>
      </c>
      <c r="I167" t="s">
        <v>74</v>
      </c>
      <c r="J167" t="s">
        <v>380</v>
      </c>
      <c r="K167" t="s">
        <v>55</v>
      </c>
      <c r="L167" t="s">
        <v>20</v>
      </c>
    </row>
    <row r="168" spans="1:12" x14ac:dyDescent="0.2">
      <c r="A168" s="1">
        <v>166</v>
      </c>
      <c r="B168" t="s">
        <v>359</v>
      </c>
      <c r="C168" t="s">
        <v>360</v>
      </c>
      <c r="D168" t="s">
        <v>381</v>
      </c>
      <c r="E168" t="s">
        <v>13</v>
      </c>
      <c r="F168" t="s">
        <v>362</v>
      </c>
      <c r="G168" t="s">
        <v>23</v>
      </c>
      <c r="I168" t="s">
        <v>29</v>
      </c>
      <c r="J168" t="s">
        <v>382</v>
      </c>
      <c r="K168" t="s">
        <v>13</v>
      </c>
      <c r="L168" t="s">
        <v>20</v>
      </c>
    </row>
    <row r="169" spans="1:12" x14ac:dyDescent="0.2">
      <c r="A169" s="1">
        <v>167</v>
      </c>
      <c r="B169" t="s">
        <v>359</v>
      </c>
      <c r="C169" t="s">
        <v>360</v>
      </c>
      <c r="D169" t="s">
        <v>340</v>
      </c>
      <c r="E169" t="s">
        <v>13</v>
      </c>
      <c r="F169" t="s">
        <v>362</v>
      </c>
      <c r="G169" t="s">
        <v>23</v>
      </c>
      <c r="I169" t="s">
        <v>36</v>
      </c>
      <c r="J169" t="s">
        <v>383</v>
      </c>
      <c r="K169" t="s">
        <v>13</v>
      </c>
      <c r="L169" t="s">
        <v>20</v>
      </c>
    </row>
    <row r="170" spans="1:12" x14ac:dyDescent="0.2">
      <c r="A170" s="1">
        <v>168</v>
      </c>
      <c r="B170" t="s">
        <v>359</v>
      </c>
      <c r="C170" t="s">
        <v>384</v>
      </c>
      <c r="D170" t="s">
        <v>55</v>
      </c>
      <c r="E170" t="s">
        <v>13</v>
      </c>
      <c r="F170" t="s">
        <v>362</v>
      </c>
      <c r="G170" t="s">
        <v>16</v>
      </c>
      <c r="I170" t="s">
        <v>29</v>
      </c>
      <c r="J170" t="s">
        <v>385</v>
      </c>
      <c r="K170" t="s">
        <v>13</v>
      </c>
      <c r="L170" t="s">
        <v>20</v>
      </c>
    </row>
    <row r="171" spans="1:12" x14ac:dyDescent="0.2">
      <c r="A171" s="1">
        <v>169</v>
      </c>
      <c r="B171" t="s">
        <v>359</v>
      </c>
      <c r="C171" t="s">
        <v>384</v>
      </c>
      <c r="D171" t="s">
        <v>63</v>
      </c>
      <c r="E171" t="s">
        <v>13</v>
      </c>
      <c r="F171" t="s">
        <v>362</v>
      </c>
      <c r="G171" t="s">
        <v>16</v>
      </c>
      <c r="I171" t="s">
        <v>36</v>
      </c>
      <c r="J171" t="s">
        <v>386</v>
      </c>
      <c r="K171" t="s">
        <v>13</v>
      </c>
      <c r="L171" t="s">
        <v>20</v>
      </c>
    </row>
    <row r="172" spans="1:12" x14ac:dyDescent="0.2">
      <c r="A172" s="1">
        <v>170</v>
      </c>
      <c r="B172" t="s">
        <v>359</v>
      </c>
      <c r="C172" t="s">
        <v>384</v>
      </c>
      <c r="D172" t="s">
        <v>13</v>
      </c>
      <c r="E172" t="s">
        <v>387</v>
      </c>
      <c r="F172" t="s">
        <v>362</v>
      </c>
      <c r="G172" t="s">
        <v>16</v>
      </c>
      <c r="I172" t="s">
        <v>74</v>
      </c>
      <c r="J172" t="s">
        <v>388</v>
      </c>
      <c r="K172" t="s">
        <v>13</v>
      </c>
      <c r="L172" t="s">
        <v>20</v>
      </c>
    </row>
    <row r="173" spans="1:12" x14ac:dyDescent="0.2">
      <c r="A173" s="1">
        <v>171</v>
      </c>
      <c r="B173" t="s">
        <v>359</v>
      </c>
      <c r="C173" t="s">
        <v>384</v>
      </c>
      <c r="D173" t="s">
        <v>13</v>
      </c>
      <c r="E173" t="s">
        <v>389</v>
      </c>
      <c r="F173" t="s">
        <v>362</v>
      </c>
      <c r="G173" t="s">
        <v>23</v>
      </c>
      <c r="I173" t="s">
        <v>74</v>
      </c>
      <c r="J173" t="s">
        <v>390</v>
      </c>
      <c r="K173" t="s">
        <v>13</v>
      </c>
      <c r="L173" t="s">
        <v>20</v>
      </c>
    </row>
    <row r="174" spans="1:12" x14ac:dyDescent="0.2">
      <c r="A174" s="1">
        <v>172</v>
      </c>
      <c r="B174" t="s">
        <v>359</v>
      </c>
      <c r="C174" t="s">
        <v>384</v>
      </c>
      <c r="D174" t="s">
        <v>13</v>
      </c>
      <c r="E174" t="s">
        <v>391</v>
      </c>
      <c r="F174" t="s">
        <v>362</v>
      </c>
      <c r="G174" t="s">
        <v>23</v>
      </c>
      <c r="I174" t="s">
        <v>94</v>
      </c>
      <c r="J174" t="s">
        <v>392</v>
      </c>
      <c r="K174" t="s">
        <v>13</v>
      </c>
      <c r="L174" t="s">
        <v>20</v>
      </c>
    </row>
    <row r="175" spans="1:12" x14ac:dyDescent="0.2">
      <c r="A175" s="1">
        <v>173</v>
      </c>
      <c r="B175" t="s">
        <v>359</v>
      </c>
      <c r="C175" t="s">
        <v>384</v>
      </c>
      <c r="D175" t="s">
        <v>13</v>
      </c>
      <c r="E175" t="s">
        <v>393</v>
      </c>
      <c r="F175" t="s">
        <v>362</v>
      </c>
      <c r="G175" t="s">
        <v>23</v>
      </c>
      <c r="I175" t="s">
        <v>94</v>
      </c>
      <c r="J175" t="s">
        <v>394</v>
      </c>
      <c r="K175" t="s">
        <v>13</v>
      </c>
      <c r="L175" t="s">
        <v>20</v>
      </c>
    </row>
    <row r="176" spans="1:12" x14ac:dyDescent="0.2">
      <c r="A176" s="1">
        <v>174</v>
      </c>
      <c r="B176" t="s">
        <v>359</v>
      </c>
      <c r="C176" t="s">
        <v>384</v>
      </c>
      <c r="D176" t="s">
        <v>13</v>
      </c>
      <c r="E176" t="s">
        <v>395</v>
      </c>
      <c r="F176" t="s">
        <v>362</v>
      </c>
      <c r="G176" t="s">
        <v>23</v>
      </c>
      <c r="I176" t="s">
        <v>94</v>
      </c>
      <c r="J176" t="s">
        <v>396</v>
      </c>
      <c r="K176" t="s">
        <v>13</v>
      </c>
      <c r="L176" t="s">
        <v>20</v>
      </c>
    </row>
    <row r="177" spans="1:12" x14ac:dyDescent="0.2">
      <c r="A177" s="1">
        <v>175</v>
      </c>
      <c r="B177" t="s">
        <v>359</v>
      </c>
      <c r="C177" t="s">
        <v>397</v>
      </c>
      <c r="D177" t="s">
        <v>198</v>
      </c>
      <c r="E177" t="s">
        <v>13</v>
      </c>
      <c r="F177" t="s">
        <v>362</v>
      </c>
      <c r="G177" t="s">
        <v>16</v>
      </c>
      <c r="I177" t="s">
        <v>25</v>
      </c>
      <c r="J177" t="s">
        <v>398</v>
      </c>
      <c r="K177" t="s">
        <v>198</v>
      </c>
      <c r="L177" t="s">
        <v>20</v>
      </c>
    </row>
    <row r="178" spans="1:12" x14ac:dyDescent="0.2">
      <c r="A178" s="1">
        <v>176</v>
      </c>
      <c r="B178" t="s">
        <v>359</v>
      </c>
      <c r="C178" t="s">
        <v>397</v>
      </c>
      <c r="D178" t="s">
        <v>76</v>
      </c>
      <c r="E178" t="s">
        <v>13</v>
      </c>
      <c r="F178" t="s">
        <v>362</v>
      </c>
      <c r="G178" t="s">
        <v>16</v>
      </c>
      <c r="I178" t="s">
        <v>36</v>
      </c>
      <c r="J178" t="s">
        <v>399</v>
      </c>
      <c r="K178" t="s">
        <v>13</v>
      </c>
      <c r="L178" t="s">
        <v>43</v>
      </c>
    </row>
    <row r="179" spans="1:12" x14ac:dyDescent="0.2">
      <c r="A179" s="1">
        <v>177</v>
      </c>
      <c r="B179" t="s">
        <v>359</v>
      </c>
      <c r="C179" t="s">
        <v>397</v>
      </c>
      <c r="D179" t="s">
        <v>13</v>
      </c>
      <c r="E179" t="s">
        <v>400</v>
      </c>
      <c r="F179" t="s">
        <v>362</v>
      </c>
      <c r="G179" t="s">
        <v>23</v>
      </c>
      <c r="I179" t="s">
        <v>94</v>
      </c>
      <c r="J179" t="s">
        <v>401</v>
      </c>
      <c r="K179" t="s">
        <v>13</v>
      </c>
      <c r="L179" t="s">
        <v>20</v>
      </c>
    </row>
    <row r="180" spans="1:12" x14ac:dyDescent="0.2">
      <c r="A180" s="1">
        <v>178</v>
      </c>
      <c r="B180" t="s">
        <v>359</v>
      </c>
      <c r="C180" t="s">
        <v>397</v>
      </c>
      <c r="D180" t="s">
        <v>13</v>
      </c>
      <c r="E180" t="s">
        <v>402</v>
      </c>
      <c r="F180" t="s">
        <v>362</v>
      </c>
      <c r="G180" t="s">
        <v>23</v>
      </c>
      <c r="I180" t="s">
        <v>94</v>
      </c>
      <c r="J180" t="s">
        <v>403</v>
      </c>
      <c r="K180" t="s">
        <v>13</v>
      </c>
      <c r="L180" t="s">
        <v>20</v>
      </c>
    </row>
    <row r="181" spans="1:12" x14ac:dyDescent="0.2">
      <c r="A181" s="1">
        <v>179</v>
      </c>
      <c r="B181" t="s">
        <v>359</v>
      </c>
      <c r="C181" t="s">
        <v>397</v>
      </c>
      <c r="D181" t="s">
        <v>13</v>
      </c>
      <c r="E181" t="s">
        <v>404</v>
      </c>
      <c r="F181" t="s">
        <v>362</v>
      </c>
      <c r="G181" t="s">
        <v>23</v>
      </c>
      <c r="I181" t="s">
        <v>94</v>
      </c>
      <c r="J181" t="s">
        <v>405</v>
      </c>
      <c r="K181" t="s">
        <v>13</v>
      </c>
      <c r="L181" t="s">
        <v>20</v>
      </c>
    </row>
    <row r="182" spans="1:12" x14ac:dyDescent="0.2">
      <c r="A182" s="1">
        <v>180</v>
      </c>
      <c r="B182" t="s">
        <v>359</v>
      </c>
      <c r="C182" t="s">
        <v>406</v>
      </c>
      <c r="D182" t="s">
        <v>198</v>
      </c>
      <c r="E182" t="s">
        <v>13</v>
      </c>
      <c r="F182" t="s">
        <v>362</v>
      </c>
      <c r="G182" t="s">
        <v>16</v>
      </c>
      <c r="I182" t="s">
        <v>41</v>
      </c>
      <c r="J182" t="s">
        <v>407</v>
      </c>
      <c r="K182" t="s">
        <v>13</v>
      </c>
      <c r="L182" t="s">
        <v>20</v>
      </c>
    </row>
    <row r="183" spans="1:12" x14ac:dyDescent="0.2">
      <c r="A183" s="1">
        <v>181</v>
      </c>
      <c r="B183" t="s">
        <v>359</v>
      </c>
      <c r="C183" t="s">
        <v>406</v>
      </c>
      <c r="D183" t="s">
        <v>408</v>
      </c>
      <c r="E183" t="s">
        <v>13</v>
      </c>
      <c r="F183" t="s">
        <v>362</v>
      </c>
      <c r="G183" t="s">
        <v>16</v>
      </c>
      <c r="I183" t="s">
        <v>41</v>
      </c>
      <c r="J183" t="s">
        <v>409</v>
      </c>
      <c r="K183" t="s">
        <v>13</v>
      </c>
      <c r="L183" t="s">
        <v>43</v>
      </c>
    </row>
    <row r="184" spans="1:12" x14ac:dyDescent="0.2">
      <c r="A184" s="1">
        <v>182</v>
      </c>
      <c r="B184" t="s">
        <v>359</v>
      </c>
      <c r="C184" t="s">
        <v>406</v>
      </c>
      <c r="D184" t="s">
        <v>387</v>
      </c>
      <c r="E184" t="s">
        <v>13</v>
      </c>
      <c r="F184" t="s">
        <v>362</v>
      </c>
      <c r="G184" t="s">
        <v>16</v>
      </c>
      <c r="I184" t="s">
        <v>41</v>
      </c>
      <c r="J184" t="s">
        <v>410</v>
      </c>
      <c r="K184" t="s">
        <v>13</v>
      </c>
      <c r="L184" t="s">
        <v>20</v>
      </c>
    </row>
    <row r="185" spans="1:12" x14ac:dyDescent="0.2">
      <c r="A185" s="1">
        <v>183</v>
      </c>
      <c r="B185" t="s">
        <v>359</v>
      </c>
      <c r="C185" t="s">
        <v>406</v>
      </c>
      <c r="D185" t="s">
        <v>13</v>
      </c>
      <c r="E185" t="s">
        <v>67</v>
      </c>
      <c r="F185" t="s">
        <v>362</v>
      </c>
      <c r="G185" t="s">
        <v>16</v>
      </c>
      <c r="I185" t="s">
        <v>94</v>
      </c>
      <c r="J185" t="s">
        <v>411</v>
      </c>
      <c r="K185" t="s">
        <v>13</v>
      </c>
      <c r="L185" t="s">
        <v>20</v>
      </c>
    </row>
    <row r="186" spans="1:12" x14ac:dyDescent="0.2">
      <c r="A186" s="1">
        <v>184</v>
      </c>
      <c r="B186" t="s">
        <v>359</v>
      </c>
      <c r="C186" t="s">
        <v>406</v>
      </c>
      <c r="D186" t="s">
        <v>13</v>
      </c>
      <c r="E186" t="s">
        <v>412</v>
      </c>
      <c r="F186" t="s">
        <v>362</v>
      </c>
      <c r="G186" t="s">
        <v>23</v>
      </c>
      <c r="I186" t="s">
        <v>94</v>
      </c>
      <c r="J186" t="s">
        <v>413</v>
      </c>
      <c r="K186" t="s">
        <v>13</v>
      </c>
      <c r="L186" t="s">
        <v>43</v>
      </c>
    </row>
    <row r="187" spans="1:12" x14ac:dyDescent="0.2">
      <c r="A187" s="1">
        <v>185</v>
      </c>
      <c r="B187" t="s">
        <v>359</v>
      </c>
      <c r="C187" t="s">
        <v>406</v>
      </c>
      <c r="D187" t="s">
        <v>13</v>
      </c>
      <c r="E187" t="s">
        <v>414</v>
      </c>
      <c r="F187" t="s">
        <v>362</v>
      </c>
      <c r="G187" t="s">
        <v>23</v>
      </c>
      <c r="I187" t="s">
        <v>94</v>
      </c>
      <c r="J187" t="s">
        <v>415</v>
      </c>
      <c r="K187" t="s">
        <v>13</v>
      </c>
      <c r="L187" t="s">
        <v>43</v>
      </c>
    </row>
    <row r="188" spans="1:12" x14ac:dyDescent="0.2">
      <c r="A188" s="1">
        <v>186</v>
      </c>
      <c r="B188" t="s">
        <v>359</v>
      </c>
      <c r="C188" t="s">
        <v>416</v>
      </c>
      <c r="D188" t="s">
        <v>13</v>
      </c>
      <c r="E188" t="s">
        <v>417</v>
      </c>
      <c r="F188" t="s">
        <v>64</v>
      </c>
      <c r="G188" t="s">
        <v>16</v>
      </c>
      <c r="I188" t="s">
        <v>94</v>
      </c>
      <c r="J188" t="s">
        <v>418</v>
      </c>
      <c r="K188" t="s">
        <v>13</v>
      </c>
      <c r="L188" t="s">
        <v>20</v>
      </c>
    </row>
    <row r="189" spans="1:12" x14ac:dyDescent="0.2">
      <c r="A189" s="1">
        <v>187</v>
      </c>
      <c r="B189" t="s">
        <v>359</v>
      </c>
      <c r="C189" t="s">
        <v>419</v>
      </c>
      <c r="D189" t="s">
        <v>13</v>
      </c>
      <c r="E189" t="s">
        <v>420</v>
      </c>
      <c r="F189" t="s">
        <v>64</v>
      </c>
      <c r="G189" t="s">
        <v>16</v>
      </c>
      <c r="I189" t="s">
        <v>74</v>
      </c>
      <c r="J189" t="s">
        <v>421</v>
      </c>
      <c r="K189" t="s">
        <v>13</v>
      </c>
      <c r="L189" t="s">
        <v>20</v>
      </c>
    </row>
    <row r="190" spans="1:12" x14ac:dyDescent="0.2">
      <c r="A190" s="1">
        <v>188</v>
      </c>
      <c r="B190" t="s">
        <v>359</v>
      </c>
      <c r="C190" t="s">
        <v>419</v>
      </c>
      <c r="D190" t="s">
        <v>13</v>
      </c>
      <c r="E190" t="s">
        <v>274</v>
      </c>
      <c r="F190" t="s">
        <v>64</v>
      </c>
      <c r="G190" t="s">
        <v>16</v>
      </c>
      <c r="I190" t="s">
        <v>25</v>
      </c>
      <c r="J190" t="s">
        <v>422</v>
      </c>
      <c r="K190" t="s">
        <v>13</v>
      </c>
      <c r="L190" t="s">
        <v>20</v>
      </c>
    </row>
    <row r="191" spans="1:12" x14ac:dyDescent="0.2">
      <c r="A191" s="1">
        <v>189</v>
      </c>
      <c r="B191" t="s">
        <v>359</v>
      </c>
      <c r="C191" t="s">
        <v>416</v>
      </c>
      <c r="D191" t="s">
        <v>13</v>
      </c>
      <c r="E191" t="s">
        <v>423</v>
      </c>
      <c r="F191" t="s">
        <v>64</v>
      </c>
      <c r="G191" t="s">
        <v>23</v>
      </c>
      <c r="I191" t="s">
        <v>25</v>
      </c>
      <c r="J191" t="s">
        <v>424</v>
      </c>
      <c r="K191" t="s">
        <v>13</v>
      </c>
      <c r="L191" t="s">
        <v>20</v>
      </c>
    </row>
    <row r="192" spans="1:12" x14ac:dyDescent="0.2">
      <c r="A192" s="1">
        <v>190</v>
      </c>
      <c r="B192" t="s">
        <v>359</v>
      </c>
      <c r="C192" t="s">
        <v>416</v>
      </c>
      <c r="D192" t="s">
        <v>13</v>
      </c>
      <c r="E192" t="s">
        <v>425</v>
      </c>
      <c r="F192" t="s">
        <v>64</v>
      </c>
      <c r="G192" t="s">
        <v>23</v>
      </c>
      <c r="I192" t="s">
        <v>74</v>
      </c>
      <c r="J192" t="s">
        <v>426</v>
      </c>
      <c r="K192" t="s">
        <v>13</v>
      </c>
      <c r="L192" t="s">
        <v>43</v>
      </c>
    </row>
    <row r="193" spans="1:12" x14ac:dyDescent="0.2">
      <c r="A193" s="1">
        <v>191</v>
      </c>
      <c r="B193" t="s">
        <v>359</v>
      </c>
      <c r="C193" t="s">
        <v>416</v>
      </c>
      <c r="D193" t="s">
        <v>427</v>
      </c>
      <c r="E193" t="s">
        <v>13</v>
      </c>
      <c r="F193" t="s">
        <v>64</v>
      </c>
      <c r="G193" t="s">
        <v>23</v>
      </c>
      <c r="I193" t="s">
        <v>41</v>
      </c>
      <c r="J193" t="s">
        <v>428</v>
      </c>
      <c r="K193" t="s">
        <v>13</v>
      </c>
      <c r="L193" t="s">
        <v>20</v>
      </c>
    </row>
    <row r="194" spans="1:12" x14ac:dyDescent="0.2">
      <c r="A194" s="1">
        <v>192</v>
      </c>
      <c r="B194" t="s">
        <v>359</v>
      </c>
      <c r="C194" t="s">
        <v>416</v>
      </c>
      <c r="D194" t="s">
        <v>429</v>
      </c>
      <c r="E194" t="s">
        <v>13</v>
      </c>
      <c r="F194" t="s">
        <v>64</v>
      </c>
      <c r="G194" t="s">
        <v>23</v>
      </c>
      <c r="I194" t="s">
        <v>74</v>
      </c>
      <c r="J194" t="s">
        <v>430</v>
      </c>
      <c r="K194" t="s">
        <v>429</v>
      </c>
      <c r="L194" t="s">
        <v>20</v>
      </c>
    </row>
    <row r="195" spans="1:12" x14ac:dyDescent="0.2">
      <c r="A195" s="1">
        <v>193</v>
      </c>
      <c r="B195" t="s">
        <v>359</v>
      </c>
      <c r="C195" t="s">
        <v>416</v>
      </c>
      <c r="D195" t="s">
        <v>431</v>
      </c>
      <c r="E195" t="s">
        <v>13</v>
      </c>
      <c r="F195" t="s">
        <v>64</v>
      </c>
      <c r="G195" t="s">
        <v>23</v>
      </c>
      <c r="I195" t="s">
        <v>36</v>
      </c>
      <c r="J195" t="s">
        <v>432</v>
      </c>
      <c r="K195" t="s">
        <v>13</v>
      </c>
      <c r="L195" t="s">
        <v>20</v>
      </c>
    </row>
    <row r="196" spans="1:12" x14ac:dyDescent="0.2">
      <c r="A196" s="1">
        <v>194</v>
      </c>
      <c r="B196" t="s">
        <v>433</v>
      </c>
      <c r="C196" t="s">
        <v>434</v>
      </c>
      <c r="D196" t="s">
        <v>13</v>
      </c>
      <c r="E196" t="s">
        <v>351</v>
      </c>
      <c r="F196" t="s">
        <v>362</v>
      </c>
      <c r="G196" t="s">
        <v>16</v>
      </c>
      <c r="I196" t="s">
        <v>25</v>
      </c>
      <c r="J196" t="s">
        <v>435</v>
      </c>
      <c r="K196" t="s">
        <v>13</v>
      </c>
      <c r="L196" t="s">
        <v>20</v>
      </c>
    </row>
    <row r="197" spans="1:12" x14ac:dyDescent="0.2">
      <c r="A197" s="1">
        <v>195</v>
      </c>
      <c r="B197" t="s">
        <v>433</v>
      </c>
      <c r="C197" t="s">
        <v>434</v>
      </c>
      <c r="D197" t="s">
        <v>436</v>
      </c>
      <c r="E197" t="s">
        <v>13</v>
      </c>
      <c r="F197" t="s">
        <v>362</v>
      </c>
      <c r="G197" t="s">
        <v>16</v>
      </c>
      <c r="I197" t="s">
        <v>41</v>
      </c>
      <c r="J197" t="s">
        <v>437</v>
      </c>
      <c r="K197" t="s">
        <v>13</v>
      </c>
      <c r="L197" t="s">
        <v>20</v>
      </c>
    </row>
    <row r="198" spans="1:12" x14ac:dyDescent="0.2">
      <c r="A198" s="1">
        <v>196</v>
      </c>
      <c r="B198" t="s">
        <v>433</v>
      </c>
      <c r="C198" t="s">
        <v>434</v>
      </c>
      <c r="D198" t="s">
        <v>438</v>
      </c>
      <c r="E198" t="s">
        <v>13</v>
      </c>
      <c r="F198" t="s">
        <v>362</v>
      </c>
      <c r="G198" t="s">
        <v>23</v>
      </c>
      <c r="I198" t="s">
        <v>41</v>
      </c>
      <c r="J198" t="s">
        <v>439</v>
      </c>
      <c r="K198" t="s">
        <v>13</v>
      </c>
      <c r="L198" t="s">
        <v>20</v>
      </c>
    </row>
    <row r="199" spans="1:12" x14ac:dyDescent="0.2">
      <c r="A199" s="1">
        <v>197</v>
      </c>
      <c r="B199" t="s">
        <v>433</v>
      </c>
      <c r="C199" t="s">
        <v>434</v>
      </c>
      <c r="D199" t="s">
        <v>13</v>
      </c>
      <c r="E199" t="s">
        <v>440</v>
      </c>
      <c r="F199" t="s">
        <v>362</v>
      </c>
      <c r="G199" t="s">
        <v>23</v>
      </c>
      <c r="I199" t="s">
        <v>94</v>
      </c>
      <c r="J199" t="s">
        <v>441</v>
      </c>
      <c r="K199" t="s">
        <v>13</v>
      </c>
      <c r="L199" t="s">
        <v>43</v>
      </c>
    </row>
    <row r="200" spans="1:12" x14ac:dyDescent="0.2">
      <c r="A200" s="1">
        <v>198</v>
      </c>
      <c r="B200" t="s">
        <v>433</v>
      </c>
      <c r="C200" t="s">
        <v>442</v>
      </c>
      <c r="D200" t="s">
        <v>13</v>
      </c>
      <c r="E200" t="s">
        <v>351</v>
      </c>
      <c r="F200" t="s">
        <v>362</v>
      </c>
      <c r="G200" t="s">
        <v>16</v>
      </c>
      <c r="I200" t="s">
        <v>94</v>
      </c>
      <c r="J200" t="s">
        <v>443</v>
      </c>
      <c r="K200" t="s">
        <v>13</v>
      </c>
      <c r="L200" t="s">
        <v>20</v>
      </c>
    </row>
    <row r="201" spans="1:12" x14ac:dyDescent="0.2">
      <c r="A201" s="1">
        <v>199</v>
      </c>
      <c r="B201" t="s">
        <v>433</v>
      </c>
      <c r="C201" t="s">
        <v>442</v>
      </c>
      <c r="D201" t="s">
        <v>13</v>
      </c>
      <c r="E201" t="s">
        <v>444</v>
      </c>
      <c r="F201" t="s">
        <v>362</v>
      </c>
      <c r="G201" t="s">
        <v>16</v>
      </c>
      <c r="I201" t="s">
        <v>74</v>
      </c>
      <c r="J201" t="s">
        <v>445</v>
      </c>
      <c r="K201" t="s">
        <v>13</v>
      </c>
      <c r="L201" t="s">
        <v>20</v>
      </c>
    </row>
    <row r="202" spans="1:12" x14ac:dyDescent="0.2">
      <c r="A202" s="1">
        <v>200</v>
      </c>
      <c r="B202" t="s">
        <v>433</v>
      </c>
      <c r="C202" t="s">
        <v>442</v>
      </c>
      <c r="D202" t="s">
        <v>446</v>
      </c>
      <c r="E202" t="s">
        <v>13</v>
      </c>
      <c r="F202" t="s">
        <v>362</v>
      </c>
      <c r="G202" t="s">
        <v>16</v>
      </c>
      <c r="I202" t="s">
        <v>41</v>
      </c>
      <c r="J202" t="s">
        <v>447</v>
      </c>
      <c r="K202" t="s">
        <v>13</v>
      </c>
      <c r="L202" t="s">
        <v>43</v>
      </c>
    </row>
    <row r="203" spans="1:12" x14ac:dyDescent="0.2">
      <c r="A203" s="1">
        <v>201</v>
      </c>
      <c r="B203" t="s">
        <v>433</v>
      </c>
      <c r="C203" t="s">
        <v>442</v>
      </c>
      <c r="D203" t="s">
        <v>329</v>
      </c>
      <c r="E203" t="s">
        <v>13</v>
      </c>
      <c r="F203" t="s">
        <v>362</v>
      </c>
      <c r="G203" t="s">
        <v>23</v>
      </c>
      <c r="I203" t="s">
        <v>36</v>
      </c>
      <c r="J203" t="s">
        <v>448</v>
      </c>
      <c r="K203" t="s">
        <v>13</v>
      </c>
      <c r="L203" t="s">
        <v>20</v>
      </c>
    </row>
    <row r="204" spans="1:12" x14ac:dyDescent="0.2">
      <c r="A204" s="1">
        <v>202</v>
      </c>
      <c r="B204" t="s">
        <v>433</v>
      </c>
      <c r="C204" t="s">
        <v>442</v>
      </c>
      <c r="D204" t="s">
        <v>449</v>
      </c>
      <c r="E204" t="s">
        <v>13</v>
      </c>
      <c r="F204" t="s">
        <v>362</v>
      </c>
      <c r="G204" t="s">
        <v>23</v>
      </c>
      <c r="I204" t="s">
        <v>41</v>
      </c>
      <c r="J204" t="s">
        <v>450</v>
      </c>
      <c r="K204" t="s">
        <v>13</v>
      </c>
      <c r="L204" t="s">
        <v>20</v>
      </c>
    </row>
    <row r="205" spans="1:12" x14ac:dyDescent="0.2">
      <c r="A205" s="1">
        <v>203</v>
      </c>
      <c r="B205" t="s">
        <v>433</v>
      </c>
      <c r="C205" t="s">
        <v>451</v>
      </c>
      <c r="D205" t="s">
        <v>446</v>
      </c>
      <c r="E205" t="s">
        <v>13</v>
      </c>
      <c r="F205" t="s">
        <v>362</v>
      </c>
      <c r="G205" t="s">
        <v>16</v>
      </c>
      <c r="I205" t="s">
        <v>41</v>
      </c>
      <c r="J205" t="s">
        <v>452</v>
      </c>
      <c r="K205" t="s">
        <v>13</v>
      </c>
      <c r="L205" t="s">
        <v>43</v>
      </c>
    </row>
    <row r="206" spans="1:12" x14ac:dyDescent="0.2">
      <c r="A206" s="1">
        <v>204</v>
      </c>
      <c r="B206" t="s">
        <v>433</v>
      </c>
      <c r="C206" t="s">
        <v>451</v>
      </c>
      <c r="D206" t="s">
        <v>324</v>
      </c>
      <c r="E206" t="s">
        <v>13</v>
      </c>
      <c r="F206" t="s">
        <v>362</v>
      </c>
      <c r="G206" t="s">
        <v>16</v>
      </c>
      <c r="I206" t="s">
        <v>41</v>
      </c>
      <c r="J206" t="s">
        <v>453</v>
      </c>
      <c r="K206" t="s">
        <v>13</v>
      </c>
      <c r="L206" t="s">
        <v>20</v>
      </c>
    </row>
    <row r="207" spans="1:12" x14ac:dyDescent="0.2">
      <c r="A207" s="1">
        <v>205</v>
      </c>
      <c r="B207" t="s">
        <v>433</v>
      </c>
      <c r="C207" t="s">
        <v>451</v>
      </c>
      <c r="D207" t="s">
        <v>454</v>
      </c>
      <c r="E207" t="s">
        <v>13</v>
      </c>
      <c r="F207" t="s">
        <v>362</v>
      </c>
      <c r="G207" t="s">
        <v>16</v>
      </c>
      <c r="I207" t="s">
        <v>41</v>
      </c>
      <c r="J207" t="s">
        <v>455</v>
      </c>
      <c r="K207" t="s">
        <v>13</v>
      </c>
      <c r="L207" t="s">
        <v>20</v>
      </c>
    </row>
    <row r="208" spans="1:12" x14ac:dyDescent="0.2">
      <c r="A208" s="1">
        <v>206</v>
      </c>
      <c r="B208" t="s">
        <v>433</v>
      </c>
      <c r="C208" t="s">
        <v>451</v>
      </c>
      <c r="D208" t="s">
        <v>456</v>
      </c>
      <c r="E208" t="s">
        <v>13</v>
      </c>
      <c r="F208" t="s">
        <v>362</v>
      </c>
      <c r="G208" t="s">
        <v>23</v>
      </c>
      <c r="I208" t="s">
        <v>41</v>
      </c>
      <c r="J208" t="s">
        <v>457</v>
      </c>
      <c r="K208" t="s">
        <v>13</v>
      </c>
      <c r="L208" t="s">
        <v>43</v>
      </c>
    </row>
    <row r="209" spans="1:12" x14ac:dyDescent="0.2">
      <c r="A209" s="1">
        <v>207</v>
      </c>
      <c r="B209" t="s">
        <v>433</v>
      </c>
      <c r="C209" t="s">
        <v>451</v>
      </c>
      <c r="D209" t="s">
        <v>13</v>
      </c>
      <c r="E209" t="s">
        <v>458</v>
      </c>
      <c r="F209" t="s">
        <v>362</v>
      </c>
      <c r="G209" t="s">
        <v>23</v>
      </c>
      <c r="I209" t="s">
        <v>94</v>
      </c>
      <c r="J209" t="s">
        <v>459</v>
      </c>
      <c r="K209" t="s">
        <v>13</v>
      </c>
      <c r="L209" t="s">
        <v>20</v>
      </c>
    </row>
    <row r="210" spans="1:12" x14ac:dyDescent="0.2">
      <c r="A210" s="1">
        <v>208</v>
      </c>
      <c r="B210" t="s">
        <v>433</v>
      </c>
      <c r="C210" t="s">
        <v>460</v>
      </c>
      <c r="D210" t="s">
        <v>461</v>
      </c>
      <c r="E210" t="s">
        <v>13</v>
      </c>
      <c r="F210" t="s">
        <v>362</v>
      </c>
      <c r="G210" t="s">
        <v>16</v>
      </c>
      <c r="I210" t="s">
        <v>29</v>
      </c>
      <c r="J210" t="s">
        <v>462</v>
      </c>
      <c r="K210" t="s">
        <v>13</v>
      </c>
      <c r="L210" t="s">
        <v>43</v>
      </c>
    </row>
    <row r="211" spans="1:12" x14ac:dyDescent="0.2">
      <c r="A211" s="1">
        <v>209</v>
      </c>
      <c r="B211" t="s">
        <v>433</v>
      </c>
      <c r="C211" t="s">
        <v>460</v>
      </c>
      <c r="D211" t="s">
        <v>463</v>
      </c>
      <c r="E211" t="s">
        <v>13</v>
      </c>
      <c r="F211" t="s">
        <v>362</v>
      </c>
      <c r="G211" t="s">
        <v>16</v>
      </c>
      <c r="I211" t="s">
        <v>41</v>
      </c>
      <c r="J211" t="s">
        <v>464</v>
      </c>
      <c r="K211" t="s">
        <v>13</v>
      </c>
      <c r="L211" t="s">
        <v>20</v>
      </c>
    </row>
    <row r="212" spans="1:12" x14ac:dyDescent="0.2">
      <c r="A212" s="1">
        <v>210</v>
      </c>
      <c r="B212" t="s">
        <v>433</v>
      </c>
      <c r="C212" t="s">
        <v>460</v>
      </c>
      <c r="D212" t="s">
        <v>76</v>
      </c>
      <c r="E212" t="s">
        <v>13</v>
      </c>
      <c r="F212" t="s">
        <v>362</v>
      </c>
      <c r="G212" t="s">
        <v>16</v>
      </c>
      <c r="I212" t="s">
        <v>41</v>
      </c>
      <c r="J212" t="s">
        <v>465</v>
      </c>
      <c r="K212" t="s">
        <v>13</v>
      </c>
      <c r="L212" t="s">
        <v>43</v>
      </c>
    </row>
    <row r="213" spans="1:12" x14ac:dyDescent="0.2">
      <c r="A213" s="1">
        <v>211</v>
      </c>
      <c r="B213" t="s">
        <v>433</v>
      </c>
      <c r="C213" t="s">
        <v>460</v>
      </c>
      <c r="D213" t="s">
        <v>389</v>
      </c>
      <c r="E213" t="s">
        <v>13</v>
      </c>
      <c r="F213" t="s">
        <v>362</v>
      </c>
      <c r="G213" t="s">
        <v>23</v>
      </c>
      <c r="I213" t="s">
        <v>36</v>
      </c>
      <c r="J213" t="s">
        <v>466</v>
      </c>
      <c r="K213" t="s">
        <v>13</v>
      </c>
      <c r="L213" t="s">
        <v>20</v>
      </c>
    </row>
    <row r="214" spans="1:12" x14ac:dyDescent="0.2">
      <c r="A214" s="1">
        <v>212</v>
      </c>
      <c r="B214" t="s">
        <v>433</v>
      </c>
      <c r="C214" t="s">
        <v>460</v>
      </c>
      <c r="D214" t="s">
        <v>13</v>
      </c>
      <c r="E214" t="s">
        <v>467</v>
      </c>
      <c r="F214" t="s">
        <v>362</v>
      </c>
      <c r="G214" t="s">
        <v>23</v>
      </c>
      <c r="I214" t="s">
        <v>94</v>
      </c>
      <c r="J214" t="s">
        <v>468</v>
      </c>
      <c r="K214" t="s">
        <v>13</v>
      </c>
      <c r="L214" t="s">
        <v>20</v>
      </c>
    </row>
    <row r="215" spans="1:12" x14ac:dyDescent="0.2">
      <c r="A215" s="1">
        <v>213</v>
      </c>
      <c r="B215" t="s">
        <v>433</v>
      </c>
      <c r="C215" t="s">
        <v>469</v>
      </c>
      <c r="D215" t="s">
        <v>461</v>
      </c>
      <c r="E215" t="s">
        <v>13</v>
      </c>
      <c r="F215" t="s">
        <v>362</v>
      </c>
      <c r="G215" t="s">
        <v>16</v>
      </c>
      <c r="I215" t="s">
        <v>29</v>
      </c>
      <c r="J215" t="s">
        <v>470</v>
      </c>
      <c r="K215" t="s">
        <v>13</v>
      </c>
      <c r="L215" t="s">
        <v>43</v>
      </c>
    </row>
    <row r="216" spans="1:12" x14ac:dyDescent="0.2">
      <c r="A216" s="1">
        <v>214</v>
      </c>
      <c r="B216" t="s">
        <v>433</v>
      </c>
      <c r="C216" t="s">
        <v>469</v>
      </c>
      <c r="D216" t="s">
        <v>198</v>
      </c>
      <c r="E216" t="s">
        <v>13</v>
      </c>
      <c r="F216" t="s">
        <v>362</v>
      </c>
      <c r="G216" t="s">
        <v>16</v>
      </c>
      <c r="I216" t="s">
        <v>74</v>
      </c>
      <c r="J216" t="s">
        <v>471</v>
      </c>
      <c r="K216" t="s">
        <v>198</v>
      </c>
      <c r="L216" t="s">
        <v>20</v>
      </c>
    </row>
    <row r="217" spans="1:12" x14ac:dyDescent="0.2">
      <c r="A217" s="1">
        <v>215</v>
      </c>
      <c r="B217" t="s">
        <v>433</v>
      </c>
      <c r="C217" t="s">
        <v>469</v>
      </c>
      <c r="D217" t="s">
        <v>13</v>
      </c>
      <c r="E217" t="s">
        <v>76</v>
      </c>
      <c r="F217" t="s">
        <v>362</v>
      </c>
      <c r="G217" t="s">
        <v>16</v>
      </c>
      <c r="I217" t="s">
        <v>74</v>
      </c>
      <c r="J217" t="s">
        <v>472</v>
      </c>
      <c r="K217" t="s">
        <v>13</v>
      </c>
      <c r="L217" t="s">
        <v>43</v>
      </c>
    </row>
    <row r="218" spans="1:12" x14ac:dyDescent="0.2">
      <c r="A218" s="1">
        <v>216</v>
      </c>
      <c r="B218" t="s">
        <v>433</v>
      </c>
      <c r="C218" t="s">
        <v>469</v>
      </c>
      <c r="D218" t="s">
        <v>13</v>
      </c>
      <c r="E218" t="s">
        <v>473</v>
      </c>
      <c r="F218" t="s">
        <v>362</v>
      </c>
      <c r="G218" t="s">
        <v>23</v>
      </c>
      <c r="I218" t="s">
        <v>74</v>
      </c>
      <c r="J218" t="s">
        <v>474</v>
      </c>
      <c r="K218" t="s">
        <v>13</v>
      </c>
      <c r="L218" t="s">
        <v>20</v>
      </c>
    </row>
    <row r="219" spans="1:12" x14ac:dyDescent="0.2">
      <c r="A219" s="1">
        <v>217</v>
      </c>
      <c r="B219" t="s">
        <v>433</v>
      </c>
      <c r="C219" t="s">
        <v>469</v>
      </c>
      <c r="D219" t="s">
        <v>475</v>
      </c>
      <c r="E219" t="s">
        <v>13</v>
      </c>
      <c r="F219" t="s">
        <v>362</v>
      </c>
      <c r="G219" t="s">
        <v>23</v>
      </c>
      <c r="I219" t="s">
        <v>41</v>
      </c>
      <c r="J219" t="s">
        <v>476</v>
      </c>
      <c r="K219" t="s">
        <v>13</v>
      </c>
      <c r="L219" t="s">
        <v>20</v>
      </c>
    </row>
    <row r="220" spans="1:12" x14ac:dyDescent="0.2">
      <c r="A220" s="1">
        <v>218</v>
      </c>
      <c r="B220" t="s">
        <v>433</v>
      </c>
      <c r="C220" t="s">
        <v>406</v>
      </c>
      <c r="D220" t="s">
        <v>461</v>
      </c>
      <c r="E220" t="s">
        <v>13</v>
      </c>
      <c r="F220" t="s">
        <v>362</v>
      </c>
      <c r="G220" t="s">
        <v>16</v>
      </c>
      <c r="I220" t="s">
        <v>36</v>
      </c>
      <c r="J220" t="s">
        <v>477</v>
      </c>
      <c r="K220" t="s">
        <v>13</v>
      </c>
      <c r="L220" t="s">
        <v>43</v>
      </c>
    </row>
    <row r="221" spans="1:12" x14ac:dyDescent="0.2">
      <c r="A221" s="1">
        <v>219</v>
      </c>
      <c r="B221" t="s">
        <v>433</v>
      </c>
      <c r="C221" t="s">
        <v>406</v>
      </c>
      <c r="D221" t="s">
        <v>408</v>
      </c>
      <c r="E221" t="s">
        <v>13</v>
      </c>
      <c r="F221" t="s">
        <v>362</v>
      </c>
      <c r="G221" t="s">
        <v>16</v>
      </c>
      <c r="I221" t="s">
        <v>41</v>
      </c>
      <c r="J221" t="s">
        <v>478</v>
      </c>
      <c r="K221" t="s">
        <v>13</v>
      </c>
      <c r="L221" t="s">
        <v>43</v>
      </c>
    </row>
    <row r="222" spans="1:12" x14ac:dyDescent="0.2">
      <c r="A222" s="1">
        <v>220</v>
      </c>
      <c r="B222" t="s">
        <v>433</v>
      </c>
      <c r="C222" t="s">
        <v>406</v>
      </c>
      <c r="D222" t="s">
        <v>475</v>
      </c>
      <c r="E222" t="s">
        <v>13</v>
      </c>
      <c r="F222" t="s">
        <v>362</v>
      </c>
      <c r="G222" t="s">
        <v>16</v>
      </c>
      <c r="I222" t="s">
        <v>41</v>
      </c>
      <c r="J222" t="s">
        <v>479</v>
      </c>
      <c r="K222" t="s">
        <v>13</v>
      </c>
      <c r="L222" t="s">
        <v>20</v>
      </c>
    </row>
    <row r="223" spans="1:12" x14ac:dyDescent="0.2">
      <c r="A223" s="1">
        <v>221</v>
      </c>
      <c r="B223" t="s">
        <v>433</v>
      </c>
      <c r="C223" t="s">
        <v>406</v>
      </c>
      <c r="D223" t="s">
        <v>480</v>
      </c>
      <c r="E223" t="s">
        <v>13</v>
      </c>
      <c r="F223" t="s">
        <v>362</v>
      </c>
      <c r="G223" t="s">
        <v>23</v>
      </c>
      <c r="I223" t="s">
        <v>41</v>
      </c>
      <c r="J223" t="s">
        <v>481</v>
      </c>
      <c r="K223" t="s">
        <v>13</v>
      </c>
      <c r="L223" t="s">
        <v>20</v>
      </c>
    </row>
    <row r="224" spans="1:12" x14ac:dyDescent="0.2">
      <c r="A224" s="1">
        <v>222</v>
      </c>
      <c r="B224" t="s">
        <v>433</v>
      </c>
      <c r="C224" t="s">
        <v>406</v>
      </c>
      <c r="D224" t="s">
        <v>482</v>
      </c>
      <c r="E224" t="s">
        <v>13</v>
      </c>
      <c r="F224" t="s">
        <v>362</v>
      </c>
      <c r="G224" t="s">
        <v>23</v>
      </c>
      <c r="I224" t="s">
        <v>41</v>
      </c>
      <c r="J224" t="s">
        <v>483</v>
      </c>
      <c r="K224" t="s">
        <v>13</v>
      </c>
      <c r="L224" t="s">
        <v>43</v>
      </c>
    </row>
    <row r="225" spans="1:12" x14ac:dyDescent="0.2">
      <c r="A225" s="1">
        <v>223</v>
      </c>
      <c r="B225" t="s">
        <v>484</v>
      </c>
      <c r="C225" t="s">
        <v>305</v>
      </c>
      <c r="D225" t="s">
        <v>420</v>
      </c>
      <c r="E225" t="s">
        <v>13</v>
      </c>
      <c r="F225" t="s">
        <v>64</v>
      </c>
      <c r="G225" t="s">
        <v>23</v>
      </c>
      <c r="I225" t="s">
        <v>29</v>
      </c>
      <c r="J225" t="s">
        <v>485</v>
      </c>
      <c r="K225" t="s">
        <v>13</v>
      </c>
      <c r="L225" t="s">
        <v>20</v>
      </c>
    </row>
    <row r="226" spans="1:12" x14ac:dyDescent="0.2">
      <c r="A226" s="1">
        <v>224</v>
      </c>
      <c r="B226" t="s">
        <v>484</v>
      </c>
      <c r="C226" t="s">
        <v>486</v>
      </c>
      <c r="D226" t="s">
        <v>487</v>
      </c>
      <c r="E226" t="s">
        <v>13</v>
      </c>
      <c r="F226" t="s">
        <v>362</v>
      </c>
      <c r="G226" t="s">
        <v>16</v>
      </c>
      <c r="I226" t="s">
        <v>29</v>
      </c>
      <c r="J226" t="s">
        <v>488</v>
      </c>
      <c r="K226" t="s">
        <v>13</v>
      </c>
      <c r="L226" t="s">
        <v>20</v>
      </c>
    </row>
    <row r="227" spans="1:12" x14ac:dyDescent="0.2">
      <c r="A227" s="1">
        <v>225</v>
      </c>
      <c r="B227" t="s">
        <v>484</v>
      </c>
      <c r="C227" t="s">
        <v>486</v>
      </c>
      <c r="D227" t="s">
        <v>13</v>
      </c>
      <c r="E227" t="s">
        <v>489</v>
      </c>
      <c r="F227" t="s">
        <v>362</v>
      </c>
      <c r="G227" t="s">
        <v>16</v>
      </c>
      <c r="I227" t="s">
        <v>29</v>
      </c>
      <c r="J227" t="s">
        <v>490</v>
      </c>
      <c r="K227" t="s">
        <v>489</v>
      </c>
      <c r="L227" t="s">
        <v>20</v>
      </c>
    </row>
    <row r="228" spans="1:12" x14ac:dyDescent="0.2">
      <c r="A228" s="1">
        <v>226</v>
      </c>
      <c r="B228" t="s">
        <v>484</v>
      </c>
      <c r="C228" t="s">
        <v>486</v>
      </c>
      <c r="D228" t="s">
        <v>491</v>
      </c>
      <c r="E228" t="s">
        <v>13</v>
      </c>
      <c r="F228" t="s">
        <v>362</v>
      </c>
      <c r="G228" t="s">
        <v>16</v>
      </c>
      <c r="I228" t="s">
        <v>41</v>
      </c>
      <c r="J228" t="s">
        <v>492</v>
      </c>
      <c r="K228" t="s">
        <v>13</v>
      </c>
      <c r="L228" t="s">
        <v>20</v>
      </c>
    </row>
    <row r="229" spans="1:12" x14ac:dyDescent="0.2">
      <c r="A229" s="1">
        <v>227</v>
      </c>
      <c r="B229" t="s">
        <v>484</v>
      </c>
      <c r="C229" t="s">
        <v>486</v>
      </c>
      <c r="D229" t="s">
        <v>493</v>
      </c>
      <c r="E229" t="s">
        <v>13</v>
      </c>
      <c r="F229" t="s">
        <v>362</v>
      </c>
      <c r="G229" t="s">
        <v>23</v>
      </c>
      <c r="I229" t="s">
        <v>29</v>
      </c>
      <c r="J229" t="s">
        <v>494</v>
      </c>
      <c r="K229" t="s">
        <v>13</v>
      </c>
      <c r="L229" t="s">
        <v>43</v>
      </c>
    </row>
    <row r="230" spans="1:12" x14ac:dyDescent="0.2">
      <c r="A230" s="1">
        <v>228</v>
      </c>
      <c r="B230" t="s">
        <v>484</v>
      </c>
      <c r="C230" t="s">
        <v>486</v>
      </c>
      <c r="D230" t="s">
        <v>495</v>
      </c>
      <c r="E230" t="s">
        <v>13</v>
      </c>
      <c r="F230" t="s">
        <v>362</v>
      </c>
      <c r="G230" t="s">
        <v>23</v>
      </c>
      <c r="I230" t="s">
        <v>41</v>
      </c>
      <c r="J230" t="s">
        <v>496</v>
      </c>
      <c r="K230" t="s">
        <v>13</v>
      </c>
      <c r="L230" t="s">
        <v>20</v>
      </c>
    </row>
    <row r="231" spans="1:12" x14ac:dyDescent="0.2">
      <c r="A231" s="1">
        <v>229</v>
      </c>
      <c r="B231" t="s">
        <v>484</v>
      </c>
      <c r="C231" t="s">
        <v>497</v>
      </c>
      <c r="D231" t="s">
        <v>498</v>
      </c>
      <c r="E231" t="s">
        <v>13</v>
      </c>
      <c r="F231" t="s">
        <v>64</v>
      </c>
      <c r="G231" t="s">
        <v>16</v>
      </c>
      <c r="I231" t="s">
        <v>74</v>
      </c>
      <c r="J231" t="s">
        <v>499</v>
      </c>
      <c r="K231" t="s">
        <v>498</v>
      </c>
      <c r="L231" t="s">
        <v>20</v>
      </c>
    </row>
    <row r="232" spans="1:12" x14ac:dyDescent="0.2">
      <c r="A232" s="1">
        <v>230</v>
      </c>
      <c r="B232" t="s">
        <v>484</v>
      </c>
      <c r="C232" t="s">
        <v>500</v>
      </c>
      <c r="D232" t="s">
        <v>13</v>
      </c>
      <c r="E232" t="s">
        <v>501</v>
      </c>
      <c r="F232" t="s">
        <v>362</v>
      </c>
      <c r="G232" t="s">
        <v>16</v>
      </c>
      <c r="I232" t="s">
        <v>25</v>
      </c>
      <c r="J232" t="s">
        <v>502</v>
      </c>
      <c r="K232" t="s">
        <v>13</v>
      </c>
      <c r="L232" t="s">
        <v>43</v>
      </c>
    </row>
    <row r="233" spans="1:12" x14ac:dyDescent="0.2">
      <c r="A233" s="1">
        <v>231</v>
      </c>
      <c r="B233" t="s">
        <v>484</v>
      </c>
      <c r="C233" t="s">
        <v>500</v>
      </c>
      <c r="D233" t="s">
        <v>13</v>
      </c>
      <c r="E233" t="s">
        <v>503</v>
      </c>
      <c r="F233" t="s">
        <v>362</v>
      </c>
      <c r="G233" t="s">
        <v>16</v>
      </c>
      <c r="I233" t="s">
        <v>94</v>
      </c>
      <c r="J233" t="s">
        <v>504</v>
      </c>
      <c r="K233" t="s">
        <v>13</v>
      </c>
      <c r="L233" t="s">
        <v>20</v>
      </c>
    </row>
    <row r="234" spans="1:12" x14ac:dyDescent="0.2">
      <c r="A234" s="1">
        <v>232</v>
      </c>
      <c r="B234" t="s">
        <v>484</v>
      </c>
      <c r="C234" t="s">
        <v>500</v>
      </c>
      <c r="D234" t="s">
        <v>139</v>
      </c>
      <c r="E234" t="s">
        <v>13</v>
      </c>
      <c r="F234" t="s">
        <v>362</v>
      </c>
      <c r="G234" t="s">
        <v>16</v>
      </c>
      <c r="I234" t="s">
        <v>41</v>
      </c>
      <c r="J234" t="s">
        <v>505</v>
      </c>
      <c r="K234" t="s">
        <v>13</v>
      </c>
      <c r="L234" t="s">
        <v>20</v>
      </c>
    </row>
    <row r="235" spans="1:12" x14ac:dyDescent="0.2">
      <c r="A235" s="1">
        <v>233</v>
      </c>
      <c r="B235" t="s">
        <v>484</v>
      </c>
      <c r="C235" t="s">
        <v>500</v>
      </c>
      <c r="D235" t="s">
        <v>506</v>
      </c>
      <c r="E235" t="s">
        <v>13</v>
      </c>
      <c r="F235" t="s">
        <v>362</v>
      </c>
      <c r="G235" t="s">
        <v>16</v>
      </c>
      <c r="I235" t="s">
        <v>41</v>
      </c>
      <c r="J235" t="s">
        <v>507</v>
      </c>
      <c r="K235" t="s">
        <v>13</v>
      </c>
      <c r="L235" t="s">
        <v>43</v>
      </c>
    </row>
    <row r="236" spans="1:12" x14ac:dyDescent="0.2">
      <c r="A236" s="1">
        <v>234</v>
      </c>
      <c r="B236" t="s">
        <v>484</v>
      </c>
      <c r="C236" t="s">
        <v>500</v>
      </c>
      <c r="D236" t="s">
        <v>475</v>
      </c>
      <c r="E236" t="s">
        <v>13</v>
      </c>
      <c r="F236" t="s">
        <v>362</v>
      </c>
      <c r="G236" t="s">
        <v>23</v>
      </c>
      <c r="I236" t="s">
        <v>36</v>
      </c>
      <c r="J236" t="s">
        <v>508</v>
      </c>
      <c r="K236" t="s">
        <v>13</v>
      </c>
      <c r="L236" t="s">
        <v>20</v>
      </c>
    </row>
    <row r="237" spans="1:12" x14ac:dyDescent="0.2">
      <c r="A237" s="1">
        <v>235</v>
      </c>
      <c r="B237" t="s">
        <v>484</v>
      </c>
      <c r="C237" t="s">
        <v>500</v>
      </c>
      <c r="D237" t="s">
        <v>13</v>
      </c>
      <c r="E237" t="s">
        <v>509</v>
      </c>
      <c r="F237" t="s">
        <v>362</v>
      </c>
      <c r="G237" t="s">
        <v>23</v>
      </c>
      <c r="I237" t="s">
        <v>94</v>
      </c>
      <c r="J237" t="s">
        <v>510</v>
      </c>
      <c r="K237" t="s">
        <v>13</v>
      </c>
      <c r="L237" t="s">
        <v>43</v>
      </c>
    </row>
    <row r="238" spans="1:12" x14ac:dyDescent="0.2">
      <c r="A238" s="1">
        <v>236</v>
      </c>
      <c r="B238" t="s">
        <v>484</v>
      </c>
      <c r="C238" t="s">
        <v>511</v>
      </c>
      <c r="D238" t="s">
        <v>13</v>
      </c>
      <c r="E238" t="s">
        <v>198</v>
      </c>
      <c r="F238" t="s">
        <v>362</v>
      </c>
      <c r="G238" t="s">
        <v>16</v>
      </c>
      <c r="I238" t="s">
        <v>29</v>
      </c>
      <c r="J238" t="s">
        <v>512</v>
      </c>
      <c r="K238" t="s">
        <v>198</v>
      </c>
      <c r="L238" t="s">
        <v>20</v>
      </c>
    </row>
    <row r="239" spans="1:12" x14ac:dyDescent="0.2">
      <c r="A239" s="1">
        <v>237</v>
      </c>
      <c r="B239" t="s">
        <v>484</v>
      </c>
      <c r="C239" t="s">
        <v>511</v>
      </c>
      <c r="D239" t="s">
        <v>13</v>
      </c>
      <c r="E239" t="s">
        <v>501</v>
      </c>
      <c r="F239" t="s">
        <v>362</v>
      </c>
      <c r="G239" t="s">
        <v>16</v>
      </c>
      <c r="I239" t="s">
        <v>41</v>
      </c>
      <c r="J239" t="s">
        <v>513</v>
      </c>
      <c r="K239" t="s">
        <v>501</v>
      </c>
      <c r="L239" t="s">
        <v>43</v>
      </c>
    </row>
    <row r="240" spans="1:12" x14ac:dyDescent="0.2">
      <c r="A240" s="1">
        <v>238</v>
      </c>
      <c r="B240" t="s">
        <v>484</v>
      </c>
      <c r="C240" t="s">
        <v>511</v>
      </c>
      <c r="D240" t="s">
        <v>13</v>
      </c>
      <c r="E240" t="s">
        <v>514</v>
      </c>
      <c r="F240" t="s">
        <v>362</v>
      </c>
      <c r="G240" t="s">
        <v>16</v>
      </c>
      <c r="I240" t="s">
        <v>74</v>
      </c>
      <c r="J240" t="s">
        <v>515</v>
      </c>
      <c r="K240" t="s">
        <v>13</v>
      </c>
      <c r="L240" t="s">
        <v>43</v>
      </c>
    </row>
    <row r="241" spans="1:12" x14ac:dyDescent="0.2">
      <c r="A241" s="1">
        <v>239</v>
      </c>
      <c r="B241" t="s">
        <v>484</v>
      </c>
      <c r="C241" t="s">
        <v>511</v>
      </c>
      <c r="D241" t="s">
        <v>13</v>
      </c>
      <c r="E241" t="s">
        <v>516</v>
      </c>
      <c r="F241" t="s">
        <v>362</v>
      </c>
      <c r="G241" t="s">
        <v>23</v>
      </c>
      <c r="I241" t="s">
        <v>74</v>
      </c>
      <c r="J241" t="s">
        <v>517</v>
      </c>
      <c r="K241" t="s">
        <v>13</v>
      </c>
      <c r="L241" t="s">
        <v>43</v>
      </c>
    </row>
    <row r="242" spans="1:12" x14ac:dyDescent="0.2">
      <c r="A242" s="1">
        <v>240</v>
      </c>
      <c r="B242" t="s">
        <v>484</v>
      </c>
      <c r="C242" t="s">
        <v>511</v>
      </c>
      <c r="D242" t="s">
        <v>13</v>
      </c>
      <c r="E242" t="s">
        <v>518</v>
      </c>
      <c r="F242" t="s">
        <v>362</v>
      </c>
      <c r="G242" t="s">
        <v>23</v>
      </c>
      <c r="I242" t="s">
        <v>94</v>
      </c>
      <c r="J242" t="s">
        <v>411</v>
      </c>
      <c r="K242" t="s">
        <v>13</v>
      </c>
      <c r="L242" t="s">
        <v>43</v>
      </c>
    </row>
    <row r="243" spans="1:12" x14ac:dyDescent="0.2">
      <c r="A243" s="1">
        <v>241</v>
      </c>
      <c r="B243" t="s">
        <v>484</v>
      </c>
      <c r="C243" t="s">
        <v>519</v>
      </c>
      <c r="D243" t="s">
        <v>13</v>
      </c>
      <c r="E243" t="s">
        <v>461</v>
      </c>
      <c r="F243" t="s">
        <v>362</v>
      </c>
      <c r="G243" t="s">
        <v>16</v>
      </c>
      <c r="I243" t="s">
        <v>94</v>
      </c>
      <c r="J243" t="s">
        <v>520</v>
      </c>
      <c r="K243" t="s">
        <v>13</v>
      </c>
      <c r="L243" t="s">
        <v>43</v>
      </c>
    </row>
    <row r="244" spans="1:12" x14ac:dyDescent="0.2">
      <c r="A244" s="1">
        <v>242</v>
      </c>
      <c r="B244" t="s">
        <v>484</v>
      </c>
      <c r="C244" t="s">
        <v>519</v>
      </c>
      <c r="D244" t="s">
        <v>13</v>
      </c>
      <c r="E244" t="s">
        <v>514</v>
      </c>
      <c r="F244" t="s">
        <v>362</v>
      </c>
      <c r="G244" t="s">
        <v>16</v>
      </c>
      <c r="I244" t="s">
        <v>74</v>
      </c>
      <c r="J244" t="s">
        <v>521</v>
      </c>
      <c r="K244" t="s">
        <v>13</v>
      </c>
      <c r="L244" t="s">
        <v>43</v>
      </c>
    </row>
    <row r="245" spans="1:12" x14ac:dyDescent="0.2">
      <c r="A245" s="1">
        <v>243</v>
      </c>
      <c r="B245" t="s">
        <v>484</v>
      </c>
      <c r="C245" t="s">
        <v>519</v>
      </c>
      <c r="D245" t="s">
        <v>13</v>
      </c>
      <c r="E245" t="s">
        <v>139</v>
      </c>
      <c r="F245" t="s">
        <v>362</v>
      </c>
      <c r="G245" t="s">
        <v>16</v>
      </c>
      <c r="I245" t="s">
        <v>41</v>
      </c>
      <c r="J245" t="s">
        <v>522</v>
      </c>
      <c r="K245" t="s">
        <v>139</v>
      </c>
      <c r="L245" t="s">
        <v>20</v>
      </c>
    </row>
    <row r="246" spans="1:12" x14ac:dyDescent="0.2">
      <c r="A246" s="1">
        <v>244</v>
      </c>
      <c r="B246" t="s">
        <v>484</v>
      </c>
      <c r="C246" t="s">
        <v>519</v>
      </c>
      <c r="D246" t="s">
        <v>13</v>
      </c>
      <c r="E246" t="s">
        <v>523</v>
      </c>
      <c r="F246" t="s">
        <v>362</v>
      </c>
      <c r="G246" t="s">
        <v>16</v>
      </c>
      <c r="I246" t="s">
        <v>94</v>
      </c>
      <c r="J246" t="s">
        <v>524</v>
      </c>
      <c r="K246" t="s">
        <v>13</v>
      </c>
      <c r="L246" t="s">
        <v>43</v>
      </c>
    </row>
    <row r="247" spans="1:12" x14ac:dyDescent="0.2">
      <c r="A247" s="1">
        <v>245</v>
      </c>
      <c r="B247" t="s">
        <v>484</v>
      </c>
      <c r="C247" t="s">
        <v>519</v>
      </c>
      <c r="D247" t="s">
        <v>525</v>
      </c>
      <c r="E247" t="s">
        <v>13</v>
      </c>
      <c r="F247" t="s">
        <v>362</v>
      </c>
      <c r="G247" t="s">
        <v>23</v>
      </c>
      <c r="I247" t="s">
        <v>41</v>
      </c>
      <c r="J247" t="s">
        <v>453</v>
      </c>
      <c r="K247" t="s">
        <v>13</v>
      </c>
      <c r="L247" t="s">
        <v>43</v>
      </c>
    </row>
    <row r="248" spans="1:12" x14ac:dyDescent="0.2">
      <c r="A248" s="1">
        <v>246</v>
      </c>
      <c r="B248" t="s">
        <v>484</v>
      </c>
      <c r="C248" t="s">
        <v>519</v>
      </c>
      <c r="D248" t="s">
        <v>526</v>
      </c>
      <c r="E248" t="s">
        <v>13</v>
      </c>
      <c r="F248" t="s">
        <v>362</v>
      </c>
      <c r="G248" t="s">
        <v>23</v>
      </c>
      <c r="I248" t="s">
        <v>41</v>
      </c>
      <c r="J248" t="s">
        <v>527</v>
      </c>
      <c r="K248" t="s">
        <v>13</v>
      </c>
      <c r="L248" t="s">
        <v>20</v>
      </c>
    </row>
    <row r="249" spans="1:12" x14ac:dyDescent="0.2">
      <c r="A249" s="1">
        <v>247</v>
      </c>
      <c r="B249" t="s">
        <v>484</v>
      </c>
      <c r="C249" t="s">
        <v>519</v>
      </c>
      <c r="D249" t="s">
        <v>528</v>
      </c>
      <c r="E249" t="s">
        <v>13</v>
      </c>
      <c r="F249" t="s">
        <v>362</v>
      </c>
      <c r="G249" t="s">
        <v>23</v>
      </c>
      <c r="I249" t="s">
        <v>41</v>
      </c>
      <c r="J249" t="s">
        <v>529</v>
      </c>
      <c r="K249" t="s">
        <v>13</v>
      </c>
      <c r="L249" t="s">
        <v>20</v>
      </c>
    </row>
    <row r="250" spans="1:12" x14ac:dyDescent="0.2">
      <c r="A250" s="1">
        <v>248</v>
      </c>
      <c r="B250" t="s">
        <v>484</v>
      </c>
      <c r="C250" t="s">
        <v>530</v>
      </c>
      <c r="D250" t="s">
        <v>13</v>
      </c>
      <c r="E250" t="s">
        <v>393</v>
      </c>
      <c r="F250" t="s">
        <v>362</v>
      </c>
      <c r="G250" t="s">
        <v>16</v>
      </c>
      <c r="I250" t="s">
        <v>94</v>
      </c>
      <c r="J250" t="s">
        <v>531</v>
      </c>
      <c r="K250" t="s">
        <v>13</v>
      </c>
      <c r="L250" t="s">
        <v>20</v>
      </c>
    </row>
    <row r="251" spans="1:12" x14ac:dyDescent="0.2">
      <c r="A251" s="1">
        <v>249</v>
      </c>
      <c r="B251" t="s">
        <v>484</v>
      </c>
      <c r="C251" t="s">
        <v>530</v>
      </c>
      <c r="D251" t="s">
        <v>198</v>
      </c>
      <c r="E251" t="s">
        <v>13</v>
      </c>
      <c r="F251" t="s">
        <v>362</v>
      </c>
      <c r="G251" t="s">
        <v>16</v>
      </c>
      <c r="I251" t="s">
        <v>25</v>
      </c>
      <c r="J251" t="s">
        <v>532</v>
      </c>
      <c r="K251" t="s">
        <v>198</v>
      </c>
      <c r="L251" t="s">
        <v>20</v>
      </c>
    </row>
    <row r="252" spans="1:12" x14ac:dyDescent="0.2">
      <c r="A252" s="1">
        <v>250</v>
      </c>
      <c r="B252" t="s">
        <v>484</v>
      </c>
      <c r="C252" t="s">
        <v>530</v>
      </c>
      <c r="D252" t="s">
        <v>13</v>
      </c>
      <c r="E252" t="s">
        <v>76</v>
      </c>
      <c r="F252" t="s">
        <v>362</v>
      </c>
      <c r="G252" t="s">
        <v>16</v>
      </c>
      <c r="I252" t="s">
        <v>94</v>
      </c>
      <c r="J252" t="s">
        <v>533</v>
      </c>
      <c r="K252" t="s">
        <v>13</v>
      </c>
      <c r="L252" t="s">
        <v>43</v>
      </c>
    </row>
    <row r="253" spans="1:12" x14ac:dyDescent="0.2">
      <c r="A253" s="1">
        <v>251</v>
      </c>
      <c r="B253" t="s">
        <v>484</v>
      </c>
      <c r="C253" t="s">
        <v>530</v>
      </c>
      <c r="D253" t="s">
        <v>13</v>
      </c>
      <c r="E253" t="s">
        <v>534</v>
      </c>
      <c r="F253" t="s">
        <v>362</v>
      </c>
      <c r="G253" t="s">
        <v>23</v>
      </c>
      <c r="I253" t="s">
        <v>94</v>
      </c>
      <c r="J253" t="s">
        <v>520</v>
      </c>
      <c r="K253" t="s">
        <v>13</v>
      </c>
      <c r="L253" t="s">
        <v>43</v>
      </c>
    </row>
    <row r="254" spans="1:12" x14ac:dyDescent="0.2">
      <c r="A254" s="1">
        <v>252</v>
      </c>
      <c r="B254" t="s">
        <v>484</v>
      </c>
      <c r="C254" t="s">
        <v>530</v>
      </c>
      <c r="D254" t="s">
        <v>13</v>
      </c>
      <c r="E254" t="s">
        <v>535</v>
      </c>
      <c r="F254" t="s">
        <v>362</v>
      </c>
      <c r="G254" t="s">
        <v>23</v>
      </c>
      <c r="I254" t="s">
        <v>94</v>
      </c>
      <c r="J254" t="s">
        <v>536</v>
      </c>
      <c r="K254" t="s">
        <v>13</v>
      </c>
      <c r="L254" t="s">
        <v>20</v>
      </c>
    </row>
    <row r="255" spans="1:12" x14ac:dyDescent="0.2">
      <c r="A255" s="1">
        <v>253</v>
      </c>
      <c r="B255" t="s">
        <v>484</v>
      </c>
      <c r="C255" t="s">
        <v>530</v>
      </c>
      <c r="D255" t="s">
        <v>446</v>
      </c>
      <c r="E255" t="s">
        <v>13</v>
      </c>
      <c r="F255" t="s">
        <v>362</v>
      </c>
      <c r="G255" t="s">
        <v>23</v>
      </c>
      <c r="I255" t="s">
        <v>41</v>
      </c>
      <c r="J255" t="s">
        <v>537</v>
      </c>
      <c r="K255" t="s">
        <v>13</v>
      </c>
      <c r="L255" t="s">
        <v>43</v>
      </c>
    </row>
    <row r="256" spans="1:12" x14ac:dyDescent="0.2">
      <c r="A256" s="1">
        <v>254</v>
      </c>
      <c r="B256" t="s">
        <v>484</v>
      </c>
      <c r="C256" t="s">
        <v>538</v>
      </c>
      <c r="D256" t="s">
        <v>539</v>
      </c>
      <c r="E256" t="s">
        <v>13</v>
      </c>
      <c r="F256" t="s">
        <v>362</v>
      </c>
      <c r="G256" t="s">
        <v>16</v>
      </c>
      <c r="I256" t="s">
        <v>74</v>
      </c>
      <c r="J256" t="s">
        <v>540</v>
      </c>
      <c r="K256" t="s">
        <v>539</v>
      </c>
      <c r="L256" t="s">
        <v>20</v>
      </c>
    </row>
    <row r="257" spans="1:12" x14ac:dyDescent="0.2">
      <c r="A257" s="1">
        <v>255</v>
      </c>
      <c r="B257" t="s">
        <v>484</v>
      </c>
      <c r="C257" t="s">
        <v>538</v>
      </c>
      <c r="D257" t="s">
        <v>541</v>
      </c>
      <c r="E257" t="s">
        <v>13</v>
      </c>
      <c r="F257" t="s">
        <v>362</v>
      </c>
      <c r="G257" t="s">
        <v>23</v>
      </c>
      <c r="I257" t="s">
        <v>29</v>
      </c>
      <c r="J257" t="s">
        <v>542</v>
      </c>
      <c r="K257" t="s">
        <v>13</v>
      </c>
      <c r="L257" t="s">
        <v>20</v>
      </c>
    </row>
    <row r="258" spans="1:12" x14ac:dyDescent="0.2">
      <c r="A258" s="1">
        <v>256</v>
      </c>
      <c r="B258" t="s">
        <v>543</v>
      </c>
      <c r="C258" t="s">
        <v>544</v>
      </c>
      <c r="D258" t="s">
        <v>480</v>
      </c>
      <c r="E258" t="s">
        <v>13</v>
      </c>
      <c r="F258" t="s">
        <v>545</v>
      </c>
      <c r="G258" t="s">
        <v>16</v>
      </c>
      <c r="I258" t="s">
        <v>94</v>
      </c>
      <c r="J258" t="s">
        <v>546</v>
      </c>
      <c r="K258" t="s">
        <v>480</v>
      </c>
      <c r="L258" t="s">
        <v>20</v>
      </c>
    </row>
    <row r="259" spans="1:12" x14ac:dyDescent="0.2">
      <c r="A259" s="1">
        <v>257</v>
      </c>
      <c r="B259" t="s">
        <v>543</v>
      </c>
      <c r="C259" t="s">
        <v>544</v>
      </c>
      <c r="D259" t="s">
        <v>13</v>
      </c>
      <c r="E259" t="s">
        <v>389</v>
      </c>
      <c r="F259" t="s">
        <v>545</v>
      </c>
      <c r="G259" t="s">
        <v>16</v>
      </c>
      <c r="I259" t="s">
        <v>94</v>
      </c>
      <c r="J259" t="s">
        <v>546</v>
      </c>
      <c r="K259" t="s">
        <v>13</v>
      </c>
      <c r="L259" t="s">
        <v>20</v>
      </c>
    </row>
    <row r="260" spans="1:12" x14ac:dyDescent="0.2">
      <c r="A260" s="1">
        <v>258</v>
      </c>
      <c r="B260" t="s">
        <v>543</v>
      </c>
      <c r="C260" t="s">
        <v>544</v>
      </c>
      <c r="D260" t="s">
        <v>13</v>
      </c>
      <c r="E260" t="s">
        <v>391</v>
      </c>
      <c r="F260" t="s">
        <v>545</v>
      </c>
      <c r="G260" t="s">
        <v>16</v>
      </c>
      <c r="I260" t="s">
        <v>94</v>
      </c>
      <c r="J260" t="s">
        <v>546</v>
      </c>
      <c r="K260" t="s">
        <v>13</v>
      </c>
      <c r="L260" t="s">
        <v>20</v>
      </c>
    </row>
    <row r="261" spans="1:12" x14ac:dyDescent="0.2">
      <c r="A261" s="1">
        <v>259</v>
      </c>
      <c r="B261" t="s">
        <v>543</v>
      </c>
      <c r="C261" t="s">
        <v>544</v>
      </c>
      <c r="D261" t="s">
        <v>393</v>
      </c>
      <c r="E261" t="s">
        <v>13</v>
      </c>
      <c r="F261" t="s">
        <v>545</v>
      </c>
      <c r="G261" t="s">
        <v>16</v>
      </c>
      <c r="I261" t="s">
        <v>94</v>
      </c>
      <c r="J261" t="s">
        <v>546</v>
      </c>
      <c r="K261" t="s">
        <v>393</v>
      </c>
      <c r="L261" t="s">
        <v>20</v>
      </c>
    </row>
    <row r="262" spans="1:12" x14ac:dyDescent="0.2">
      <c r="A262" s="1">
        <v>260</v>
      </c>
      <c r="B262" t="s">
        <v>543</v>
      </c>
      <c r="C262" t="s">
        <v>544</v>
      </c>
      <c r="D262" t="s">
        <v>13</v>
      </c>
      <c r="E262" t="s">
        <v>547</v>
      </c>
      <c r="F262" t="s">
        <v>545</v>
      </c>
      <c r="G262" t="s">
        <v>16</v>
      </c>
      <c r="I262" t="s">
        <v>94</v>
      </c>
      <c r="J262" t="s">
        <v>546</v>
      </c>
      <c r="K262" t="s">
        <v>13</v>
      </c>
      <c r="L262" t="s">
        <v>43</v>
      </c>
    </row>
    <row r="263" spans="1:12" x14ac:dyDescent="0.2">
      <c r="A263" s="1">
        <v>261</v>
      </c>
      <c r="B263" t="s">
        <v>543</v>
      </c>
      <c r="C263" t="s">
        <v>544</v>
      </c>
      <c r="D263" t="s">
        <v>13</v>
      </c>
      <c r="E263" t="s">
        <v>548</v>
      </c>
      <c r="F263" t="s">
        <v>545</v>
      </c>
      <c r="G263" t="s">
        <v>23</v>
      </c>
      <c r="I263" t="s">
        <v>94</v>
      </c>
      <c r="J263" t="s">
        <v>546</v>
      </c>
      <c r="K263" t="s">
        <v>13</v>
      </c>
      <c r="L263" t="s">
        <v>43</v>
      </c>
    </row>
    <row r="264" spans="1:12" x14ac:dyDescent="0.2">
      <c r="A264" s="1">
        <v>262</v>
      </c>
      <c r="B264" t="s">
        <v>543</v>
      </c>
      <c r="C264" t="s">
        <v>544</v>
      </c>
      <c r="D264" t="s">
        <v>13</v>
      </c>
      <c r="E264" t="s">
        <v>549</v>
      </c>
      <c r="F264" t="s">
        <v>545</v>
      </c>
      <c r="G264" t="s">
        <v>23</v>
      </c>
      <c r="I264" t="s">
        <v>94</v>
      </c>
      <c r="J264" t="s">
        <v>546</v>
      </c>
      <c r="K264" t="s">
        <v>13</v>
      </c>
      <c r="L264" t="s">
        <v>43</v>
      </c>
    </row>
    <row r="265" spans="1:12" x14ac:dyDescent="0.2">
      <c r="A265" s="1">
        <v>263</v>
      </c>
      <c r="B265" t="s">
        <v>543</v>
      </c>
      <c r="C265" t="s">
        <v>544</v>
      </c>
      <c r="D265" t="s">
        <v>13</v>
      </c>
      <c r="E265" t="s">
        <v>550</v>
      </c>
      <c r="F265" t="s">
        <v>545</v>
      </c>
      <c r="G265" t="s">
        <v>23</v>
      </c>
      <c r="I265" t="s">
        <v>94</v>
      </c>
      <c r="J265" t="s">
        <v>546</v>
      </c>
      <c r="K265" t="s">
        <v>13</v>
      </c>
      <c r="L265" t="s">
        <v>43</v>
      </c>
    </row>
    <row r="266" spans="1:12" x14ac:dyDescent="0.2">
      <c r="A266" s="1">
        <v>264</v>
      </c>
      <c r="B266" t="s">
        <v>543</v>
      </c>
      <c r="C266" t="s">
        <v>551</v>
      </c>
      <c r="D266" t="s">
        <v>14</v>
      </c>
      <c r="E266" t="s">
        <v>13</v>
      </c>
      <c r="F266" t="s">
        <v>545</v>
      </c>
      <c r="G266" t="s">
        <v>16</v>
      </c>
      <c r="I266" t="s">
        <v>25</v>
      </c>
      <c r="J266" t="s">
        <v>552</v>
      </c>
      <c r="K266" t="s">
        <v>14</v>
      </c>
      <c r="L266" t="s">
        <v>20</v>
      </c>
    </row>
    <row r="267" spans="1:12" x14ac:dyDescent="0.2">
      <c r="A267" s="1">
        <v>265</v>
      </c>
      <c r="B267" t="s">
        <v>543</v>
      </c>
      <c r="C267" t="s">
        <v>551</v>
      </c>
      <c r="D267" t="s">
        <v>553</v>
      </c>
      <c r="E267" t="s">
        <v>13</v>
      </c>
      <c r="F267" t="s">
        <v>545</v>
      </c>
      <c r="G267" t="s">
        <v>16</v>
      </c>
      <c r="I267" t="s">
        <v>94</v>
      </c>
      <c r="J267" t="s">
        <v>554</v>
      </c>
      <c r="K267" t="s">
        <v>553</v>
      </c>
      <c r="L267" t="s">
        <v>20</v>
      </c>
    </row>
    <row r="268" spans="1:12" x14ac:dyDescent="0.2">
      <c r="A268" s="1">
        <v>266</v>
      </c>
      <c r="B268" t="s">
        <v>543</v>
      </c>
      <c r="C268" t="s">
        <v>551</v>
      </c>
      <c r="D268" t="s">
        <v>13</v>
      </c>
      <c r="E268" t="s">
        <v>555</v>
      </c>
      <c r="F268" t="s">
        <v>545</v>
      </c>
      <c r="G268" t="s">
        <v>23</v>
      </c>
      <c r="I268" t="s">
        <v>36</v>
      </c>
      <c r="J268" t="s">
        <v>556</v>
      </c>
      <c r="K268" t="s">
        <v>555</v>
      </c>
      <c r="L268" t="s">
        <v>20</v>
      </c>
    </row>
    <row r="269" spans="1:12" x14ac:dyDescent="0.2">
      <c r="A269" s="1">
        <v>267</v>
      </c>
      <c r="B269" t="s">
        <v>543</v>
      </c>
      <c r="C269" t="s">
        <v>551</v>
      </c>
      <c r="D269" t="s">
        <v>13</v>
      </c>
      <c r="E269" t="s">
        <v>557</v>
      </c>
      <c r="F269" t="s">
        <v>545</v>
      </c>
      <c r="G269" t="s">
        <v>23</v>
      </c>
      <c r="I269" t="s">
        <v>94</v>
      </c>
      <c r="J269" t="s">
        <v>558</v>
      </c>
      <c r="K269" t="s">
        <v>13</v>
      </c>
      <c r="L269" t="s">
        <v>20</v>
      </c>
    </row>
    <row r="270" spans="1:12" x14ac:dyDescent="0.2">
      <c r="A270" s="1">
        <v>268</v>
      </c>
      <c r="B270" t="s">
        <v>543</v>
      </c>
      <c r="C270" t="s">
        <v>551</v>
      </c>
      <c r="D270" t="s">
        <v>13</v>
      </c>
      <c r="E270" t="s">
        <v>194</v>
      </c>
      <c r="F270" t="s">
        <v>545</v>
      </c>
      <c r="G270" t="s">
        <v>23</v>
      </c>
      <c r="I270" t="s">
        <v>36</v>
      </c>
      <c r="J270" t="s">
        <v>559</v>
      </c>
      <c r="K270" t="s">
        <v>194</v>
      </c>
      <c r="L270" t="s">
        <v>20</v>
      </c>
    </row>
    <row r="271" spans="1:12" x14ac:dyDescent="0.2">
      <c r="A271" s="1">
        <v>269</v>
      </c>
      <c r="B271" t="s">
        <v>543</v>
      </c>
      <c r="C271" t="s">
        <v>551</v>
      </c>
      <c r="D271" t="s">
        <v>560</v>
      </c>
      <c r="E271" t="s">
        <v>13</v>
      </c>
      <c r="F271" t="s">
        <v>545</v>
      </c>
      <c r="G271" t="s">
        <v>23</v>
      </c>
      <c r="I271" t="s">
        <v>36</v>
      </c>
      <c r="J271" t="s">
        <v>561</v>
      </c>
      <c r="K271" t="s">
        <v>13</v>
      </c>
      <c r="L271" t="s">
        <v>43</v>
      </c>
    </row>
    <row r="272" spans="1:12" x14ac:dyDescent="0.2">
      <c r="A272" s="1">
        <v>270</v>
      </c>
      <c r="B272" t="s">
        <v>543</v>
      </c>
      <c r="C272" t="s">
        <v>551</v>
      </c>
      <c r="D272" t="s">
        <v>562</v>
      </c>
      <c r="E272" t="s">
        <v>13</v>
      </c>
      <c r="F272" t="s">
        <v>545</v>
      </c>
      <c r="G272" t="s">
        <v>23</v>
      </c>
      <c r="I272" t="s">
        <v>29</v>
      </c>
      <c r="J272" t="s">
        <v>563</v>
      </c>
      <c r="K272" t="s">
        <v>13</v>
      </c>
      <c r="L272" t="s">
        <v>20</v>
      </c>
    </row>
    <row r="273" spans="1:12" x14ac:dyDescent="0.2">
      <c r="A273" s="1">
        <v>271</v>
      </c>
      <c r="B273" t="s">
        <v>543</v>
      </c>
      <c r="C273" t="s">
        <v>564</v>
      </c>
      <c r="D273" t="s">
        <v>565</v>
      </c>
      <c r="E273" t="s">
        <v>13</v>
      </c>
      <c r="F273" t="s">
        <v>545</v>
      </c>
      <c r="G273" t="s">
        <v>16</v>
      </c>
      <c r="I273" t="s">
        <v>74</v>
      </c>
      <c r="J273" t="s">
        <v>566</v>
      </c>
      <c r="K273" t="s">
        <v>565</v>
      </c>
      <c r="L273" t="s">
        <v>20</v>
      </c>
    </row>
    <row r="274" spans="1:12" x14ac:dyDescent="0.2">
      <c r="A274" s="1">
        <v>272</v>
      </c>
      <c r="B274" t="s">
        <v>543</v>
      </c>
      <c r="C274" t="s">
        <v>564</v>
      </c>
      <c r="D274" t="s">
        <v>567</v>
      </c>
      <c r="E274" t="s">
        <v>13</v>
      </c>
      <c r="F274" t="s">
        <v>545</v>
      </c>
      <c r="G274" t="s">
        <v>16</v>
      </c>
      <c r="I274" t="s">
        <v>36</v>
      </c>
      <c r="J274" t="s">
        <v>568</v>
      </c>
      <c r="K274" t="s">
        <v>13</v>
      </c>
      <c r="L274" t="s">
        <v>43</v>
      </c>
    </row>
    <row r="275" spans="1:12" x14ac:dyDescent="0.2">
      <c r="A275" s="1">
        <v>273</v>
      </c>
      <c r="B275" t="s">
        <v>543</v>
      </c>
      <c r="C275" t="s">
        <v>564</v>
      </c>
      <c r="D275" t="s">
        <v>13</v>
      </c>
      <c r="E275" t="s">
        <v>387</v>
      </c>
      <c r="F275" t="s">
        <v>545</v>
      </c>
      <c r="G275" t="s">
        <v>23</v>
      </c>
      <c r="I275" t="s">
        <v>74</v>
      </c>
      <c r="J275" t="s">
        <v>569</v>
      </c>
      <c r="K275" t="s">
        <v>13</v>
      </c>
      <c r="L275" t="s">
        <v>20</v>
      </c>
    </row>
    <row r="276" spans="1:12" x14ac:dyDescent="0.2">
      <c r="A276" s="1">
        <v>274</v>
      </c>
      <c r="B276" t="s">
        <v>543</v>
      </c>
      <c r="C276" t="s">
        <v>564</v>
      </c>
      <c r="D276" t="s">
        <v>13</v>
      </c>
      <c r="E276" t="s">
        <v>570</v>
      </c>
      <c r="F276" t="s">
        <v>545</v>
      </c>
      <c r="G276" t="s">
        <v>23</v>
      </c>
      <c r="I276" t="s">
        <v>74</v>
      </c>
      <c r="J276" t="s">
        <v>571</v>
      </c>
      <c r="K276" t="s">
        <v>13</v>
      </c>
      <c r="L276" t="s">
        <v>43</v>
      </c>
    </row>
    <row r="277" spans="1:12" x14ac:dyDescent="0.2">
      <c r="A277" s="1">
        <v>275</v>
      </c>
      <c r="B277" t="s">
        <v>543</v>
      </c>
      <c r="C277" t="s">
        <v>564</v>
      </c>
      <c r="D277" t="s">
        <v>13</v>
      </c>
      <c r="E277" t="s">
        <v>572</v>
      </c>
      <c r="F277" t="s">
        <v>545</v>
      </c>
      <c r="G277" t="s">
        <v>23</v>
      </c>
      <c r="I277" t="s">
        <v>94</v>
      </c>
      <c r="J277" t="s">
        <v>573</v>
      </c>
      <c r="K277" t="s">
        <v>13</v>
      </c>
      <c r="L277" t="s">
        <v>20</v>
      </c>
    </row>
    <row r="278" spans="1:12" x14ac:dyDescent="0.2">
      <c r="A278" s="1">
        <v>276</v>
      </c>
      <c r="B278" t="s">
        <v>543</v>
      </c>
      <c r="C278" t="s">
        <v>574</v>
      </c>
      <c r="D278" t="s">
        <v>198</v>
      </c>
      <c r="E278" t="s">
        <v>13</v>
      </c>
      <c r="F278" t="s">
        <v>545</v>
      </c>
      <c r="G278" t="s">
        <v>16</v>
      </c>
      <c r="I278" t="s">
        <v>74</v>
      </c>
      <c r="J278" t="s">
        <v>575</v>
      </c>
      <c r="K278" t="s">
        <v>198</v>
      </c>
      <c r="L278" t="s">
        <v>20</v>
      </c>
    </row>
    <row r="279" spans="1:12" x14ac:dyDescent="0.2">
      <c r="A279" s="1">
        <v>277</v>
      </c>
      <c r="B279" t="s">
        <v>543</v>
      </c>
      <c r="C279" t="s">
        <v>574</v>
      </c>
      <c r="D279" t="s">
        <v>13</v>
      </c>
      <c r="E279" t="s">
        <v>576</v>
      </c>
      <c r="F279" t="s">
        <v>545</v>
      </c>
      <c r="G279" t="s">
        <v>16</v>
      </c>
      <c r="I279" t="s">
        <v>25</v>
      </c>
      <c r="J279" t="s">
        <v>577</v>
      </c>
      <c r="K279" t="s">
        <v>13</v>
      </c>
      <c r="L279" t="s">
        <v>43</v>
      </c>
    </row>
    <row r="280" spans="1:12" x14ac:dyDescent="0.2">
      <c r="A280" s="1">
        <v>278</v>
      </c>
      <c r="B280" t="s">
        <v>543</v>
      </c>
      <c r="C280" t="s">
        <v>574</v>
      </c>
      <c r="D280" t="s">
        <v>13</v>
      </c>
      <c r="E280" t="s">
        <v>391</v>
      </c>
      <c r="F280" t="s">
        <v>545</v>
      </c>
      <c r="G280" t="s">
        <v>16</v>
      </c>
      <c r="I280" t="s">
        <v>25</v>
      </c>
      <c r="J280" t="s">
        <v>578</v>
      </c>
      <c r="K280" t="s">
        <v>13</v>
      </c>
      <c r="L280" t="s">
        <v>20</v>
      </c>
    </row>
    <row r="281" spans="1:12" x14ac:dyDescent="0.2">
      <c r="A281" s="1">
        <v>279</v>
      </c>
      <c r="B281" t="s">
        <v>543</v>
      </c>
      <c r="C281" t="s">
        <v>574</v>
      </c>
      <c r="D281" t="s">
        <v>534</v>
      </c>
      <c r="E281" t="s">
        <v>13</v>
      </c>
      <c r="F281" t="s">
        <v>545</v>
      </c>
      <c r="G281" t="s">
        <v>16</v>
      </c>
      <c r="I281" t="s">
        <v>36</v>
      </c>
      <c r="J281" t="s">
        <v>579</v>
      </c>
      <c r="K281" t="s">
        <v>13</v>
      </c>
      <c r="L281" t="s">
        <v>43</v>
      </c>
    </row>
    <row r="282" spans="1:12" x14ac:dyDescent="0.2">
      <c r="A282" s="1">
        <v>280</v>
      </c>
      <c r="B282" t="s">
        <v>543</v>
      </c>
      <c r="C282" t="s">
        <v>574</v>
      </c>
      <c r="D282" t="s">
        <v>580</v>
      </c>
      <c r="E282" t="s">
        <v>13</v>
      </c>
      <c r="F282" t="s">
        <v>545</v>
      </c>
      <c r="G282" t="s">
        <v>23</v>
      </c>
      <c r="I282" t="s">
        <v>41</v>
      </c>
      <c r="J282" t="s">
        <v>581</v>
      </c>
      <c r="K282" t="s">
        <v>13</v>
      </c>
      <c r="L282" t="s">
        <v>43</v>
      </c>
    </row>
    <row r="283" spans="1:12" x14ac:dyDescent="0.2">
      <c r="A283" s="1">
        <v>281</v>
      </c>
      <c r="B283" t="s">
        <v>543</v>
      </c>
      <c r="C283" t="s">
        <v>574</v>
      </c>
      <c r="D283" t="s">
        <v>475</v>
      </c>
      <c r="E283" t="s">
        <v>13</v>
      </c>
      <c r="F283" t="s">
        <v>545</v>
      </c>
      <c r="G283" t="s">
        <v>23</v>
      </c>
      <c r="I283" t="s">
        <v>41</v>
      </c>
      <c r="J283" t="s">
        <v>582</v>
      </c>
      <c r="K283" t="s">
        <v>13</v>
      </c>
      <c r="L283" t="s">
        <v>20</v>
      </c>
    </row>
    <row r="284" spans="1:12" x14ac:dyDescent="0.2">
      <c r="A284" s="1">
        <v>282</v>
      </c>
      <c r="B284" t="s">
        <v>543</v>
      </c>
      <c r="C284" t="s">
        <v>530</v>
      </c>
      <c r="D284" t="s">
        <v>436</v>
      </c>
      <c r="E284" t="s">
        <v>13</v>
      </c>
      <c r="F284" t="s">
        <v>545</v>
      </c>
      <c r="G284" t="s">
        <v>16</v>
      </c>
      <c r="I284" t="s">
        <v>41</v>
      </c>
      <c r="J284" t="s">
        <v>196</v>
      </c>
      <c r="K284" t="s">
        <v>13</v>
      </c>
      <c r="L284" t="s">
        <v>20</v>
      </c>
    </row>
    <row r="285" spans="1:12" x14ac:dyDescent="0.2">
      <c r="A285" s="1">
        <v>283</v>
      </c>
      <c r="B285" t="s">
        <v>543</v>
      </c>
      <c r="C285" t="s">
        <v>530</v>
      </c>
      <c r="D285" t="s">
        <v>13</v>
      </c>
      <c r="E285" t="s">
        <v>446</v>
      </c>
      <c r="F285" t="s">
        <v>545</v>
      </c>
      <c r="G285" t="s">
        <v>16</v>
      </c>
      <c r="I285" t="s">
        <v>94</v>
      </c>
      <c r="J285" t="s">
        <v>583</v>
      </c>
      <c r="K285" t="s">
        <v>13</v>
      </c>
      <c r="L285" t="s">
        <v>43</v>
      </c>
    </row>
    <row r="286" spans="1:12" x14ac:dyDescent="0.2">
      <c r="A286" s="1">
        <v>284</v>
      </c>
      <c r="B286" t="s">
        <v>543</v>
      </c>
      <c r="C286" t="s">
        <v>530</v>
      </c>
      <c r="D286" t="s">
        <v>580</v>
      </c>
      <c r="E286" t="s">
        <v>13</v>
      </c>
      <c r="F286" t="s">
        <v>545</v>
      </c>
      <c r="G286" t="s">
        <v>23</v>
      </c>
      <c r="I286" t="s">
        <v>41</v>
      </c>
      <c r="J286" t="s">
        <v>584</v>
      </c>
      <c r="K286" t="s">
        <v>13</v>
      </c>
      <c r="L286" t="s">
        <v>43</v>
      </c>
    </row>
    <row r="287" spans="1:12" x14ac:dyDescent="0.2">
      <c r="A287" s="1">
        <v>285</v>
      </c>
      <c r="B287" t="s">
        <v>543</v>
      </c>
      <c r="C287" t="s">
        <v>530</v>
      </c>
      <c r="D287" t="s">
        <v>585</v>
      </c>
      <c r="E287" t="s">
        <v>13</v>
      </c>
      <c r="F287" t="s">
        <v>545</v>
      </c>
      <c r="G287" t="s">
        <v>23</v>
      </c>
      <c r="I287" t="s">
        <v>41</v>
      </c>
      <c r="J287" t="s">
        <v>586</v>
      </c>
      <c r="K287" t="s">
        <v>13</v>
      </c>
      <c r="L287" t="s">
        <v>43</v>
      </c>
    </row>
    <row r="288" spans="1:12" x14ac:dyDescent="0.2">
      <c r="A288" s="1">
        <v>286</v>
      </c>
      <c r="B288" t="s">
        <v>543</v>
      </c>
      <c r="C288" t="s">
        <v>538</v>
      </c>
      <c r="D288" t="s">
        <v>587</v>
      </c>
      <c r="E288" t="s">
        <v>13</v>
      </c>
      <c r="F288" t="s">
        <v>362</v>
      </c>
      <c r="G288" t="s">
        <v>23</v>
      </c>
      <c r="I288" t="s">
        <v>29</v>
      </c>
      <c r="J288" t="s">
        <v>588</v>
      </c>
      <c r="K288" t="s">
        <v>13</v>
      </c>
      <c r="L288" t="s">
        <v>43</v>
      </c>
    </row>
    <row r="289" spans="1:12" x14ac:dyDescent="0.2">
      <c r="A289" s="1">
        <v>287</v>
      </c>
      <c r="B289" t="s">
        <v>543</v>
      </c>
      <c r="C289" t="s">
        <v>538</v>
      </c>
      <c r="D289" t="s">
        <v>13</v>
      </c>
      <c r="E289" t="s">
        <v>589</v>
      </c>
      <c r="F289" t="s">
        <v>362</v>
      </c>
      <c r="G289" t="s">
        <v>23</v>
      </c>
      <c r="I289" t="s">
        <v>41</v>
      </c>
      <c r="J289" t="s">
        <v>437</v>
      </c>
      <c r="K289" t="s">
        <v>589</v>
      </c>
      <c r="L289" t="s">
        <v>20</v>
      </c>
    </row>
    <row r="290" spans="1:12" x14ac:dyDescent="0.2">
      <c r="A290" s="1">
        <v>288</v>
      </c>
      <c r="B290" t="s">
        <v>543</v>
      </c>
      <c r="C290" t="s">
        <v>590</v>
      </c>
      <c r="D290" t="s">
        <v>591</v>
      </c>
      <c r="E290" t="s">
        <v>13</v>
      </c>
      <c r="F290" t="s">
        <v>362</v>
      </c>
      <c r="G290" t="s">
        <v>16</v>
      </c>
      <c r="I290" t="s">
        <v>74</v>
      </c>
      <c r="J290" t="s">
        <v>592</v>
      </c>
      <c r="K290" t="s">
        <v>591</v>
      </c>
      <c r="L290" t="s">
        <v>43</v>
      </c>
    </row>
    <row r="291" spans="1:12" x14ac:dyDescent="0.2">
      <c r="A291" s="1">
        <v>289</v>
      </c>
      <c r="B291" t="s">
        <v>543</v>
      </c>
      <c r="C291" t="s">
        <v>590</v>
      </c>
      <c r="D291" t="s">
        <v>593</v>
      </c>
      <c r="E291" t="s">
        <v>13</v>
      </c>
      <c r="F291" t="s">
        <v>362</v>
      </c>
      <c r="G291" t="s">
        <v>23</v>
      </c>
      <c r="I291" t="s">
        <v>94</v>
      </c>
      <c r="J291" t="s">
        <v>594</v>
      </c>
      <c r="K291" t="s">
        <v>593</v>
      </c>
      <c r="L291" t="s">
        <v>43</v>
      </c>
    </row>
    <row r="292" spans="1:12" x14ac:dyDescent="0.2">
      <c r="A292" s="1">
        <v>290</v>
      </c>
      <c r="B292" t="s">
        <v>543</v>
      </c>
      <c r="C292" t="s">
        <v>590</v>
      </c>
      <c r="D292" t="s">
        <v>13</v>
      </c>
      <c r="E292" t="s">
        <v>595</v>
      </c>
      <c r="F292" t="s">
        <v>362</v>
      </c>
      <c r="G292" t="s">
        <v>23</v>
      </c>
      <c r="I292" t="s">
        <v>94</v>
      </c>
      <c r="J292" t="s">
        <v>596</v>
      </c>
      <c r="K292" t="s">
        <v>13</v>
      </c>
      <c r="L292" t="s">
        <v>43</v>
      </c>
    </row>
    <row r="293" spans="1:12" x14ac:dyDescent="0.2">
      <c r="A293" s="1">
        <v>291</v>
      </c>
      <c r="B293" t="s">
        <v>543</v>
      </c>
      <c r="C293" t="s">
        <v>590</v>
      </c>
      <c r="D293" t="s">
        <v>597</v>
      </c>
      <c r="E293" t="s">
        <v>13</v>
      </c>
      <c r="F293" t="s">
        <v>362</v>
      </c>
      <c r="G293" t="s">
        <v>23</v>
      </c>
      <c r="I293" t="s">
        <v>25</v>
      </c>
      <c r="J293" t="s">
        <v>598</v>
      </c>
      <c r="K293" t="s">
        <v>597</v>
      </c>
      <c r="L293" t="s">
        <v>43</v>
      </c>
    </row>
    <row r="294" spans="1:12" x14ac:dyDescent="0.2">
      <c r="A294" s="1">
        <v>292</v>
      </c>
      <c r="B294" t="s">
        <v>599</v>
      </c>
      <c r="C294" t="s">
        <v>600</v>
      </c>
      <c r="D294" t="s">
        <v>461</v>
      </c>
      <c r="E294" t="s">
        <v>13</v>
      </c>
      <c r="F294" t="s">
        <v>545</v>
      </c>
      <c r="G294" t="s">
        <v>16</v>
      </c>
      <c r="I294" t="s">
        <v>94</v>
      </c>
      <c r="J294" t="s">
        <v>546</v>
      </c>
      <c r="K294" t="s">
        <v>461</v>
      </c>
      <c r="L294" t="s">
        <v>43</v>
      </c>
    </row>
    <row r="295" spans="1:12" x14ac:dyDescent="0.2">
      <c r="A295" s="1">
        <v>293</v>
      </c>
      <c r="B295" t="s">
        <v>599</v>
      </c>
      <c r="C295" t="s">
        <v>600</v>
      </c>
      <c r="D295" t="s">
        <v>13</v>
      </c>
      <c r="E295" t="s">
        <v>601</v>
      </c>
      <c r="F295" t="s">
        <v>545</v>
      </c>
      <c r="G295" t="s">
        <v>16</v>
      </c>
      <c r="I295" t="s">
        <v>94</v>
      </c>
      <c r="J295" t="s">
        <v>546</v>
      </c>
      <c r="K295" t="s">
        <v>13</v>
      </c>
      <c r="L295" t="s">
        <v>43</v>
      </c>
    </row>
    <row r="296" spans="1:12" x14ac:dyDescent="0.2">
      <c r="A296" s="1">
        <v>294</v>
      </c>
      <c r="B296" t="s">
        <v>599</v>
      </c>
      <c r="C296" t="s">
        <v>600</v>
      </c>
      <c r="D296" t="s">
        <v>121</v>
      </c>
      <c r="E296" t="s">
        <v>13</v>
      </c>
      <c r="F296" t="s">
        <v>545</v>
      </c>
      <c r="G296" t="s">
        <v>16</v>
      </c>
      <c r="I296" t="s">
        <v>94</v>
      </c>
      <c r="J296" t="s">
        <v>546</v>
      </c>
      <c r="K296" t="s">
        <v>121</v>
      </c>
      <c r="L296" t="s">
        <v>20</v>
      </c>
    </row>
    <row r="297" spans="1:12" x14ac:dyDescent="0.2">
      <c r="A297" s="1">
        <v>295</v>
      </c>
      <c r="B297" t="s">
        <v>599</v>
      </c>
      <c r="C297" t="s">
        <v>600</v>
      </c>
      <c r="D297" t="s">
        <v>391</v>
      </c>
      <c r="E297" t="s">
        <v>13</v>
      </c>
      <c r="F297" t="s">
        <v>545</v>
      </c>
      <c r="G297" t="s">
        <v>23</v>
      </c>
      <c r="I297" t="s">
        <v>94</v>
      </c>
      <c r="J297" t="s">
        <v>546</v>
      </c>
      <c r="K297" t="s">
        <v>391</v>
      </c>
      <c r="L297" t="s">
        <v>20</v>
      </c>
    </row>
    <row r="298" spans="1:12" x14ac:dyDescent="0.2">
      <c r="A298" s="1">
        <v>296</v>
      </c>
      <c r="B298" t="s">
        <v>599</v>
      </c>
      <c r="C298" t="s">
        <v>600</v>
      </c>
      <c r="D298" t="s">
        <v>389</v>
      </c>
      <c r="E298" t="s">
        <v>13</v>
      </c>
      <c r="F298" t="s">
        <v>545</v>
      </c>
      <c r="G298" t="s">
        <v>23</v>
      </c>
      <c r="I298" t="s">
        <v>94</v>
      </c>
      <c r="J298" t="s">
        <v>546</v>
      </c>
      <c r="K298" t="s">
        <v>389</v>
      </c>
      <c r="L298" t="s">
        <v>20</v>
      </c>
    </row>
    <row r="299" spans="1:12" x14ac:dyDescent="0.2">
      <c r="A299" s="1">
        <v>297</v>
      </c>
      <c r="B299" t="s">
        <v>599</v>
      </c>
      <c r="C299" t="s">
        <v>600</v>
      </c>
      <c r="D299" t="s">
        <v>13</v>
      </c>
      <c r="E299" t="s">
        <v>602</v>
      </c>
      <c r="F299" t="s">
        <v>545</v>
      </c>
      <c r="G299" t="s">
        <v>23</v>
      </c>
      <c r="I299" t="s">
        <v>94</v>
      </c>
      <c r="J299" t="s">
        <v>546</v>
      </c>
      <c r="K299" t="s">
        <v>13</v>
      </c>
      <c r="L299" t="s">
        <v>20</v>
      </c>
    </row>
    <row r="300" spans="1:12" x14ac:dyDescent="0.2">
      <c r="A300" s="1">
        <v>298</v>
      </c>
      <c r="B300" t="s">
        <v>599</v>
      </c>
      <c r="C300" t="s">
        <v>603</v>
      </c>
      <c r="D300" t="s">
        <v>13</v>
      </c>
      <c r="E300" t="s">
        <v>461</v>
      </c>
      <c r="F300" t="s">
        <v>545</v>
      </c>
      <c r="G300" t="s">
        <v>16</v>
      </c>
      <c r="I300" t="s">
        <v>94</v>
      </c>
      <c r="J300" t="s">
        <v>546</v>
      </c>
      <c r="K300" t="s">
        <v>13</v>
      </c>
      <c r="L300" t="s">
        <v>43</v>
      </c>
    </row>
    <row r="301" spans="1:12" x14ac:dyDescent="0.2">
      <c r="A301" s="1">
        <v>299</v>
      </c>
      <c r="B301" t="s">
        <v>599</v>
      </c>
      <c r="C301" t="s">
        <v>603</v>
      </c>
      <c r="D301" t="s">
        <v>13</v>
      </c>
      <c r="E301" t="s">
        <v>463</v>
      </c>
      <c r="F301" t="s">
        <v>545</v>
      </c>
      <c r="G301" t="s">
        <v>16</v>
      </c>
      <c r="I301" t="s">
        <v>94</v>
      </c>
      <c r="J301" t="s">
        <v>546</v>
      </c>
      <c r="K301" t="s">
        <v>13</v>
      </c>
      <c r="L301" t="s">
        <v>20</v>
      </c>
    </row>
    <row r="302" spans="1:12" x14ac:dyDescent="0.2">
      <c r="A302" s="1">
        <v>300</v>
      </c>
      <c r="B302" t="s">
        <v>599</v>
      </c>
      <c r="C302" t="s">
        <v>603</v>
      </c>
      <c r="D302" t="s">
        <v>13</v>
      </c>
      <c r="E302" t="s">
        <v>602</v>
      </c>
      <c r="F302" t="s">
        <v>545</v>
      </c>
      <c r="G302" t="s">
        <v>23</v>
      </c>
      <c r="I302" t="s">
        <v>94</v>
      </c>
      <c r="J302" t="s">
        <v>546</v>
      </c>
      <c r="K302" t="s">
        <v>13</v>
      </c>
      <c r="L302" t="s">
        <v>20</v>
      </c>
    </row>
    <row r="303" spans="1:12" x14ac:dyDescent="0.2">
      <c r="A303" s="1">
        <v>301</v>
      </c>
      <c r="B303" t="s">
        <v>599</v>
      </c>
      <c r="C303" t="s">
        <v>603</v>
      </c>
      <c r="D303" t="s">
        <v>13</v>
      </c>
      <c r="E303" t="s">
        <v>604</v>
      </c>
      <c r="F303" t="s">
        <v>545</v>
      </c>
      <c r="G303" t="s">
        <v>23</v>
      </c>
      <c r="I303" t="s">
        <v>94</v>
      </c>
      <c r="J303" t="s">
        <v>546</v>
      </c>
      <c r="K303" t="s">
        <v>13</v>
      </c>
      <c r="L303" t="s">
        <v>43</v>
      </c>
    </row>
    <row r="304" spans="1:12" x14ac:dyDescent="0.2">
      <c r="A304" s="1">
        <v>302</v>
      </c>
      <c r="B304" t="s">
        <v>599</v>
      </c>
      <c r="C304" t="s">
        <v>603</v>
      </c>
      <c r="D304" t="s">
        <v>13</v>
      </c>
      <c r="E304" t="s">
        <v>605</v>
      </c>
      <c r="F304" t="s">
        <v>545</v>
      </c>
      <c r="G304" t="s">
        <v>23</v>
      </c>
      <c r="I304" t="s">
        <v>94</v>
      </c>
      <c r="J304" t="s">
        <v>546</v>
      </c>
      <c r="K304" t="s">
        <v>13</v>
      </c>
      <c r="L304" t="s">
        <v>43</v>
      </c>
    </row>
    <row r="305" spans="1:12" x14ac:dyDescent="0.2">
      <c r="A305" s="1">
        <v>303</v>
      </c>
      <c r="B305" t="s">
        <v>599</v>
      </c>
      <c r="C305" t="s">
        <v>564</v>
      </c>
      <c r="D305" t="s">
        <v>461</v>
      </c>
      <c r="E305" t="s">
        <v>13</v>
      </c>
      <c r="F305" t="s">
        <v>545</v>
      </c>
      <c r="G305" t="s">
        <v>23</v>
      </c>
      <c r="I305" t="s">
        <v>74</v>
      </c>
      <c r="J305" t="s">
        <v>606</v>
      </c>
      <c r="K305" t="s">
        <v>461</v>
      </c>
      <c r="L305" t="s">
        <v>43</v>
      </c>
    </row>
    <row r="306" spans="1:12" x14ac:dyDescent="0.2">
      <c r="A306" s="1">
        <v>304</v>
      </c>
      <c r="B306" t="s">
        <v>599</v>
      </c>
      <c r="C306" t="s">
        <v>564</v>
      </c>
      <c r="D306" t="s">
        <v>13</v>
      </c>
      <c r="E306" t="s">
        <v>436</v>
      </c>
      <c r="F306" t="s">
        <v>545</v>
      </c>
      <c r="G306" t="s">
        <v>23</v>
      </c>
      <c r="I306" t="s">
        <v>94</v>
      </c>
      <c r="J306" t="s">
        <v>607</v>
      </c>
      <c r="K306" t="s">
        <v>13</v>
      </c>
      <c r="L306" t="s">
        <v>20</v>
      </c>
    </row>
    <row r="307" spans="1:12" x14ac:dyDescent="0.2">
      <c r="A307" s="1">
        <v>305</v>
      </c>
      <c r="B307" t="s">
        <v>599</v>
      </c>
      <c r="C307" t="s">
        <v>564</v>
      </c>
      <c r="D307" t="s">
        <v>608</v>
      </c>
      <c r="E307" t="s">
        <v>13</v>
      </c>
      <c r="F307" t="s">
        <v>545</v>
      </c>
      <c r="G307" t="s">
        <v>23</v>
      </c>
      <c r="I307" t="s">
        <v>41</v>
      </c>
      <c r="J307" t="s">
        <v>609</v>
      </c>
      <c r="K307" t="s">
        <v>13</v>
      </c>
      <c r="L307" t="s">
        <v>43</v>
      </c>
    </row>
    <row r="308" spans="1:12" x14ac:dyDescent="0.2">
      <c r="A308" s="1">
        <v>306</v>
      </c>
      <c r="B308" t="s">
        <v>599</v>
      </c>
      <c r="C308" t="s">
        <v>564</v>
      </c>
      <c r="D308" t="s">
        <v>610</v>
      </c>
      <c r="E308" t="s">
        <v>13</v>
      </c>
      <c r="F308" t="s">
        <v>545</v>
      </c>
      <c r="G308" t="s">
        <v>23</v>
      </c>
      <c r="I308" t="s">
        <v>41</v>
      </c>
      <c r="J308" t="s">
        <v>611</v>
      </c>
      <c r="K308" t="s">
        <v>13</v>
      </c>
      <c r="L308" t="s">
        <v>43</v>
      </c>
    </row>
    <row r="309" spans="1:12" x14ac:dyDescent="0.2">
      <c r="A309" s="1">
        <v>307</v>
      </c>
      <c r="B309" t="s">
        <v>599</v>
      </c>
      <c r="C309" t="s">
        <v>564</v>
      </c>
      <c r="D309" t="s">
        <v>13</v>
      </c>
      <c r="E309" t="s">
        <v>612</v>
      </c>
      <c r="F309" t="s">
        <v>545</v>
      </c>
      <c r="G309" t="s">
        <v>23</v>
      </c>
      <c r="I309" t="s">
        <v>94</v>
      </c>
      <c r="J309" t="s">
        <v>613</v>
      </c>
      <c r="K309" t="s">
        <v>13</v>
      </c>
      <c r="L309" t="s">
        <v>43</v>
      </c>
    </row>
    <row r="310" spans="1:12" x14ac:dyDescent="0.2">
      <c r="A310" s="1">
        <v>308</v>
      </c>
      <c r="B310" t="s">
        <v>599</v>
      </c>
      <c r="C310" t="s">
        <v>564</v>
      </c>
      <c r="D310" t="s">
        <v>13</v>
      </c>
      <c r="E310" t="s">
        <v>614</v>
      </c>
      <c r="F310" t="s">
        <v>545</v>
      </c>
      <c r="G310" t="s">
        <v>23</v>
      </c>
      <c r="I310" t="s">
        <v>74</v>
      </c>
      <c r="J310" t="s">
        <v>615</v>
      </c>
      <c r="K310" t="s">
        <v>13</v>
      </c>
      <c r="L310" t="s">
        <v>43</v>
      </c>
    </row>
    <row r="311" spans="1:12" x14ac:dyDescent="0.2">
      <c r="A311" s="1">
        <v>309</v>
      </c>
      <c r="B311" t="s">
        <v>599</v>
      </c>
      <c r="C311" t="s">
        <v>616</v>
      </c>
      <c r="D311" t="s">
        <v>13</v>
      </c>
      <c r="E311" t="s">
        <v>617</v>
      </c>
      <c r="F311" t="s">
        <v>545</v>
      </c>
      <c r="G311" t="s">
        <v>16</v>
      </c>
      <c r="I311" t="s">
        <v>25</v>
      </c>
      <c r="J311" t="s">
        <v>618</v>
      </c>
      <c r="K311" t="s">
        <v>13</v>
      </c>
      <c r="L311" t="s">
        <v>43</v>
      </c>
    </row>
    <row r="312" spans="1:12" x14ac:dyDescent="0.2">
      <c r="A312" s="1">
        <v>310</v>
      </c>
      <c r="B312" t="s">
        <v>599</v>
      </c>
      <c r="C312" t="s">
        <v>616</v>
      </c>
      <c r="D312" t="s">
        <v>13</v>
      </c>
      <c r="E312" t="s">
        <v>589</v>
      </c>
      <c r="F312" t="s">
        <v>545</v>
      </c>
      <c r="G312" t="s">
        <v>16</v>
      </c>
      <c r="I312" t="s">
        <v>41</v>
      </c>
      <c r="J312" t="s">
        <v>619</v>
      </c>
      <c r="K312" t="s">
        <v>589</v>
      </c>
      <c r="L312" t="s">
        <v>20</v>
      </c>
    </row>
    <row r="313" spans="1:12" x14ac:dyDescent="0.2">
      <c r="A313" s="1">
        <v>311</v>
      </c>
      <c r="B313" t="s">
        <v>599</v>
      </c>
      <c r="C313" t="s">
        <v>616</v>
      </c>
      <c r="D313" t="s">
        <v>377</v>
      </c>
      <c r="E313" t="s">
        <v>13</v>
      </c>
      <c r="F313" t="s">
        <v>545</v>
      </c>
      <c r="G313" t="s">
        <v>16</v>
      </c>
      <c r="I313" t="s">
        <v>36</v>
      </c>
      <c r="J313" t="s">
        <v>620</v>
      </c>
      <c r="K313" t="s">
        <v>13</v>
      </c>
      <c r="L313" t="s">
        <v>20</v>
      </c>
    </row>
    <row r="314" spans="1:12" x14ac:dyDescent="0.2">
      <c r="A314" s="1">
        <v>312</v>
      </c>
      <c r="B314" t="s">
        <v>599</v>
      </c>
      <c r="C314" t="s">
        <v>616</v>
      </c>
      <c r="D314" t="s">
        <v>13</v>
      </c>
      <c r="E314" t="s">
        <v>576</v>
      </c>
      <c r="F314" t="s">
        <v>545</v>
      </c>
      <c r="G314" t="s">
        <v>16</v>
      </c>
      <c r="I314" t="s">
        <v>94</v>
      </c>
      <c r="J314" t="s">
        <v>621</v>
      </c>
      <c r="K314" t="s">
        <v>13</v>
      </c>
      <c r="L314" t="s">
        <v>43</v>
      </c>
    </row>
    <row r="315" spans="1:12" x14ac:dyDescent="0.2">
      <c r="A315" s="1">
        <v>313</v>
      </c>
      <c r="B315" t="s">
        <v>599</v>
      </c>
      <c r="C315" t="s">
        <v>616</v>
      </c>
      <c r="D315" t="s">
        <v>13</v>
      </c>
      <c r="E315" t="s">
        <v>534</v>
      </c>
      <c r="F315" t="s">
        <v>545</v>
      </c>
      <c r="G315" t="s">
        <v>23</v>
      </c>
      <c r="I315" t="s">
        <v>74</v>
      </c>
      <c r="J315" t="s">
        <v>622</v>
      </c>
      <c r="K315" t="s">
        <v>13</v>
      </c>
      <c r="L315" t="s">
        <v>43</v>
      </c>
    </row>
    <row r="316" spans="1:12" x14ac:dyDescent="0.2">
      <c r="A316" s="1">
        <v>314</v>
      </c>
      <c r="B316" t="s">
        <v>599</v>
      </c>
      <c r="C316" t="s">
        <v>616</v>
      </c>
      <c r="D316" t="s">
        <v>389</v>
      </c>
      <c r="E316" t="s">
        <v>13</v>
      </c>
      <c r="F316" t="s">
        <v>545</v>
      </c>
      <c r="G316" t="s">
        <v>23</v>
      </c>
      <c r="I316" t="s">
        <v>36</v>
      </c>
      <c r="J316" t="s">
        <v>623</v>
      </c>
      <c r="K316" t="s">
        <v>13</v>
      </c>
      <c r="L316" t="s">
        <v>20</v>
      </c>
    </row>
    <row r="317" spans="1:12" x14ac:dyDescent="0.2">
      <c r="A317" s="1">
        <v>315</v>
      </c>
      <c r="B317" t="s">
        <v>599</v>
      </c>
      <c r="C317" t="s">
        <v>530</v>
      </c>
      <c r="D317" t="s">
        <v>608</v>
      </c>
      <c r="E317" t="s">
        <v>13</v>
      </c>
      <c r="F317" t="s">
        <v>545</v>
      </c>
      <c r="G317" t="s">
        <v>16</v>
      </c>
      <c r="I317" t="s">
        <v>36</v>
      </c>
      <c r="J317" t="s">
        <v>624</v>
      </c>
      <c r="K317" t="s">
        <v>13</v>
      </c>
      <c r="L317" t="s">
        <v>43</v>
      </c>
    </row>
    <row r="318" spans="1:12" x14ac:dyDescent="0.2">
      <c r="A318" s="1">
        <v>316</v>
      </c>
      <c r="B318" t="s">
        <v>599</v>
      </c>
      <c r="C318" t="s">
        <v>530</v>
      </c>
      <c r="D318" t="s">
        <v>461</v>
      </c>
      <c r="E318" t="s">
        <v>13</v>
      </c>
      <c r="F318" t="s">
        <v>545</v>
      </c>
      <c r="G318" t="s">
        <v>16</v>
      </c>
      <c r="I318" t="s">
        <v>25</v>
      </c>
      <c r="J318" t="s">
        <v>625</v>
      </c>
      <c r="K318" t="s">
        <v>461</v>
      </c>
      <c r="L318" t="s">
        <v>43</v>
      </c>
    </row>
    <row r="319" spans="1:12" x14ac:dyDescent="0.2">
      <c r="A319" s="1">
        <v>317</v>
      </c>
      <c r="B319" t="s">
        <v>599</v>
      </c>
      <c r="C319" t="s">
        <v>530</v>
      </c>
      <c r="D319" t="s">
        <v>473</v>
      </c>
      <c r="E319" t="s">
        <v>13</v>
      </c>
      <c r="F319" t="s">
        <v>545</v>
      </c>
      <c r="G319" t="s">
        <v>23</v>
      </c>
      <c r="I319" t="s">
        <v>41</v>
      </c>
      <c r="J319" t="s">
        <v>626</v>
      </c>
      <c r="K319" t="s">
        <v>13</v>
      </c>
      <c r="L319" t="s">
        <v>20</v>
      </c>
    </row>
    <row r="320" spans="1:12" x14ac:dyDescent="0.2">
      <c r="A320" s="1">
        <v>318</v>
      </c>
      <c r="B320" t="s">
        <v>599</v>
      </c>
      <c r="C320" t="s">
        <v>530</v>
      </c>
      <c r="D320" t="s">
        <v>315</v>
      </c>
      <c r="E320" t="s">
        <v>13</v>
      </c>
      <c r="F320" t="s">
        <v>545</v>
      </c>
      <c r="G320" t="s">
        <v>23</v>
      </c>
      <c r="I320" t="s">
        <v>41</v>
      </c>
      <c r="J320" t="s">
        <v>627</v>
      </c>
      <c r="K320" t="s">
        <v>13</v>
      </c>
      <c r="L320" t="s">
        <v>20</v>
      </c>
    </row>
    <row r="321" spans="1:12" x14ac:dyDescent="0.2">
      <c r="A321" s="1">
        <v>319</v>
      </c>
      <c r="B321" t="s">
        <v>599</v>
      </c>
      <c r="C321" t="s">
        <v>600</v>
      </c>
      <c r="D321" t="s">
        <v>377</v>
      </c>
      <c r="E321" t="s">
        <v>13</v>
      </c>
      <c r="F321" t="s">
        <v>628</v>
      </c>
      <c r="G321" t="s">
        <v>16</v>
      </c>
      <c r="H321" t="s">
        <v>40</v>
      </c>
      <c r="I321" t="s">
        <v>94</v>
      </c>
      <c r="J321" t="s">
        <v>546</v>
      </c>
      <c r="K321" t="s">
        <v>377</v>
      </c>
      <c r="L321" t="s">
        <v>20</v>
      </c>
    </row>
    <row r="322" spans="1:12" x14ac:dyDescent="0.2">
      <c r="A322" s="1">
        <v>320</v>
      </c>
      <c r="B322" t="s">
        <v>599</v>
      </c>
      <c r="C322" t="s">
        <v>600</v>
      </c>
      <c r="D322" t="s">
        <v>13</v>
      </c>
      <c r="E322" t="s">
        <v>391</v>
      </c>
      <c r="F322" t="s">
        <v>628</v>
      </c>
      <c r="G322" t="s">
        <v>16</v>
      </c>
      <c r="H322" t="s">
        <v>45</v>
      </c>
      <c r="I322" t="s">
        <v>94</v>
      </c>
      <c r="J322" t="s">
        <v>546</v>
      </c>
      <c r="K322" t="s">
        <v>13</v>
      </c>
      <c r="L322" t="s">
        <v>20</v>
      </c>
    </row>
    <row r="323" spans="1:12" x14ac:dyDescent="0.2">
      <c r="A323" s="1">
        <v>321</v>
      </c>
      <c r="B323" t="s">
        <v>599</v>
      </c>
      <c r="C323" t="s">
        <v>600</v>
      </c>
      <c r="D323" t="s">
        <v>13</v>
      </c>
      <c r="E323" t="s">
        <v>629</v>
      </c>
      <c r="F323" t="s">
        <v>628</v>
      </c>
      <c r="G323" t="s">
        <v>23</v>
      </c>
      <c r="I323" t="s">
        <v>94</v>
      </c>
      <c r="J323" t="s">
        <v>546</v>
      </c>
      <c r="K323" t="s">
        <v>13</v>
      </c>
      <c r="L323" t="s">
        <v>43</v>
      </c>
    </row>
    <row r="324" spans="1:12" x14ac:dyDescent="0.2">
      <c r="A324" s="1">
        <v>322</v>
      </c>
      <c r="B324" t="s">
        <v>599</v>
      </c>
      <c r="C324" t="s">
        <v>600</v>
      </c>
      <c r="D324" t="s">
        <v>13</v>
      </c>
      <c r="E324" t="s">
        <v>534</v>
      </c>
      <c r="F324" t="s">
        <v>628</v>
      </c>
      <c r="G324" t="s">
        <v>23</v>
      </c>
      <c r="I324" t="s">
        <v>94</v>
      </c>
      <c r="J324" t="s">
        <v>546</v>
      </c>
      <c r="K324" t="s">
        <v>13</v>
      </c>
      <c r="L324" t="s">
        <v>43</v>
      </c>
    </row>
    <row r="325" spans="1:12" x14ac:dyDescent="0.2">
      <c r="A325" s="1">
        <v>323</v>
      </c>
      <c r="B325" t="s">
        <v>599</v>
      </c>
      <c r="C325" t="s">
        <v>600</v>
      </c>
      <c r="D325" t="s">
        <v>13</v>
      </c>
      <c r="E325" t="s">
        <v>389</v>
      </c>
      <c r="F325" t="s">
        <v>628</v>
      </c>
      <c r="G325" t="s">
        <v>23</v>
      </c>
      <c r="I325" t="s">
        <v>94</v>
      </c>
      <c r="J325" t="s">
        <v>546</v>
      </c>
      <c r="K325" t="s">
        <v>13</v>
      </c>
      <c r="L325" t="s">
        <v>20</v>
      </c>
    </row>
    <row r="326" spans="1:12" x14ac:dyDescent="0.2">
      <c r="A326" s="1">
        <v>324</v>
      </c>
      <c r="B326" t="s">
        <v>599</v>
      </c>
      <c r="C326" t="s">
        <v>603</v>
      </c>
      <c r="D326" t="s">
        <v>608</v>
      </c>
      <c r="E326" t="s">
        <v>13</v>
      </c>
      <c r="F326" t="s">
        <v>628</v>
      </c>
      <c r="G326" t="s">
        <v>16</v>
      </c>
      <c r="H326" t="s">
        <v>45</v>
      </c>
      <c r="I326" t="s">
        <v>94</v>
      </c>
      <c r="J326" t="s">
        <v>546</v>
      </c>
      <c r="K326" t="s">
        <v>608</v>
      </c>
      <c r="L326" t="s">
        <v>43</v>
      </c>
    </row>
    <row r="327" spans="1:12" x14ac:dyDescent="0.2">
      <c r="A327" s="1">
        <v>325</v>
      </c>
      <c r="B327" t="s">
        <v>630</v>
      </c>
      <c r="C327" t="s">
        <v>631</v>
      </c>
      <c r="D327" t="s">
        <v>13</v>
      </c>
      <c r="E327" t="s">
        <v>632</v>
      </c>
      <c r="F327" t="s">
        <v>545</v>
      </c>
      <c r="G327" t="s">
        <v>16</v>
      </c>
      <c r="I327" t="s">
        <v>94</v>
      </c>
      <c r="J327" t="s">
        <v>546</v>
      </c>
      <c r="K327" t="s">
        <v>13</v>
      </c>
      <c r="L327" t="s">
        <v>20</v>
      </c>
    </row>
    <row r="328" spans="1:12" x14ac:dyDescent="0.2">
      <c r="A328" s="1">
        <v>326</v>
      </c>
      <c r="B328" t="s">
        <v>630</v>
      </c>
      <c r="C328" t="s">
        <v>631</v>
      </c>
      <c r="D328" t="s">
        <v>633</v>
      </c>
      <c r="E328" t="s">
        <v>13</v>
      </c>
      <c r="F328" t="s">
        <v>545</v>
      </c>
      <c r="G328" t="s">
        <v>16</v>
      </c>
      <c r="I328" t="s">
        <v>94</v>
      </c>
      <c r="J328" t="s">
        <v>546</v>
      </c>
      <c r="K328" t="s">
        <v>633</v>
      </c>
      <c r="L328" t="s">
        <v>43</v>
      </c>
    </row>
    <row r="329" spans="1:12" x14ac:dyDescent="0.2">
      <c r="A329" s="1">
        <v>327</v>
      </c>
      <c r="B329" t="s">
        <v>630</v>
      </c>
      <c r="C329" t="s">
        <v>631</v>
      </c>
      <c r="D329" t="s">
        <v>13</v>
      </c>
      <c r="E329" t="s">
        <v>634</v>
      </c>
      <c r="F329" t="s">
        <v>545</v>
      </c>
      <c r="G329" t="s">
        <v>23</v>
      </c>
      <c r="I329" t="s">
        <v>94</v>
      </c>
      <c r="J329" t="s">
        <v>546</v>
      </c>
      <c r="K329" t="s">
        <v>13</v>
      </c>
      <c r="L329" t="s">
        <v>43</v>
      </c>
    </row>
    <row r="330" spans="1:12" x14ac:dyDescent="0.2">
      <c r="A330" s="1">
        <v>328</v>
      </c>
      <c r="B330" t="s">
        <v>630</v>
      </c>
      <c r="C330" t="s">
        <v>631</v>
      </c>
      <c r="D330" t="s">
        <v>506</v>
      </c>
      <c r="E330" t="s">
        <v>13</v>
      </c>
      <c r="F330" t="s">
        <v>545</v>
      </c>
      <c r="G330" t="s">
        <v>23</v>
      </c>
      <c r="I330" t="s">
        <v>94</v>
      </c>
      <c r="J330" t="s">
        <v>546</v>
      </c>
      <c r="K330" t="s">
        <v>506</v>
      </c>
      <c r="L330" t="s">
        <v>43</v>
      </c>
    </row>
    <row r="331" spans="1:12" x14ac:dyDescent="0.2">
      <c r="A331" s="1">
        <v>329</v>
      </c>
      <c r="B331" t="s">
        <v>630</v>
      </c>
      <c r="C331" t="s">
        <v>631</v>
      </c>
      <c r="D331" t="s">
        <v>635</v>
      </c>
      <c r="E331" t="s">
        <v>13</v>
      </c>
      <c r="F331" t="s">
        <v>545</v>
      </c>
      <c r="G331" t="s">
        <v>23</v>
      </c>
      <c r="I331" t="s">
        <v>94</v>
      </c>
      <c r="J331" t="s">
        <v>546</v>
      </c>
      <c r="K331" t="s">
        <v>635</v>
      </c>
      <c r="L331" t="s">
        <v>43</v>
      </c>
    </row>
    <row r="332" spans="1:12" x14ac:dyDescent="0.2">
      <c r="A332" s="1">
        <v>330</v>
      </c>
      <c r="B332" t="s">
        <v>630</v>
      </c>
      <c r="C332" t="s">
        <v>544</v>
      </c>
      <c r="D332" t="s">
        <v>636</v>
      </c>
      <c r="E332" t="s">
        <v>13</v>
      </c>
      <c r="F332" t="s">
        <v>545</v>
      </c>
      <c r="G332" t="s">
        <v>16</v>
      </c>
      <c r="I332" t="s">
        <v>94</v>
      </c>
      <c r="J332" t="s">
        <v>546</v>
      </c>
      <c r="K332" t="s">
        <v>636</v>
      </c>
      <c r="L332" t="s">
        <v>43</v>
      </c>
    </row>
    <row r="333" spans="1:12" x14ac:dyDescent="0.2">
      <c r="A333" s="1">
        <v>331</v>
      </c>
      <c r="B333" t="s">
        <v>630</v>
      </c>
      <c r="C333" t="s">
        <v>530</v>
      </c>
      <c r="D333" t="s">
        <v>301</v>
      </c>
      <c r="E333" t="s">
        <v>13</v>
      </c>
      <c r="F333" t="s">
        <v>545</v>
      </c>
      <c r="G333" t="s">
        <v>16</v>
      </c>
      <c r="I333" t="s">
        <v>94</v>
      </c>
      <c r="J333" t="s">
        <v>415</v>
      </c>
      <c r="K333" t="s">
        <v>301</v>
      </c>
      <c r="L333" t="s">
        <v>20</v>
      </c>
    </row>
    <row r="334" spans="1:12" x14ac:dyDescent="0.2">
      <c r="A334" s="1">
        <v>332</v>
      </c>
      <c r="B334" t="s">
        <v>630</v>
      </c>
      <c r="C334" t="s">
        <v>530</v>
      </c>
      <c r="D334" t="s">
        <v>635</v>
      </c>
      <c r="E334" t="s">
        <v>13</v>
      </c>
      <c r="F334" t="s">
        <v>545</v>
      </c>
      <c r="G334" t="s">
        <v>16</v>
      </c>
      <c r="I334" t="s">
        <v>29</v>
      </c>
      <c r="J334" t="s">
        <v>637</v>
      </c>
      <c r="K334" t="s">
        <v>13</v>
      </c>
      <c r="L334" t="s">
        <v>43</v>
      </c>
    </row>
    <row r="335" spans="1:12" x14ac:dyDescent="0.2">
      <c r="A335" s="1">
        <v>333</v>
      </c>
      <c r="B335" t="s">
        <v>630</v>
      </c>
      <c r="C335" t="s">
        <v>530</v>
      </c>
      <c r="D335" t="s">
        <v>13</v>
      </c>
      <c r="E335" t="s">
        <v>139</v>
      </c>
      <c r="F335" t="s">
        <v>545</v>
      </c>
      <c r="G335" t="s">
        <v>23</v>
      </c>
      <c r="I335" t="s">
        <v>25</v>
      </c>
      <c r="J335" t="s">
        <v>638</v>
      </c>
      <c r="K335" t="s">
        <v>13</v>
      </c>
      <c r="L335" t="s">
        <v>20</v>
      </c>
    </row>
    <row r="336" spans="1:12" x14ac:dyDescent="0.2">
      <c r="A336" s="1">
        <v>334</v>
      </c>
      <c r="B336" t="s">
        <v>630</v>
      </c>
      <c r="C336" t="s">
        <v>530</v>
      </c>
      <c r="D336" t="s">
        <v>13</v>
      </c>
      <c r="E336" t="s">
        <v>506</v>
      </c>
      <c r="F336" t="s">
        <v>545</v>
      </c>
      <c r="G336" t="s">
        <v>23</v>
      </c>
      <c r="I336" t="s">
        <v>74</v>
      </c>
      <c r="J336" t="s">
        <v>639</v>
      </c>
      <c r="K336" t="s">
        <v>13</v>
      </c>
      <c r="L336" t="s">
        <v>43</v>
      </c>
    </row>
    <row r="337" spans="1:12" x14ac:dyDescent="0.2">
      <c r="A337" s="1">
        <v>335</v>
      </c>
      <c r="B337" t="s">
        <v>630</v>
      </c>
      <c r="C337" t="s">
        <v>530</v>
      </c>
      <c r="D337" t="s">
        <v>640</v>
      </c>
      <c r="E337" t="s">
        <v>13</v>
      </c>
      <c r="F337" t="s">
        <v>545</v>
      </c>
      <c r="G337" t="s">
        <v>23</v>
      </c>
      <c r="I337" t="s">
        <v>41</v>
      </c>
      <c r="J337" t="s">
        <v>641</v>
      </c>
      <c r="K337" t="s">
        <v>13</v>
      </c>
      <c r="L337" t="s">
        <v>20</v>
      </c>
    </row>
    <row r="338" spans="1:12" x14ac:dyDescent="0.2">
      <c r="A338" s="1">
        <v>336</v>
      </c>
      <c r="B338" t="s">
        <v>630</v>
      </c>
      <c r="C338" t="s">
        <v>530</v>
      </c>
      <c r="D338" t="s">
        <v>642</v>
      </c>
      <c r="E338" t="s">
        <v>13</v>
      </c>
      <c r="F338" t="s">
        <v>545</v>
      </c>
      <c r="G338" t="s">
        <v>23</v>
      </c>
      <c r="I338" t="s">
        <v>41</v>
      </c>
      <c r="J338" t="s">
        <v>643</v>
      </c>
      <c r="K338" t="s">
        <v>13</v>
      </c>
      <c r="L338" t="s">
        <v>43</v>
      </c>
    </row>
    <row r="339" spans="1:12" x14ac:dyDescent="0.2">
      <c r="A339" s="1">
        <v>337</v>
      </c>
      <c r="B339" t="s">
        <v>630</v>
      </c>
      <c r="C339" t="s">
        <v>574</v>
      </c>
      <c r="D339" t="s">
        <v>13</v>
      </c>
      <c r="E339" t="s">
        <v>632</v>
      </c>
      <c r="F339" t="s">
        <v>545</v>
      </c>
      <c r="G339" t="s">
        <v>16</v>
      </c>
      <c r="I339" t="s">
        <v>36</v>
      </c>
      <c r="J339" t="s">
        <v>644</v>
      </c>
      <c r="K339" t="s">
        <v>632</v>
      </c>
      <c r="L339" t="s">
        <v>20</v>
      </c>
    </row>
    <row r="340" spans="1:12" x14ac:dyDescent="0.2">
      <c r="A340" s="1">
        <v>338</v>
      </c>
      <c r="B340" t="s">
        <v>630</v>
      </c>
      <c r="C340" t="s">
        <v>574</v>
      </c>
      <c r="D340" t="s">
        <v>645</v>
      </c>
      <c r="E340" t="s">
        <v>13</v>
      </c>
      <c r="F340" t="s">
        <v>545</v>
      </c>
      <c r="G340" t="s">
        <v>23</v>
      </c>
      <c r="I340" t="s">
        <v>29</v>
      </c>
      <c r="J340" t="s">
        <v>646</v>
      </c>
      <c r="K340" t="s">
        <v>13</v>
      </c>
      <c r="L340" t="s">
        <v>43</v>
      </c>
    </row>
    <row r="341" spans="1:12" x14ac:dyDescent="0.2">
      <c r="A341" s="1">
        <v>339</v>
      </c>
      <c r="B341" t="s">
        <v>630</v>
      </c>
      <c r="C341" t="s">
        <v>574</v>
      </c>
      <c r="D341" t="s">
        <v>13</v>
      </c>
      <c r="E341" t="s">
        <v>604</v>
      </c>
      <c r="F341" t="s">
        <v>545</v>
      </c>
      <c r="G341" t="s">
        <v>23</v>
      </c>
      <c r="I341" t="s">
        <v>94</v>
      </c>
      <c r="J341" t="s">
        <v>647</v>
      </c>
      <c r="K341" t="s">
        <v>13</v>
      </c>
      <c r="L341" t="s">
        <v>43</v>
      </c>
    </row>
    <row r="342" spans="1:12" x14ac:dyDescent="0.2">
      <c r="A342" s="1">
        <v>340</v>
      </c>
      <c r="B342" t="s">
        <v>630</v>
      </c>
      <c r="C342" t="s">
        <v>574</v>
      </c>
      <c r="D342" t="s">
        <v>648</v>
      </c>
      <c r="E342" t="s">
        <v>13</v>
      </c>
      <c r="F342" t="s">
        <v>545</v>
      </c>
      <c r="G342" t="s">
        <v>23</v>
      </c>
      <c r="I342" t="s">
        <v>94</v>
      </c>
      <c r="J342" t="s">
        <v>531</v>
      </c>
      <c r="K342" t="s">
        <v>648</v>
      </c>
      <c r="L342" t="s">
        <v>43</v>
      </c>
    </row>
    <row r="343" spans="1:12" x14ac:dyDescent="0.2">
      <c r="A343" s="1">
        <v>341</v>
      </c>
      <c r="B343" t="s">
        <v>630</v>
      </c>
      <c r="C343" t="s">
        <v>574</v>
      </c>
      <c r="D343" t="s">
        <v>274</v>
      </c>
      <c r="E343" t="s">
        <v>13</v>
      </c>
      <c r="F343" t="s">
        <v>545</v>
      </c>
      <c r="G343" t="s">
        <v>23</v>
      </c>
      <c r="I343" t="s">
        <v>94</v>
      </c>
      <c r="J343" t="s">
        <v>649</v>
      </c>
      <c r="K343" t="s">
        <v>274</v>
      </c>
      <c r="L343" t="s">
        <v>20</v>
      </c>
    </row>
    <row r="344" spans="1:12" x14ac:dyDescent="0.2">
      <c r="A344" s="1">
        <v>342</v>
      </c>
      <c r="B344" t="s">
        <v>630</v>
      </c>
      <c r="C344" t="s">
        <v>631</v>
      </c>
      <c r="D344" t="s">
        <v>650</v>
      </c>
      <c r="E344" t="s">
        <v>13</v>
      </c>
      <c r="F344" t="s">
        <v>628</v>
      </c>
      <c r="G344" t="s">
        <v>23</v>
      </c>
      <c r="I344" t="s">
        <v>94</v>
      </c>
      <c r="J344" t="s">
        <v>546</v>
      </c>
      <c r="K344" t="s">
        <v>650</v>
      </c>
      <c r="L344" t="s">
        <v>43</v>
      </c>
    </row>
    <row r="345" spans="1:12" x14ac:dyDescent="0.2">
      <c r="A345" s="1">
        <v>343</v>
      </c>
      <c r="B345" t="s">
        <v>630</v>
      </c>
      <c r="C345" t="s">
        <v>631</v>
      </c>
      <c r="D345" t="s">
        <v>301</v>
      </c>
      <c r="E345" t="s">
        <v>13</v>
      </c>
      <c r="F345" t="s">
        <v>628</v>
      </c>
      <c r="G345" t="s">
        <v>23</v>
      </c>
      <c r="I345" t="s">
        <v>94</v>
      </c>
      <c r="J345" t="s">
        <v>546</v>
      </c>
      <c r="K345" t="s">
        <v>301</v>
      </c>
      <c r="L345" t="s">
        <v>20</v>
      </c>
    </row>
    <row r="346" spans="1:12" x14ac:dyDescent="0.2">
      <c r="A346" s="1">
        <v>344</v>
      </c>
      <c r="B346" t="s">
        <v>630</v>
      </c>
      <c r="C346" t="s">
        <v>544</v>
      </c>
      <c r="D346" t="s">
        <v>139</v>
      </c>
      <c r="E346" t="s">
        <v>13</v>
      </c>
      <c r="F346" t="s">
        <v>628</v>
      </c>
      <c r="G346" t="s">
        <v>23</v>
      </c>
      <c r="I346" t="s">
        <v>94</v>
      </c>
      <c r="J346" t="s">
        <v>546</v>
      </c>
      <c r="K346" t="s">
        <v>139</v>
      </c>
      <c r="L346" t="s">
        <v>20</v>
      </c>
    </row>
    <row r="347" spans="1:12" x14ac:dyDescent="0.2">
      <c r="A347" s="1">
        <v>345</v>
      </c>
      <c r="B347" t="s">
        <v>630</v>
      </c>
      <c r="C347" t="s">
        <v>544</v>
      </c>
      <c r="D347" t="s">
        <v>648</v>
      </c>
      <c r="E347" t="s">
        <v>13</v>
      </c>
      <c r="F347" t="s">
        <v>628</v>
      </c>
      <c r="G347" t="s">
        <v>23</v>
      </c>
      <c r="I347" t="s">
        <v>94</v>
      </c>
      <c r="J347" t="s">
        <v>546</v>
      </c>
      <c r="K347" t="s">
        <v>648</v>
      </c>
      <c r="L347" t="s">
        <v>43</v>
      </c>
    </row>
    <row r="348" spans="1:12" x14ac:dyDescent="0.2">
      <c r="A348" s="1">
        <v>346</v>
      </c>
      <c r="B348" t="s">
        <v>630</v>
      </c>
      <c r="C348" t="s">
        <v>530</v>
      </c>
      <c r="D348" t="s">
        <v>301</v>
      </c>
      <c r="E348" t="s">
        <v>13</v>
      </c>
      <c r="F348" t="s">
        <v>628</v>
      </c>
      <c r="G348" t="s">
        <v>16</v>
      </c>
      <c r="H348" t="s">
        <v>45</v>
      </c>
      <c r="I348" t="s">
        <v>94</v>
      </c>
      <c r="J348" t="s">
        <v>272</v>
      </c>
      <c r="K348" t="s">
        <v>301</v>
      </c>
      <c r="L348" t="s">
        <v>20</v>
      </c>
    </row>
    <row r="349" spans="1:12" x14ac:dyDescent="0.2">
      <c r="A349" s="1">
        <v>347</v>
      </c>
      <c r="B349" t="s">
        <v>630</v>
      </c>
      <c r="C349" t="s">
        <v>530</v>
      </c>
      <c r="D349" t="s">
        <v>651</v>
      </c>
      <c r="E349" t="s">
        <v>13</v>
      </c>
      <c r="F349" t="s">
        <v>628</v>
      </c>
      <c r="G349" t="s">
        <v>16</v>
      </c>
      <c r="H349" t="s">
        <v>48</v>
      </c>
      <c r="I349" t="s">
        <v>36</v>
      </c>
      <c r="J349" t="s">
        <v>652</v>
      </c>
      <c r="K349" t="s">
        <v>13</v>
      </c>
      <c r="L349" t="s">
        <v>43</v>
      </c>
    </row>
    <row r="350" spans="1:12" x14ac:dyDescent="0.2">
      <c r="A350" s="1">
        <v>348</v>
      </c>
      <c r="B350" t="s">
        <v>630</v>
      </c>
      <c r="C350" t="s">
        <v>530</v>
      </c>
      <c r="D350" t="s">
        <v>13</v>
      </c>
      <c r="E350" t="s">
        <v>501</v>
      </c>
      <c r="F350" t="s">
        <v>653</v>
      </c>
      <c r="G350" t="s">
        <v>16</v>
      </c>
      <c r="H350" t="s">
        <v>48</v>
      </c>
      <c r="I350" t="s">
        <v>18</v>
      </c>
      <c r="J350" t="s">
        <v>654</v>
      </c>
      <c r="K350" t="s">
        <v>501</v>
      </c>
      <c r="L350" t="s">
        <v>43</v>
      </c>
    </row>
    <row r="351" spans="1:12" x14ac:dyDescent="0.2">
      <c r="A351" s="1">
        <v>349</v>
      </c>
      <c r="B351" t="s">
        <v>630</v>
      </c>
      <c r="C351" t="s">
        <v>530</v>
      </c>
      <c r="D351" t="s">
        <v>655</v>
      </c>
      <c r="E351" t="s">
        <v>13</v>
      </c>
      <c r="F351" t="s">
        <v>653</v>
      </c>
      <c r="G351" t="s">
        <v>23</v>
      </c>
      <c r="I351" t="s">
        <v>41</v>
      </c>
      <c r="J351" t="s">
        <v>656</v>
      </c>
      <c r="K351" t="s">
        <v>13</v>
      </c>
      <c r="L351" t="s">
        <v>43</v>
      </c>
    </row>
    <row r="352" spans="1:12" x14ac:dyDescent="0.2">
      <c r="A352" s="1">
        <v>350</v>
      </c>
      <c r="B352" t="s">
        <v>630</v>
      </c>
      <c r="C352" t="s">
        <v>530</v>
      </c>
      <c r="D352" t="s">
        <v>13</v>
      </c>
      <c r="E352" t="s">
        <v>642</v>
      </c>
      <c r="F352" t="s">
        <v>653</v>
      </c>
      <c r="G352" t="s">
        <v>23</v>
      </c>
      <c r="I352" t="s">
        <v>94</v>
      </c>
      <c r="J352" t="s">
        <v>657</v>
      </c>
      <c r="K352" t="s">
        <v>13</v>
      </c>
      <c r="L352" t="s">
        <v>43</v>
      </c>
    </row>
    <row r="353" spans="1:12" x14ac:dyDescent="0.2">
      <c r="A353" s="1">
        <v>351</v>
      </c>
      <c r="B353" t="s">
        <v>630</v>
      </c>
      <c r="C353" t="s">
        <v>530</v>
      </c>
      <c r="D353" t="s">
        <v>658</v>
      </c>
      <c r="E353" t="s">
        <v>13</v>
      </c>
      <c r="F353" t="s">
        <v>653</v>
      </c>
      <c r="G353" t="s">
        <v>23</v>
      </c>
      <c r="I353" t="s">
        <v>94</v>
      </c>
      <c r="J353" t="s">
        <v>392</v>
      </c>
      <c r="K353" t="s">
        <v>658</v>
      </c>
      <c r="L353" t="s">
        <v>43</v>
      </c>
    </row>
    <row r="354" spans="1:12" x14ac:dyDescent="0.2">
      <c r="A354" s="1">
        <v>352</v>
      </c>
      <c r="B354" t="s">
        <v>630</v>
      </c>
      <c r="C354" t="s">
        <v>530</v>
      </c>
      <c r="D354" t="s">
        <v>13</v>
      </c>
      <c r="E354" t="s">
        <v>659</v>
      </c>
      <c r="F354" t="s">
        <v>628</v>
      </c>
      <c r="G354" t="s">
        <v>23</v>
      </c>
      <c r="I354" t="s">
        <v>94</v>
      </c>
      <c r="J354" t="s">
        <v>413</v>
      </c>
      <c r="K354" t="s">
        <v>13</v>
      </c>
      <c r="L354" t="s">
        <v>43</v>
      </c>
    </row>
    <row r="355" spans="1:12" x14ac:dyDescent="0.2">
      <c r="A355" s="1">
        <v>353</v>
      </c>
      <c r="B355" t="s">
        <v>630</v>
      </c>
      <c r="C355" t="s">
        <v>530</v>
      </c>
      <c r="D355" t="s">
        <v>13</v>
      </c>
      <c r="E355" t="s">
        <v>660</v>
      </c>
      <c r="F355" t="s">
        <v>628</v>
      </c>
      <c r="G355" t="s">
        <v>23</v>
      </c>
      <c r="I355" t="s">
        <v>94</v>
      </c>
      <c r="J355" t="s">
        <v>661</v>
      </c>
      <c r="K355" t="s">
        <v>13</v>
      </c>
      <c r="L355" t="s">
        <v>43</v>
      </c>
    </row>
    <row r="356" spans="1:12" x14ac:dyDescent="0.2">
      <c r="A356" s="1">
        <v>354</v>
      </c>
      <c r="B356" t="s">
        <v>630</v>
      </c>
      <c r="C356" t="s">
        <v>574</v>
      </c>
      <c r="D356" t="s">
        <v>501</v>
      </c>
      <c r="E356" t="s">
        <v>13</v>
      </c>
      <c r="F356" t="s">
        <v>628</v>
      </c>
      <c r="G356" t="s">
        <v>23</v>
      </c>
      <c r="I356" t="s">
        <v>74</v>
      </c>
      <c r="J356" t="s">
        <v>662</v>
      </c>
      <c r="K356" t="s">
        <v>501</v>
      </c>
      <c r="L356" t="s">
        <v>43</v>
      </c>
    </row>
    <row r="357" spans="1:12" x14ac:dyDescent="0.2">
      <c r="A357" s="1">
        <v>355</v>
      </c>
      <c r="B357" t="s">
        <v>630</v>
      </c>
      <c r="C357" t="s">
        <v>574</v>
      </c>
      <c r="D357" t="s">
        <v>663</v>
      </c>
      <c r="E357" t="s">
        <v>13</v>
      </c>
      <c r="F357" t="s">
        <v>628</v>
      </c>
      <c r="G357" t="s">
        <v>23</v>
      </c>
      <c r="I357" t="s">
        <v>29</v>
      </c>
      <c r="J357" t="s">
        <v>664</v>
      </c>
      <c r="K357" t="s">
        <v>13</v>
      </c>
      <c r="L357" t="s">
        <v>43</v>
      </c>
    </row>
    <row r="358" spans="1:12" x14ac:dyDescent="0.2">
      <c r="A358" s="1">
        <v>356</v>
      </c>
      <c r="B358" t="s">
        <v>630</v>
      </c>
      <c r="C358" t="s">
        <v>574</v>
      </c>
      <c r="D358" t="s">
        <v>377</v>
      </c>
      <c r="E358" t="s">
        <v>13</v>
      </c>
      <c r="F358" t="s">
        <v>628</v>
      </c>
      <c r="G358" t="s">
        <v>23</v>
      </c>
      <c r="I358" t="s">
        <v>94</v>
      </c>
      <c r="J358" t="s">
        <v>665</v>
      </c>
      <c r="K358" t="s">
        <v>377</v>
      </c>
      <c r="L358" t="s">
        <v>20</v>
      </c>
    </row>
  </sheetData>
  <autoFilter ref="A1:L358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E906-CDE3-4C4B-8EE0-780987E4E1E7}">
  <dimension ref="A1:H8"/>
  <sheetViews>
    <sheetView workbookViewId="0">
      <selection activeCell="H3" activeCellId="3" sqref="G1 H1 G3 H3"/>
    </sheetView>
  </sheetViews>
  <sheetFormatPr baseColWidth="10" defaultRowHeight="15" x14ac:dyDescent="0.2"/>
  <cols>
    <col min="4" max="4" width="17.5" bestFit="1" customWidth="1"/>
  </cols>
  <sheetData>
    <row r="1" spans="1:8" x14ac:dyDescent="0.2">
      <c r="A1" t="s">
        <v>666</v>
      </c>
      <c r="B1" t="s">
        <v>667</v>
      </c>
      <c r="E1" t="s">
        <v>666</v>
      </c>
      <c r="F1" t="s">
        <v>667</v>
      </c>
      <c r="G1" t="s">
        <v>666</v>
      </c>
      <c r="H1" t="s">
        <v>667</v>
      </c>
    </row>
    <row r="2" spans="1:8" x14ac:dyDescent="0.2">
      <c r="A2">
        <f>COUNTIF(Datos!K2:K358, "CIFUENTES Horacio (ARG)")</f>
        <v>251</v>
      </c>
      <c r="B2">
        <f>COUNTIF(Datos!K2:K358, "&lt;&gt;"&amp;"CIFUENTES Horacio (ARG)")</f>
        <v>106</v>
      </c>
      <c r="D2" t="s">
        <v>668</v>
      </c>
      <c r="E2">
        <f>COUNTIFS(Datos!K2:K358,"CIFUENTES Horacio (ARG)",Datos!L2:L358,"Right")</f>
        <v>153</v>
      </c>
      <c r="F2">
        <f>COUNTIFS(Datos!K2:K358,"&lt;&gt;"&amp;"CIFUENTES Horacio (ARG)",Datos!L2:L358,"Right")</f>
        <v>74</v>
      </c>
      <c r="G2" s="2">
        <f>E2/(E2+F2)</f>
        <v>0.67400881057268724</v>
      </c>
      <c r="H2" s="2">
        <f>F2/(E2+F2)</f>
        <v>0.32599118942731276</v>
      </c>
    </row>
    <row r="3" spans="1:8" x14ac:dyDescent="0.2">
      <c r="D3" t="s">
        <v>669</v>
      </c>
      <c r="E3">
        <f>COUNTIFS(Datos!K2:K358,"CIFUENTES Horacio (ARG)",Datos!L2:L358,"Left")</f>
        <v>98</v>
      </c>
      <c r="F3">
        <f>COUNTIFS(Datos!K2:K358,"&lt;&gt;"&amp;"CIFUENTES Horacio (ARG)",Datos!L2:L358,"Left")</f>
        <v>32</v>
      </c>
      <c r="G3" s="2">
        <f>E3/(E3+F3)</f>
        <v>0.75384615384615383</v>
      </c>
      <c r="H3" s="2">
        <f>F3/(E3+F3)</f>
        <v>0.24615384615384617</v>
      </c>
    </row>
    <row r="6" spans="1:8" x14ac:dyDescent="0.2">
      <c r="B6" t="s">
        <v>670</v>
      </c>
      <c r="C6" t="s">
        <v>673</v>
      </c>
    </row>
    <row r="7" spans="1:8" x14ac:dyDescent="0.2">
      <c r="A7" t="s">
        <v>671</v>
      </c>
      <c r="B7">
        <f>COUNTIFS(Datos!K2:K358,"CIFUENTES Horacio (ARG)",Datos!I2:I358,"4-3") + COUNTIFS(Datos!K2:K358,"CIFUENTES Horacio (ARG)",Datos!I2:I358,"3-4") + COUNTIFS(Datos!K2:K358,"CIFUENTES Horacio (ARG)",Datos!I2:I358,"3-2") + COUNTIFS(Datos!K2:K358,"CIFUENTES Horacio (ARG)",Datos!I2:I358,"2-3")</f>
        <v>29</v>
      </c>
      <c r="C7" s="2">
        <f>B7/(B7+B8)</f>
        <v>0.55769230769230771</v>
      </c>
    </row>
    <row r="8" spans="1:8" x14ac:dyDescent="0.2">
      <c r="A8" t="s">
        <v>672</v>
      </c>
      <c r="B8">
        <f>COUNTIFS(Datos!K2:K358,"&lt;&gt;"&amp;"CIFUENTES Horacio (ARG)",Datos!I2:I358,"4-3") + COUNTIFS(Datos!K2:K358,"&lt;&gt;"&amp;"CIFUENTES Horacio (ARG)",Datos!I2:I358,"3-4") + COUNTIFS(Datos!K2:K358,"&lt;&gt;"&amp;"CIFUENTES Horacio (ARG)",Datos!I2:I358,"3-2") + COUNTIFS(Datos!K2:K358,"&lt;&gt;"&amp;"CIFUENTES Horacio (ARG)",Datos!I2:I358,"2-3")</f>
        <v>23</v>
      </c>
      <c r="C8" s="2">
        <f>B8/(B8+B7)</f>
        <v>0.44230769230769229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7E07-4638-1243-8417-907BE762004A}">
  <dimension ref="A1:L358"/>
  <sheetViews>
    <sheetView topLeftCell="C340" workbookViewId="0">
      <selection activeCell="L1" sqref="L1"/>
    </sheetView>
  </sheetViews>
  <sheetFormatPr baseColWidth="10" defaultRowHeight="15" x14ac:dyDescent="0.2"/>
  <cols>
    <col min="1" max="1" width="9.5" bestFit="1" customWidth="1"/>
    <col min="2" max="2" width="59.1640625" bestFit="1" customWidth="1"/>
    <col min="3" max="3" width="23.1640625" bestFit="1" customWidth="1"/>
    <col min="4" max="4" width="35.83203125" bestFit="1" customWidth="1"/>
    <col min="6" max="6" width="18.1640625" bestFit="1" customWidth="1"/>
    <col min="8" max="8" width="11" bestFit="1" customWidth="1"/>
    <col min="9" max="9" width="30.1640625" bestFit="1" customWidth="1"/>
    <col min="10" max="10" width="23.1640625" bestFit="1" customWidth="1"/>
    <col min="11" max="11" width="18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674</v>
      </c>
    </row>
    <row r="2" spans="1:12" x14ac:dyDescent="0.2">
      <c r="A2" t="s">
        <v>630</v>
      </c>
      <c r="B2" t="s">
        <v>574</v>
      </c>
      <c r="C2" t="s">
        <v>377</v>
      </c>
      <c r="D2" t="s">
        <v>13</v>
      </c>
      <c r="E2" t="s">
        <v>628</v>
      </c>
      <c r="F2" t="s">
        <v>23</v>
      </c>
      <c r="H2" t="s">
        <v>94</v>
      </c>
      <c r="I2" t="s">
        <v>665</v>
      </c>
      <c r="J2" t="s">
        <v>377</v>
      </c>
      <c r="K2" t="s">
        <v>20</v>
      </c>
      <c r="L2">
        <v>357</v>
      </c>
    </row>
    <row r="3" spans="1:12" x14ac:dyDescent="0.2">
      <c r="A3" t="s">
        <v>630</v>
      </c>
      <c r="B3" t="s">
        <v>574</v>
      </c>
      <c r="C3" t="s">
        <v>663</v>
      </c>
      <c r="D3" t="s">
        <v>13</v>
      </c>
      <c r="E3" t="s">
        <v>628</v>
      </c>
      <c r="F3" t="s">
        <v>23</v>
      </c>
      <c r="H3" t="s">
        <v>29</v>
      </c>
      <c r="I3" t="s">
        <v>664</v>
      </c>
      <c r="J3" t="s">
        <v>13</v>
      </c>
      <c r="K3" t="s">
        <v>43</v>
      </c>
      <c r="L3">
        <v>356</v>
      </c>
    </row>
    <row r="4" spans="1:12" x14ac:dyDescent="0.2">
      <c r="A4" t="s">
        <v>630</v>
      </c>
      <c r="B4" t="s">
        <v>574</v>
      </c>
      <c r="C4" t="s">
        <v>501</v>
      </c>
      <c r="D4" t="s">
        <v>13</v>
      </c>
      <c r="E4" t="s">
        <v>628</v>
      </c>
      <c r="F4" t="s">
        <v>23</v>
      </c>
      <c r="H4" t="s">
        <v>74</v>
      </c>
      <c r="I4" t="s">
        <v>662</v>
      </c>
      <c r="J4" t="s">
        <v>501</v>
      </c>
      <c r="K4" t="s">
        <v>43</v>
      </c>
      <c r="L4">
        <v>355</v>
      </c>
    </row>
    <row r="5" spans="1:12" x14ac:dyDescent="0.2">
      <c r="A5" t="s">
        <v>630</v>
      </c>
      <c r="B5" t="s">
        <v>530</v>
      </c>
      <c r="C5" t="s">
        <v>13</v>
      </c>
      <c r="D5" t="s">
        <v>660</v>
      </c>
      <c r="E5" t="s">
        <v>628</v>
      </c>
      <c r="F5" t="s">
        <v>23</v>
      </c>
      <c r="H5" t="s">
        <v>94</v>
      </c>
      <c r="I5" t="s">
        <v>661</v>
      </c>
      <c r="J5" t="s">
        <v>13</v>
      </c>
      <c r="K5" t="s">
        <v>43</v>
      </c>
      <c r="L5">
        <v>354</v>
      </c>
    </row>
    <row r="6" spans="1:12" x14ac:dyDescent="0.2">
      <c r="A6" t="s">
        <v>630</v>
      </c>
      <c r="B6" t="s">
        <v>530</v>
      </c>
      <c r="C6" t="s">
        <v>13</v>
      </c>
      <c r="D6" t="s">
        <v>659</v>
      </c>
      <c r="E6" t="s">
        <v>628</v>
      </c>
      <c r="F6" t="s">
        <v>23</v>
      </c>
      <c r="H6" t="s">
        <v>94</v>
      </c>
      <c r="I6" t="s">
        <v>413</v>
      </c>
      <c r="J6" t="s">
        <v>13</v>
      </c>
      <c r="K6" t="s">
        <v>43</v>
      </c>
      <c r="L6">
        <v>353</v>
      </c>
    </row>
    <row r="7" spans="1:12" x14ac:dyDescent="0.2">
      <c r="A7" t="s">
        <v>630</v>
      </c>
      <c r="B7" t="s">
        <v>530</v>
      </c>
      <c r="C7" t="s">
        <v>658</v>
      </c>
      <c r="D7" t="s">
        <v>13</v>
      </c>
      <c r="E7" t="s">
        <v>653</v>
      </c>
      <c r="F7" t="s">
        <v>23</v>
      </c>
      <c r="H7" t="s">
        <v>94</v>
      </c>
      <c r="I7" t="s">
        <v>392</v>
      </c>
      <c r="J7" t="s">
        <v>658</v>
      </c>
      <c r="K7" t="s">
        <v>43</v>
      </c>
      <c r="L7">
        <v>352</v>
      </c>
    </row>
    <row r="8" spans="1:12" x14ac:dyDescent="0.2">
      <c r="A8" t="s">
        <v>630</v>
      </c>
      <c r="B8" t="s">
        <v>530</v>
      </c>
      <c r="C8" t="s">
        <v>13</v>
      </c>
      <c r="D8" t="s">
        <v>642</v>
      </c>
      <c r="E8" t="s">
        <v>653</v>
      </c>
      <c r="F8" t="s">
        <v>23</v>
      </c>
      <c r="H8" t="s">
        <v>94</v>
      </c>
      <c r="I8" t="s">
        <v>657</v>
      </c>
      <c r="J8" t="s">
        <v>13</v>
      </c>
      <c r="K8" t="s">
        <v>43</v>
      </c>
      <c r="L8">
        <v>351</v>
      </c>
    </row>
    <row r="9" spans="1:12" x14ac:dyDescent="0.2">
      <c r="A9" t="s">
        <v>630</v>
      </c>
      <c r="B9" t="s">
        <v>530</v>
      </c>
      <c r="C9" t="s">
        <v>655</v>
      </c>
      <c r="D9" t="s">
        <v>13</v>
      </c>
      <c r="E9" t="s">
        <v>653</v>
      </c>
      <c r="F9" t="s">
        <v>23</v>
      </c>
      <c r="H9" t="s">
        <v>41</v>
      </c>
      <c r="I9" t="s">
        <v>656</v>
      </c>
      <c r="J9" t="s">
        <v>13</v>
      </c>
      <c r="K9" t="s">
        <v>43</v>
      </c>
      <c r="L9">
        <v>350</v>
      </c>
    </row>
    <row r="10" spans="1:12" x14ac:dyDescent="0.2">
      <c r="A10" t="s">
        <v>630</v>
      </c>
      <c r="B10" t="s">
        <v>530</v>
      </c>
      <c r="C10" t="s">
        <v>13</v>
      </c>
      <c r="D10" t="s">
        <v>501</v>
      </c>
      <c r="E10" t="s">
        <v>653</v>
      </c>
      <c r="F10" t="s">
        <v>16</v>
      </c>
      <c r="G10" t="s">
        <v>48</v>
      </c>
      <c r="H10" t="s">
        <v>18</v>
      </c>
      <c r="I10" t="s">
        <v>654</v>
      </c>
      <c r="J10" t="s">
        <v>501</v>
      </c>
      <c r="K10" t="s">
        <v>43</v>
      </c>
      <c r="L10">
        <v>349</v>
      </c>
    </row>
    <row r="11" spans="1:12" x14ac:dyDescent="0.2">
      <c r="A11" t="s">
        <v>630</v>
      </c>
      <c r="B11" t="s">
        <v>530</v>
      </c>
      <c r="C11" t="s">
        <v>651</v>
      </c>
      <c r="D11" t="s">
        <v>13</v>
      </c>
      <c r="E11" t="s">
        <v>628</v>
      </c>
      <c r="F11" t="s">
        <v>16</v>
      </c>
      <c r="G11" t="s">
        <v>48</v>
      </c>
      <c r="H11" t="s">
        <v>36</v>
      </c>
      <c r="I11" t="s">
        <v>652</v>
      </c>
      <c r="J11" t="s">
        <v>13</v>
      </c>
      <c r="K11" t="s">
        <v>43</v>
      </c>
      <c r="L11">
        <v>348</v>
      </c>
    </row>
    <row r="12" spans="1:12" x14ac:dyDescent="0.2">
      <c r="A12" t="s">
        <v>630</v>
      </c>
      <c r="B12" t="s">
        <v>530</v>
      </c>
      <c r="C12" t="s">
        <v>301</v>
      </c>
      <c r="D12" t="s">
        <v>13</v>
      </c>
      <c r="E12" t="s">
        <v>628</v>
      </c>
      <c r="F12" t="s">
        <v>16</v>
      </c>
      <c r="G12" t="s">
        <v>45</v>
      </c>
      <c r="H12" t="s">
        <v>94</v>
      </c>
      <c r="I12" t="s">
        <v>272</v>
      </c>
      <c r="J12" t="s">
        <v>301</v>
      </c>
      <c r="K12" t="s">
        <v>20</v>
      </c>
      <c r="L12">
        <v>347</v>
      </c>
    </row>
    <row r="13" spans="1:12" x14ac:dyDescent="0.2">
      <c r="A13" t="s">
        <v>630</v>
      </c>
      <c r="B13" t="s">
        <v>544</v>
      </c>
      <c r="C13" t="s">
        <v>648</v>
      </c>
      <c r="D13" t="s">
        <v>13</v>
      </c>
      <c r="E13" t="s">
        <v>628</v>
      </c>
      <c r="F13" t="s">
        <v>23</v>
      </c>
      <c r="H13" t="s">
        <v>94</v>
      </c>
      <c r="I13" t="s">
        <v>546</v>
      </c>
      <c r="J13" t="s">
        <v>648</v>
      </c>
      <c r="K13" t="s">
        <v>43</v>
      </c>
      <c r="L13">
        <v>346</v>
      </c>
    </row>
    <row r="14" spans="1:12" x14ac:dyDescent="0.2">
      <c r="A14" t="s">
        <v>630</v>
      </c>
      <c r="B14" t="s">
        <v>544</v>
      </c>
      <c r="C14" t="s">
        <v>139</v>
      </c>
      <c r="D14" t="s">
        <v>13</v>
      </c>
      <c r="E14" t="s">
        <v>628</v>
      </c>
      <c r="F14" t="s">
        <v>23</v>
      </c>
      <c r="H14" t="s">
        <v>94</v>
      </c>
      <c r="I14" t="s">
        <v>546</v>
      </c>
      <c r="J14" t="s">
        <v>139</v>
      </c>
      <c r="K14" t="s">
        <v>20</v>
      </c>
      <c r="L14">
        <v>345</v>
      </c>
    </row>
    <row r="15" spans="1:12" x14ac:dyDescent="0.2">
      <c r="A15" t="s">
        <v>630</v>
      </c>
      <c r="B15" t="s">
        <v>631</v>
      </c>
      <c r="C15" t="s">
        <v>301</v>
      </c>
      <c r="D15" t="s">
        <v>13</v>
      </c>
      <c r="E15" t="s">
        <v>628</v>
      </c>
      <c r="F15" t="s">
        <v>23</v>
      </c>
      <c r="H15" t="s">
        <v>94</v>
      </c>
      <c r="I15" t="s">
        <v>546</v>
      </c>
      <c r="J15" t="s">
        <v>301</v>
      </c>
      <c r="K15" t="s">
        <v>20</v>
      </c>
      <c r="L15">
        <v>344</v>
      </c>
    </row>
    <row r="16" spans="1:12" x14ac:dyDescent="0.2">
      <c r="A16" t="s">
        <v>630</v>
      </c>
      <c r="B16" t="s">
        <v>631</v>
      </c>
      <c r="C16" t="s">
        <v>650</v>
      </c>
      <c r="D16" t="s">
        <v>13</v>
      </c>
      <c r="E16" t="s">
        <v>628</v>
      </c>
      <c r="F16" t="s">
        <v>23</v>
      </c>
      <c r="H16" t="s">
        <v>94</v>
      </c>
      <c r="I16" t="s">
        <v>546</v>
      </c>
      <c r="J16" t="s">
        <v>650</v>
      </c>
      <c r="K16" t="s">
        <v>43</v>
      </c>
      <c r="L16">
        <v>343</v>
      </c>
    </row>
    <row r="17" spans="1:12" x14ac:dyDescent="0.2">
      <c r="A17" t="s">
        <v>630</v>
      </c>
      <c r="B17" t="s">
        <v>574</v>
      </c>
      <c r="C17" t="s">
        <v>274</v>
      </c>
      <c r="D17" t="s">
        <v>13</v>
      </c>
      <c r="E17" t="s">
        <v>545</v>
      </c>
      <c r="F17" t="s">
        <v>23</v>
      </c>
      <c r="H17" t="s">
        <v>94</v>
      </c>
      <c r="I17" t="s">
        <v>649</v>
      </c>
      <c r="J17" t="s">
        <v>274</v>
      </c>
      <c r="K17" t="s">
        <v>20</v>
      </c>
      <c r="L17">
        <v>342</v>
      </c>
    </row>
    <row r="18" spans="1:12" x14ac:dyDescent="0.2">
      <c r="A18" t="s">
        <v>630</v>
      </c>
      <c r="B18" t="s">
        <v>574</v>
      </c>
      <c r="C18" t="s">
        <v>648</v>
      </c>
      <c r="D18" t="s">
        <v>13</v>
      </c>
      <c r="E18" t="s">
        <v>545</v>
      </c>
      <c r="F18" t="s">
        <v>23</v>
      </c>
      <c r="H18" t="s">
        <v>94</v>
      </c>
      <c r="I18" t="s">
        <v>531</v>
      </c>
      <c r="J18" t="s">
        <v>648</v>
      </c>
      <c r="K18" t="s">
        <v>43</v>
      </c>
      <c r="L18">
        <v>341</v>
      </c>
    </row>
    <row r="19" spans="1:12" x14ac:dyDescent="0.2">
      <c r="A19" t="s">
        <v>630</v>
      </c>
      <c r="B19" t="s">
        <v>574</v>
      </c>
      <c r="C19" t="s">
        <v>13</v>
      </c>
      <c r="D19" t="s">
        <v>604</v>
      </c>
      <c r="E19" t="s">
        <v>545</v>
      </c>
      <c r="F19" t="s">
        <v>23</v>
      </c>
      <c r="H19" t="s">
        <v>94</v>
      </c>
      <c r="I19" t="s">
        <v>647</v>
      </c>
      <c r="J19" t="s">
        <v>13</v>
      </c>
      <c r="K19" t="s">
        <v>43</v>
      </c>
      <c r="L19">
        <v>340</v>
      </c>
    </row>
    <row r="20" spans="1:12" x14ac:dyDescent="0.2">
      <c r="A20" t="s">
        <v>630</v>
      </c>
      <c r="B20" t="s">
        <v>574</v>
      </c>
      <c r="C20" t="s">
        <v>645</v>
      </c>
      <c r="D20" t="s">
        <v>13</v>
      </c>
      <c r="E20" t="s">
        <v>545</v>
      </c>
      <c r="F20" t="s">
        <v>23</v>
      </c>
      <c r="H20" t="s">
        <v>29</v>
      </c>
      <c r="I20" t="s">
        <v>646</v>
      </c>
      <c r="J20" t="s">
        <v>13</v>
      </c>
      <c r="K20" t="s">
        <v>43</v>
      </c>
      <c r="L20">
        <v>339</v>
      </c>
    </row>
    <row r="21" spans="1:12" x14ac:dyDescent="0.2">
      <c r="A21" t="s">
        <v>630</v>
      </c>
      <c r="B21" t="s">
        <v>574</v>
      </c>
      <c r="C21" t="s">
        <v>13</v>
      </c>
      <c r="D21" t="s">
        <v>632</v>
      </c>
      <c r="E21" t="s">
        <v>545</v>
      </c>
      <c r="F21" t="s">
        <v>16</v>
      </c>
      <c r="H21" t="s">
        <v>36</v>
      </c>
      <c r="I21" t="s">
        <v>644</v>
      </c>
      <c r="J21" t="s">
        <v>632</v>
      </c>
      <c r="K21" t="s">
        <v>20</v>
      </c>
      <c r="L21">
        <v>338</v>
      </c>
    </row>
    <row r="22" spans="1:12" x14ac:dyDescent="0.2">
      <c r="A22" t="s">
        <v>630</v>
      </c>
      <c r="B22" t="s">
        <v>530</v>
      </c>
      <c r="C22" t="s">
        <v>642</v>
      </c>
      <c r="D22" t="s">
        <v>13</v>
      </c>
      <c r="E22" t="s">
        <v>545</v>
      </c>
      <c r="F22" t="s">
        <v>23</v>
      </c>
      <c r="H22" t="s">
        <v>41</v>
      </c>
      <c r="I22" t="s">
        <v>643</v>
      </c>
      <c r="J22" t="s">
        <v>13</v>
      </c>
      <c r="K22" t="s">
        <v>43</v>
      </c>
      <c r="L22">
        <v>337</v>
      </c>
    </row>
    <row r="23" spans="1:12" x14ac:dyDescent="0.2">
      <c r="A23" t="s">
        <v>630</v>
      </c>
      <c r="B23" t="s">
        <v>530</v>
      </c>
      <c r="C23" t="s">
        <v>640</v>
      </c>
      <c r="D23" t="s">
        <v>13</v>
      </c>
      <c r="E23" t="s">
        <v>545</v>
      </c>
      <c r="F23" t="s">
        <v>23</v>
      </c>
      <c r="H23" t="s">
        <v>41</v>
      </c>
      <c r="I23" t="s">
        <v>641</v>
      </c>
      <c r="J23" t="s">
        <v>13</v>
      </c>
      <c r="K23" t="s">
        <v>20</v>
      </c>
      <c r="L23">
        <v>336</v>
      </c>
    </row>
    <row r="24" spans="1:12" x14ac:dyDescent="0.2">
      <c r="A24" t="s">
        <v>630</v>
      </c>
      <c r="B24" t="s">
        <v>530</v>
      </c>
      <c r="C24" t="s">
        <v>13</v>
      </c>
      <c r="D24" t="s">
        <v>506</v>
      </c>
      <c r="E24" t="s">
        <v>545</v>
      </c>
      <c r="F24" t="s">
        <v>23</v>
      </c>
      <c r="H24" t="s">
        <v>74</v>
      </c>
      <c r="I24" t="s">
        <v>639</v>
      </c>
      <c r="J24" t="s">
        <v>13</v>
      </c>
      <c r="K24" t="s">
        <v>43</v>
      </c>
      <c r="L24">
        <v>335</v>
      </c>
    </row>
    <row r="25" spans="1:12" x14ac:dyDescent="0.2">
      <c r="A25" t="s">
        <v>630</v>
      </c>
      <c r="B25" t="s">
        <v>530</v>
      </c>
      <c r="C25" t="s">
        <v>13</v>
      </c>
      <c r="D25" t="s">
        <v>139</v>
      </c>
      <c r="E25" t="s">
        <v>545</v>
      </c>
      <c r="F25" t="s">
        <v>23</v>
      </c>
      <c r="H25" t="s">
        <v>25</v>
      </c>
      <c r="I25" t="s">
        <v>638</v>
      </c>
      <c r="J25" t="s">
        <v>13</v>
      </c>
      <c r="K25" t="s">
        <v>20</v>
      </c>
      <c r="L25">
        <v>334</v>
      </c>
    </row>
    <row r="26" spans="1:12" x14ac:dyDescent="0.2">
      <c r="A26" t="s">
        <v>630</v>
      </c>
      <c r="B26" t="s">
        <v>530</v>
      </c>
      <c r="C26" t="s">
        <v>635</v>
      </c>
      <c r="D26" t="s">
        <v>13</v>
      </c>
      <c r="E26" t="s">
        <v>545</v>
      </c>
      <c r="F26" t="s">
        <v>16</v>
      </c>
      <c r="H26" t="s">
        <v>29</v>
      </c>
      <c r="I26" t="s">
        <v>637</v>
      </c>
      <c r="J26" t="s">
        <v>13</v>
      </c>
      <c r="K26" t="s">
        <v>43</v>
      </c>
      <c r="L26">
        <v>333</v>
      </c>
    </row>
    <row r="27" spans="1:12" x14ac:dyDescent="0.2">
      <c r="A27" t="s">
        <v>630</v>
      </c>
      <c r="B27" t="s">
        <v>530</v>
      </c>
      <c r="C27" t="s">
        <v>301</v>
      </c>
      <c r="D27" t="s">
        <v>13</v>
      </c>
      <c r="E27" t="s">
        <v>545</v>
      </c>
      <c r="F27" t="s">
        <v>16</v>
      </c>
      <c r="H27" t="s">
        <v>94</v>
      </c>
      <c r="I27" t="s">
        <v>415</v>
      </c>
      <c r="J27" t="s">
        <v>301</v>
      </c>
      <c r="K27" t="s">
        <v>20</v>
      </c>
      <c r="L27">
        <v>332</v>
      </c>
    </row>
    <row r="28" spans="1:12" x14ac:dyDescent="0.2">
      <c r="A28" t="s">
        <v>630</v>
      </c>
      <c r="B28" t="s">
        <v>544</v>
      </c>
      <c r="C28" t="s">
        <v>636</v>
      </c>
      <c r="D28" t="s">
        <v>13</v>
      </c>
      <c r="E28" t="s">
        <v>545</v>
      </c>
      <c r="F28" t="s">
        <v>16</v>
      </c>
      <c r="H28" t="s">
        <v>94</v>
      </c>
      <c r="I28" t="s">
        <v>546</v>
      </c>
      <c r="J28" t="s">
        <v>636</v>
      </c>
      <c r="K28" t="s">
        <v>43</v>
      </c>
      <c r="L28">
        <v>331</v>
      </c>
    </row>
    <row r="29" spans="1:12" x14ac:dyDescent="0.2">
      <c r="A29" t="s">
        <v>630</v>
      </c>
      <c r="B29" t="s">
        <v>631</v>
      </c>
      <c r="C29" t="s">
        <v>635</v>
      </c>
      <c r="D29" t="s">
        <v>13</v>
      </c>
      <c r="E29" t="s">
        <v>545</v>
      </c>
      <c r="F29" t="s">
        <v>23</v>
      </c>
      <c r="H29" t="s">
        <v>94</v>
      </c>
      <c r="I29" t="s">
        <v>546</v>
      </c>
      <c r="J29" t="s">
        <v>635</v>
      </c>
      <c r="K29" t="s">
        <v>43</v>
      </c>
      <c r="L29">
        <v>330</v>
      </c>
    </row>
    <row r="30" spans="1:12" x14ac:dyDescent="0.2">
      <c r="A30" t="s">
        <v>630</v>
      </c>
      <c r="B30" t="s">
        <v>631</v>
      </c>
      <c r="C30" t="s">
        <v>506</v>
      </c>
      <c r="D30" t="s">
        <v>13</v>
      </c>
      <c r="E30" t="s">
        <v>545</v>
      </c>
      <c r="F30" t="s">
        <v>23</v>
      </c>
      <c r="H30" t="s">
        <v>94</v>
      </c>
      <c r="I30" t="s">
        <v>546</v>
      </c>
      <c r="J30" t="s">
        <v>506</v>
      </c>
      <c r="K30" t="s">
        <v>43</v>
      </c>
      <c r="L30">
        <v>329</v>
      </c>
    </row>
    <row r="31" spans="1:12" x14ac:dyDescent="0.2">
      <c r="A31" t="s">
        <v>630</v>
      </c>
      <c r="B31" t="s">
        <v>631</v>
      </c>
      <c r="C31" t="s">
        <v>13</v>
      </c>
      <c r="D31" t="s">
        <v>634</v>
      </c>
      <c r="E31" t="s">
        <v>545</v>
      </c>
      <c r="F31" t="s">
        <v>23</v>
      </c>
      <c r="H31" t="s">
        <v>94</v>
      </c>
      <c r="I31" t="s">
        <v>546</v>
      </c>
      <c r="J31" t="s">
        <v>13</v>
      </c>
      <c r="K31" t="s">
        <v>43</v>
      </c>
      <c r="L31">
        <v>328</v>
      </c>
    </row>
    <row r="32" spans="1:12" x14ac:dyDescent="0.2">
      <c r="A32" t="s">
        <v>630</v>
      </c>
      <c r="B32" t="s">
        <v>631</v>
      </c>
      <c r="C32" t="s">
        <v>633</v>
      </c>
      <c r="D32" t="s">
        <v>13</v>
      </c>
      <c r="E32" t="s">
        <v>545</v>
      </c>
      <c r="F32" t="s">
        <v>16</v>
      </c>
      <c r="H32" t="s">
        <v>94</v>
      </c>
      <c r="I32" t="s">
        <v>546</v>
      </c>
      <c r="J32" t="s">
        <v>633</v>
      </c>
      <c r="K32" t="s">
        <v>43</v>
      </c>
      <c r="L32">
        <v>327</v>
      </c>
    </row>
    <row r="33" spans="1:12" x14ac:dyDescent="0.2">
      <c r="A33" t="s">
        <v>630</v>
      </c>
      <c r="B33" t="s">
        <v>631</v>
      </c>
      <c r="C33" t="s">
        <v>13</v>
      </c>
      <c r="D33" t="s">
        <v>632</v>
      </c>
      <c r="E33" t="s">
        <v>545</v>
      </c>
      <c r="F33" t="s">
        <v>16</v>
      </c>
      <c r="H33" t="s">
        <v>94</v>
      </c>
      <c r="I33" t="s">
        <v>546</v>
      </c>
      <c r="J33" t="s">
        <v>13</v>
      </c>
      <c r="K33" t="s">
        <v>20</v>
      </c>
      <c r="L33">
        <v>326</v>
      </c>
    </row>
    <row r="34" spans="1:12" x14ac:dyDescent="0.2">
      <c r="A34" t="s">
        <v>599</v>
      </c>
      <c r="B34" t="s">
        <v>603</v>
      </c>
      <c r="C34" t="s">
        <v>608</v>
      </c>
      <c r="D34" t="s">
        <v>13</v>
      </c>
      <c r="E34" t="s">
        <v>628</v>
      </c>
      <c r="F34" t="s">
        <v>16</v>
      </c>
      <c r="G34" t="s">
        <v>45</v>
      </c>
      <c r="H34" t="s">
        <v>94</v>
      </c>
      <c r="I34" t="s">
        <v>546</v>
      </c>
      <c r="J34" t="s">
        <v>608</v>
      </c>
      <c r="K34" t="s">
        <v>43</v>
      </c>
      <c r="L34">
        <v>325</v>
      </c>
    </row>
    <row r="35" spans="1:12" x14ac:dyDescent="0.2">
      <c r="A35" t="s">
        <v>599</v>
      </c>
      <c r="B35" t="s">
        <v>600</v>
      </c>
      <c r="C35" t="s">
        <v>13</v>
      </c>
      <c r="D35" t="s">
        <v>389</v>
      </c>
      <c r="E35" t="s">
        <v>628</v>
      </c>
      <c r="F35" t="s">
        <v>23</v>
      </c>
      <c r="H35" t="s">
        <v>94</v>
      </c>
      <c r="I35" t="s">
        <v>546</v>
      </c>
      <c r="J35" t="s">
        <v>13</v>
      </c>
      <c r="K35" t="s">
        <v>20</v>
      </c>
      <c r="L35">
        <v>324</v>
      </c>
    </row>
    <row r="36" spans="1:12" x14ac:dyDescent="0.2">
      <c r="A36" t="s">
        <v>599</v>
      </c>
      <c r="B36" t="s">
        <v>600</v>
      </c>
      <c r="C36" t="s">
        <v>13</v>
      </c>
      <c r="D36" t="s">
        <v>534</v>
      </c>
      <c r="E36" t="s">
        <v>628</v>
      </c>
      <c r="F36" t="s">
        <v>23</v>
      </c>
      <c r="H36" t="s">
        <v>94</v>
      </c>
      <c r="I36" t="s">
        <v>546</v>
      </c>
      <c r="J36" t="s">
        <v>13</v>
      </c>
      <c r="K36" t="s">
        <v>43</v>
      </c>
      <c r="L36">
        <v>323</v>
      </c>
    </row>
    <row r="37" spans="1:12" x14ac:dyDescent="0.2">
      <c r="A37" t="s">
        <v>599</v>
      </c>
      <c r="B37" t="s">
        <v>600</v>
      </c>
      <c r="C37" t="s">
        <v>13</v>
      </c>
      <c r="D37" t="s">
        <v>629</v>
      </c>
      <c r="E37" t="s">
        <v>628</v>
      </c>
      <c r="F37" t="s">
        <v>23</v>
      </c>
      <c r="H37" t="s">
        <v>94</v>
      </c>
      <c r="I37" t="s">
        <v>546</v>
      </c>
      <c r="J37" t="s">
        <v>13</v>
      </c>
      <c r="K37" t="s">
        <v>43</v>
      </c>
      <c r="L37">
        <v>322</v>
      </c>
    </row>
    <row r="38" spans="1:12" x14ac:dyDescent="0.2">
      <c r="A38" t="s">
        <v>599</v>
      </c>
      <c r="B38" t="s">
        <v>600</v>
      </c>
      <c r="C38" t="s">
        <v>13</v>
      </c>
      <c r="D38" t="s">
        <v>391</v>
      </c>
      <c r="E38" t="s">
        <v>628</v>
      </c>
      <c r="F38" t="s">
        <v>16</v>
      </c>
      <c r="G38" t="s">
        <v>45</v>
      </c>
      <c r="H38" t="s">
        <v>94</v>
      </c>
      <c r="I38" t="s">
        <v>546</v>
      </c>
      <c r="J38" t="s">
        <v>13</v>
      </c>
      <c r="K38" t="s">
        <v>20</v>
      </c>
      <c r="L38">
        <v>321</v>
      </c>
    </row>
    <row r="39" spans="1:12" x14ac:dyDescent="0.2">
      <c r="A39" t="s">
        <v>599</v>
      </c>
      <c r="B39" t="s">
        <v>600</v>
      </c>
      <c r="C39" t="s">
        <v>377</v>
      </c>
      <c r="D39" t="s">
        <v>13</v>
      </c>
      <c r="E39" t="s">
        <v>628</v>
      </c>
      <c r="F39" t="s">
        <v>16</v>
      </c>
      <c r="G39" t="s">
        <v>40</v>
      </c>
      <c r="H39" t="s">
        <v>94</v>
      </c>
      <c r="I39" t="s">
        <v>546</v>
      </c>
      <c r="J39" t="s">
        <v>377</v>
      </c>
      <c r="K39" t="s">
        <v>20</v>
      </c>
      <c r="L39">
        <v>320</v>
      </c>
    </row>
    <row r="40" spans="1:12" x14ac:dyDescent="0.2">
      <c r="A40" t="s">
        <v>599</v>
      </c>
      <c r="B40" t="s">
        <v>530</v>
      </c>
      <c r="C40" t="s">
        <v>315</v>
      </c>
      <c r="D40" t="s">
        <v>13</v>
      </c>
      <c r="E40" t="s">
        <v>545</v>
      </c>
      <c r="F40" t="s">
        <v>23</v>
      </c>
      <c r="H40" t="s">
        <v>41</v>
      </c>
      <c r="I40" t="s">
        <v>627</v>
      </c>
      <c r="J40" t="s">
        <v>13</v>
      </c>
      <c r="K40" t="s">
        <v>20</v>
      </c>
      <c r="L40">
        <v>319</v>
      </c>
    </row>
    <row r="41" spans="1:12" x14ac:dyDescent="0.2">
      <c r="A41" t="s">
        <v>599</v>
      </c>
      <c r="B41" t="s">
        <v>530</v>
      </c>
      <c r="C41" t="s">
        <v>473</v>
      </c>
      <c r="D41" t="s">
        <v>13</v>
      </c>
      <c r="E41" t="s">
        <v>545</v>
      </c>
      <c r="F41" t="s">
        <v>23</v>
      </c>
      <c r="H41" t="s">
        <v>41</v>
      </c>
      <c r="I41" t="s">
        <v>626</v>
      </c>
      <c r="J41" t="s">
        <v>13</v>
      </c>
      <c r="K41" t="s">
        <v>20</v>
      </c>
      <c r="L41">
        <v>318</v>
      </c>
    </row>
    <row r="42" spans="1:12" x14ac:dyDescent="0.2">
      <c r="A42" t="s">
        <v>599</v>
      </c>
      <c r="B42" t="s">
        <v>530</v>
      </c>
      <c r="C42" t="s">
        <v>461</v>
      </c>
      <c r="D42" t="s">
        <v>13</v>
      </c>
      <c r="E42" t="s">
        <v>545</v>
      </c>
      <c r="F42" t="s">
        <v>16</v>
      </c>
      <c r="H42" t="s">
        <v>25</v>
      </c>
      <c r="I42" t="s">
        <v>625</v>
      </c>
      <c r="J42" t="s">
        <v>461</v>
      </c>
      <c r="K42" t="s">
        <v>43</v>
      </c>
      <c r="L42">
        <v>317</v>
      </c>
    </row>
    <row r="43" spans="1:12" x14ac:dyDescent="0.2">
      <c r="A43" t="s">
        <v>599</v>
      </c>
      <c r="B43" t="s">
        <v>530</v>
      </c>
      <c r="C43" t="s">
        <v>608</v>
      </c>
      <c r="D43" t="s">
        <v>13</v>
      </c>
      <c r="E43" t="s">
        <v>545</v>
      </c>
      <c r="F43" t="s">
        <v>16</v>
      </c>
      <c r="H43" t="s">
        <v>36</v>
      </c>
      <c r="I43" t="s">
        <v>624</v>
      </c>
      <c r="J43" t="s">
        <v>13</v>
      </c>
      <c r="K43" t="s">
        <v>43</v>
      </c>
      <c r="L43">
        <v>316</v>
      </c>
    </row>
    <row r="44" spans="1:12" x14ac:dyDescent="0.2">
      <c r="A44" t="s">
        <v>599</v>
      </c>
      <c r="B44" t="s">
        <v>616</v>
      </c>
      <c r="C44" t="s">
        <v>389</v>
      </c>
      <c r="D44" t="s">
        <v>13</v>
      </c>
      <c r="E44" t="s">
        <v>545</v>
      </c>
      <c r="F44" t="s">
        <v>23</v>
      </c>
      <c r="H44" t="s">
        <v>36</v>
      </c>
      <c r="I44" t="s">
        <v>623</v>
      </c>
      <c r="J44" t="s">
        <v>13</v>
      </c>
      <c r="K44" t="s">
        <v>20</v>
      </c>
      <c r="L44">
        <v>315</v>
      </c>
    </row>
    <row r="45" spans="1:12" x14ac:dyDescent="0.2">
      <c r="A45" t="s">
        <v>599</v>
      </c>
      <c r="B45" t="s">
        <v>616</v>
      </c>
      <c r="C45" t="s">
        <v>13</v>
      </c>
      <c r="D45" t="s">
        <v>534</v>
      </c>
      <c r="E45" t="s">
        <v>545</v>
      </c>
      <c r="F45" t="s">
        <v>23</v>
      </c>
      <c r="H45" t="s">
        <v>74</v>
      </c>
      <c r="I45" t="s">
        <v>622</v>
      </c>
      <c r="J45" t="s">
        <v>13</v>
      </c>
      <c r="K45" t="s">
        <v>43</v>
      </c>
      <c r="L45">
        <v>314</v>
      </c>
    </row>
    <row r="46" spans="1:12" x14ac:dyDescent="0.2">
      <c r="A46" t="s">
        <v>599</v>
      </c>
      <c r="B46" t="s">
        <v>616</v>
      </c>
      <c r="C46" t="s">
        <v>13</v>
      </c>
      <c r="D46" t="s">
        <v>576</v>
      </c>
      <c r="E46" t="s">
        <v>545</v>
      </c>
      <c r="F46" t="s">
        <v>16</v>
      </c>
      <c r="H46" t="s">
        <v>94</v>
      </c>
      <c r="I46" t="s">
        <v>621</v>
      </c>
      <c r="J46" t="s">
        <v>13</v>
      </c>
      <c r="K46" t="s">
        <v>43</v>
      </c>
      <c r="L46">
        <v>313</v>
      </c>
    </row>
    <row r="47" spans="1:12" x14ac:dyDescent="0.2">
      <c r="A47" t="s">
        <v>599</v>
      </c>
      <c r="B47" t="s">
        <v>616</v>
      </c>
      <c r="C47" t="s">
        <v>377</v>
      </c>
      <c r="D47" t="s">
        <v>13</v>
      </c>
      <c r="E47" t="s">
        <v>545</v>
      </c>
      <c r="F47" t="s">
        <v>16</v>
      </c>
      <c r="H47" t="s">
        <v>36</v>
      </c>
      <c r="I47" t="s">
        <v>620</v>
      </c>
      <c r="J47" t="s">
        <v>13</v>
      </c>
      <c r="K47" t="s">
        <v>20</v>
      </c>
      <c r="L47">
        <v>312</v>
      </c>
    </row>
    <row r="48" spans="1:12" x14ac:dyDescent="0.2">
      <c r="A48" t="s">
        <v>599</v>
      </c>
      <c r="B48" t="s">
        <v>616</v>
      </c>
      <c r="C48" t="s">
        <v>13</v>
      </c>
      <c r="D48" t="s">
        <v>589</v>
      </c>
      <c r="E48" t="s">
        <v>545</v>
      </c>
      <c r="F48" t="s">
        <v>16</v>
      </c>
      <c r="H48" t="s">
        <v>41</v>
      </c>
      <c r="I48" t="s">
        <v>619</v>
      </c>
      <c r="J48" t="s">
        <v>589</v>
      </c>
      <c r="K48" t="s">
        <v>20</v>
      </c>
      <c r="L48">
        <v>311</v>
      </c>
    </row>
    <row r="49" spans="1:12" x14ac:dyDescent="0.2">
      <c r="A49" t="s">
        <v>599</v>
      </c>
      <c r="B49" t="s">
        <v>616</v>
      </c>
      <c r="C49" t="s">
        <v>13</v>
      </c>
      <c r="D49" t="s">
        <v>617</v>
      </c>
      <c r="E49" t="s">
        <v>545</v>
      </c>
      <c r="F49" t="s">
        <v>16</v>
      </c>
      <c r="H49" t="s">
        <v>25</v>
      </c>
      <c r="I49" t="s">
        <v>618</v>
      </c>
      <c r="J49" t="s">
        <v>13</v>
      </c>
      <c r="K49" t="s">
        <v>43</v>
      </c>
      <c r="L49">
        <v>310</v>
      </c>
    </row>
    <row r="50" spans="1:12" x14ac:dyDescent="0.2">
      <c r="A50" t="s">
        <v>599</v>
      </c>
      <c r="B50" t="s">
        <v>564</v>
      </c>
      <c r="C50" t="s">
        <v>13</v>
      </c>
      <c r="D50" t="s">
        <v>614</v>
      </c>
      <c r="E50" t="s">
        <v>545</v>
      </c>
      <c r="F50" t="s">
        <v>23</v>
      </c>
      <c r="H50" t="s">
        <v>74</v>
      </c>
      <c r="I50" t="s">
        <v>615</v>
      </c>
      <c r="J50" t="s">
        <v>13</v>
      </c>
      <c r="K50" t="s">
        <v>43</v>
      </c>
      <c r="L50">
        <v>309</v>
      </c>
    </row>
    <row r="51" spans="1:12" x14ac:dyDescent="0.2">
      <c r="A51" t="s">
        <v>599</v>
      </c>
      <c r="B51" t="s">
        <v>564</v>
      </c>
      <c r="C51" t="s">
        <v>13</v>
      </c>
      <c r="D51" t="s">
        <v>612</v>
      </c>
      <c r="E51" t="s">
        <v>545</v>
      </c>
      <c r="F51" t="s">
        <v>23</v>
      </c>
      <c r="H51" t="s">
        <v>94</v>
      </c>
      <c r="I51" t="s">
        <v>613</v>
      </c>
      <c r="J51" t="s">
        <v>13</v>
      </c>
      <c r="K51" t="s">
        <v>43</v>
      </c>
      <c r="L51">
        <v>308</v>
      </c>
    </row>
    <row r="52" spans="1:12" x14ac:dyDescent="0.2">
      <c r="A52" t="s">
        <v>599</v>
      </c>
      <c r="B52" t="s">
        <v>564</v>
      </c>
      <c r="C52" t="s">
        <v>610</v>
      </c>
      <c r="D52" t="s">
        <v>13</v>
      </c>
      <c r="E52" t="s">
        <v>545</v>
      </c>
      <c r="F52" t="s">
        <v>23</v>
      </c>
      <c r="H52" t="s">
        <v>41</v>
      </c>
      <c r="I52" t="s">
        <v>611</v>
      </c>
      <c r="J52" t="s">
        <v>13</v>
      </c>
      <c r="K52" t="s">
        <v>43</v>
      </c>
      <c r="L52">
        <v>307</v>
      </c>
    </row>
    <row r="53" spans="1:12" x14ac:dyDescent="0.2">
      <c r="A53" t="s">
        <v>599</v>
      </c>
      <c r="B53" t="s">
        <v>564</v>
      </c>
      <c r="C53" t="s">
        <v>608</v>
      </c>
      <c r="D53" t="s">
        <v>13</v>
      </c>
      <c r="E53" t="s">
        <v>545</v>
      </c>
      <c r="F53" t="s">
        <v>23</v>
      </c>
      <c r="H53" t="s">
        <v>41</v>
      </c>
      <c r="I53" t="s">
        <v>609</v>
      </c>
      <c r="J53" t="s">
        <v>13</v>
      </c>
      <c r="K53" t="s">
        <v>43</v>
      </c>
      <c r="L53">
        <v>306</v>
      </c>
    </row>
    <row r="54" spans="1:12" x14ac:dyDescent="0.2">
      <c r="A54" t="s">
        <v>599</v>
      </c>
      <c r="B54" t="s">
        <v>564</v>
      </c>
      <c r="C54" t="s">
        <v>13</v>
      </c>
      <c r="D54" t="s">
        <v>436</v>
      </c>
      <c r="E54" t="s">
        <v>545</v>
      </c>
      <c r="F54" t="s">
        <v>23</v>
      </c>
      <c r="H54" t="s">
        <v>94</v>
      </c>
      <c r="I54" t="s">
        <v>607</v>
      </c>
      <c r="J54" t="s">
        <v>13</v>
      </c>
      <c r="K54" t="s">
        <v>20</v>
      </c>
      <c r="L54">
        <v>305</v>
      </c>
    </row>
    <row r="55" spans="1:12" x14ac:dyDescent="0.2">
      <c r="A55" t="s">
        <v>599</v>
      </c>
      <c r="B55" t="s">
        <v>564</v>
      </c>
      <c r="C55" t="s">
        <v>461</v>
      </c>
      <c r="D55" t="s">
        <v>13</v>
      </c>
      <c r="E55" t="s">
        <v>545</v>
      </c>
      <c r="F55" t="s">
        <v>23</v>
      </c>
      <c r="H55" t="s">
        <v>74</v>
      </c>
      <c r="I55" t="s">
        <v>606</v>
      </c>
      <c r="J55" t="s">
        <v>461</v>
      </c>
      <c r="K55" t="s">
        <v>43</v>
      </c>
      <c r="L55">
        <v>304</v>
      </c>
    </row>
    <row r="56" spans="1:12" x14ac:dyDescent="0.2">
      <c r="A56" t="s">
        <v>599</v>
      </c>
      <c r="B56" t="s">
        <v>603</v>
      </c>
      <c r="C56" t="s">
        <v>13</v>
      </c>
      <c r="D56" t="s">
        <v>605</v>
      </c>
      <c r="E56" t="s">
        <v>545</v>
      </c>
      <c r="F56" t="s">
        <v>23</v>
      </c>
      <c r="H56" t="s">
        <v>94</v>
      </c>
      <c r="I56" t="s">
        <v>546</v>
      </c>
      <c r="J56" t="s">
        <v>13</v>
      </c>
      <c r="K56" t="s">
        <v>43</v>
      </c>
      <c r="L56">
        <v>303</v>
      </c>
    </row>
    <row r="57" spans="1:12" x14ac:dyDescent="0.2">
      <c r="A57" t="s">
        <v>599</v>
      </c>
      <c r="B57" t="s">
        <v>603</v>
      </c>
      <c r="C57" t="s">
        <v>13</v>
      </c>
      <c r="D57" t="s">
        <v>604</v>
      </c>
      <c r="E57" t="s">
        <v>545</v>
      </c>
      <c r="F57" t="s">
        <v>23</v>
      </c>
      <c r="H57" t="s">
        <v>94</v>
      </c>
      <c r="I57" t="s">
        <v>546</v>
      </c>
      <c r="J57" t="s">
        <v>13</v>
      </c>
      <c r="K57" t="s">
        <v>43</v>
      </c>
      <c r="L57">
        <v>302</v>
      </c>
    </row>
    <row r="58" spans="1:12" x14ac:dyDescent="0.2">
      <c r="A58" t="s">
        <v>599</v>
      </c>
      <c r="B58" t="s">
        <v>603</v>
      </c>
      <c r="C58" t="s">
        <v>13</v>
      </c>
      <c r="D58" t="s">
        <v>602</v>
      </c>
      <c r="E58" t="s">
        <v>545</v>
      </c>
      <c r="F58" t="s">
        <v>23</v>
      </c>
      <c r="H58" t="s">
        <v>94</v>
      </c>
      <c r="I58" t="s">
        <v>546</v>
      </c>
      <c r="J58" t="s">
        <v>13</v>
      </c>
      <c r="K58" t="s">
        <v>20</v>
      </c>
      <c r="L58">
        <v>301</v>
      </c>
    </row>
    <row r="59" spans="1:12" x14ac:dyDescent="0.2">
      <c r="A59" t="s">
        <v>599</v>
      </c>
      <c r="B59" t="s">
        <v>603</v>
      </c>
      <c r="C59" t="s">
        <v>13</v>
      </c>
      <c r="D59" t="s">
        <v>463</v>
      </c>
      <c r="E59" t="s">
        <v>545</v>
      </c>
      <c r="F59" t="s">
        <v>16</v>
      </c>
      <c r="H59" t="s">
        <v>94</v>
      </c>
      <c r="I59" t="s">
        <v>546</v>
      </c>
      <c r="J59" t="s">
        <v>13</v>
      </c>
      <c r="K59" t="s">
        <v>20</v>
      </c>
      <c r="L59">
        <v>300</v>
      </c>
    </row>
    <row r="60" spans="1:12" x14ac:dyDescent="0.2">
      <c r="A60" t="s">
        <v>599</v>
      </c>
      <c r="B60" t="s">
        <v>603</v>
      </c>
      <c r="C60" t="s">
        <v>13</v>
      </c>
      <c r="D60" t="s">
        <v>461</v>
      </c>
      <c r="E60" t="s">
        <v>545</v>
      </c>
      <c r="F60" t="s">
        <v>16</v>
      </c>
      <c r="H60" t="s">
        <v>94</v>
      </c>
      <c r="I60" t="s">
        <v>546</v>
      </c>
      <c r="J60" t="s">
        <v>13</v>
      </c>
      <c r="K60" t="s">
        <v>43</v>
      </c>
      <c r="L60">
        <v>299</v>
      </c>
    </row>
    <row r="61" spans="1:12" x14ac:dyDescent="0.2">
      <c r="A61" t="s">
        <v>599</v>
      </c>
      <c r="B61" t="s">
        <v>600</v>
      </c>
      <c r="C61" t="s">
        <v>13</v>
      </c>
      <c r="D61" t="s">
        <v>602</v>
      </c>
      <c r="E61" t="s">
        <v>545</v>
      </c>
      <c r="F61" t="s">
        <v>23</v>
      </c>
      <c r="H61" t="s">
        <v>94</v>
      </c>
      <c r="I61" t="s">
        <v>546</v>
      </c>
      <c r="J61" t="s">
        <v>13</v>
      </c>
      <c r="K61" t="s">
        <v>20</v>
      </c>
      <c r="L61">
        <v>298</v>
      </c>
    </row>
    <row r="62" spans="1:12" x14ac:dyDescent="0.2">
      <c r="A62" t="s">
        <v>599</v>
      </c>
      <c r="B62" t="s">
        <v>600</v>
      </c>
      <c r="C62" t="s">
        <v>389</v>
      </c>
      <c r="D62" t="s">
        <v>13</v>
      </c>
      <c r="E62" t="s">
        <v>545</v>
      </c>
      <c r="F62" t="s">
        <v>23</v>
      </c>
      <c r="H62" t="s">
        <v>94</v>
      </c>
      <c r="I62" t="s">
        <v>546</v>
      </c>
      <c r="J62" t="s">
        <v>389</v>
      </c>
      <c r="K62" t="s">
        <v>20</v>
      </c>
      <c r="L62">
        <v>297</v>
      </c>
    </row>
    <row r="63" spans="1:12" x14ac:dyDescent="0.2">
      <c r="A63" t="s">
        <v>599</v>
      </c>
      <c r="B63" t="s">
        <v>600</v>
      </c>
      <c r="C63" t="s">
        <v>391</v>
      </c>
      <c r="D63" t="s">
        <v>13</v>
      </c>
      <c r="E63" t="s">
        <v>545</v>
      </c>
      <c r="F63" t="s">
        <v>23</v>
      </c>
      <c r="H63" t="s">
        <v>94</v>
      </c>
      <c r="I63" t="s">
        <v>546</v>
      </c>
      <c r="J63" t="s">
        <v>391</v>
      </c>
      <c r="K63" t="s">
        <v>20</v>
      </c>
      <c r="L63">
        <v>296</v>
      </c>
    </row>
    <row r="64" spans="1:12" x14ac:dyDescent="0.2">
      <c r="A64" t="s">
        <v>599</v>
      </c>
      <c r="B64" t="s">
        <v>600</v>
      </c>
      <c r="C64" t="s">
        <v>121</v>
      </c>
      <c r="D64" t="s">
        <v>13</v>
      </c>
      <c r="E64" t="s">
        <v>545</v>
      </c>
      <c r="F64" t="s">
        <v>16</v>
      </c>
      <c r="H64" t="s">
        <v>94</v>
      </c>
      <c r="I64" t="s">
        <v>546</v>
      </c>
      <c r="J64" t="s">
        <v>121</v>
      </c>
      <c r="K64" t="s">
        <v>20</v>
      </c>
      <c r="L64">
        <v>295</v>
      </c>
    </row>
    <row r="65" spans="1:12" x14ac:dyDescent="0.2">
      <c r="A65" t="s">
        <v>599</v>
      </c>
      <c r="B65" t="s">
        <v>600</v>
      </c>
      <c r="C65" t="s">
        <v>13</v>
      </c>
      <c r="D65" t="s">
        <v>601</v>
      </c>
      <c r="E65" t="s">
        <v>545</v>
      </c>
      <c r="F65" t="s">
        <v>16</v>
      </c>
      <c r="H65" t="s">
        <v>94</v>
      </c>
      <c r="I65" t="s">
        <v>546</v>
      </c>
      <c r="J65" t="s">
        <v>13</v>
      </c>
      <c r="K65" t="s">
        <v>43</v>
      </c>
      <c r="L65">
        <v>294</v>
      </c>
    </row>
    <row r="66" spans="1:12" x14ac:dyDescent="0.2">
      <c r="A66" t="s">
        <v>599</v>
      </c>
      <c r="B66" t="s">
        <v>600</v>
      </c>
      <c r="C66" t="s">
        <v>461</v>
      </c>
      <c r="D66" t="s">
        <v>13</v>
      </c>
      <c r="E66" t="s">
        <v>545</v>
      </c>
      <c r="F66" t="s">
        <v>16</v>
      </c>
      <c r="H66" t="s">
        <v>94</v>
      </c>
      <c r="I66" t="s">
        <v>546</v>
      </c>
      <c r="J66" t="s">
        <v>461</v>
      </c>
      <c r="K66" t="s">
        <v>43</v>
      </c>
      <c r="L66">
        <v>293</v>
      </c>
    </row>
    <row r="67" spans="1:12" x14ac:dyDescent="0.2">
      <c r="A67" t="s">
        <v>543</v>
      </c>
      <c r="B67" t="s">
        <v>590</v>
      </c>
      <c r="C67" t="s">
        <v>597</v>
      </c>
      <c r="D67" t="s">
        <v>13</v>
      </c>
      <c r="E67" t="s">
        <v>362</v>
      </c>
      <c r="F67" t="s">
        <v>23</v>
      </c>
      <c r="H67" t="s">
        <v>25</v>
      </c>
      <c r="I67" t="s">
        <v>598</v>
      </c>
      <c r="J67" t="s">
        <v>597</v>
      </c>
      <c r="K67" t="s">
        <v>43</v>
      </c>
      <c r="L67">
        <v>292</v>
      </c>
    </row>
    <row r="68" spans="1:12" x14ac:dyDescent="0.2">
      <c r="A68" t="s">
        <v>543</v>
      </c>
      <c r="B68" t="s">
        <v>590</v>
      </c>
      <c r="C68" t="s">
        <v>13</v>
      </c>
      <c r="D68" t="s">
        <v>595</v>
      </c>
      <c r="E68" t="s">
        <v>362</v>
      </c>
      <c r="F68" t="s">
        <v>23</v>
      </c>
      <c r="H68" t="s">
        <v>94</v>
      </c>
      <c r="I68" t="s">
        <v>596</v>
      </c>
      <c r="J68" t="s">
        <v>13</v>
      </c>
      <c r="K68" t="s">
        <v>43</v>
      </c>
      <c r="L68">
        <v>291</v>
      </c>
    </row>
    <row r="69" spans="1:12" x14ac:dyDescent="0.2">
      <c r="A69" t="s">
        <v>543</v>
      </c>
      <c r="B69" t="s">
        <v>590</v>
      </c>
      <c r="C69" t="s">
        <v>593</v>
      </c>
      <c r="D69" t="s">
        <v>13</v>
      </c>
      <c r="E69" t="s">
        <v>362</v>
      </c>
      <c r="F69" t="s">
        <v>23</v>
      </c>
      <c r="H69" t="s">
        <v>94</v>
      </c>
      <c r="I69" t="s">
        <v>594</v>
      </c>
      <c r="J69" t="s">
        <v>593</v>
      </c>
      <c r="K69" t="s">
        <v>43</v>
      </c>
      <c r="L69">
        <v>290</v>
      </c>
    </row>
    <row r="70" spans="1:12" x14ac:dyDescent="0.2">
      <c r="A70" t="s">
        <v>543</v>
      </c>
      <c r="B70" t="s">
        <v>590</v>
      </c>
      <c r="C70" t="s">
        <v>591</v>
      </c>
      <c r="D70" t="s">
        <v>13</v>
      </c>
      <c r="E70" t="s">
        <v>362</v>
      </c>
      <c r="F70" t="s">
        <v>16</v>
      </c>
      <c r="H70" t="s">
        <v>74</v>
      </c>
      <c r="I70" t="s">
        <v>592</v>
      </c>
      <c r="J70" t="s">
        <v>591</v>
      </c>
      <c r="K70" t="s">
        <v>43</v>
      </c>
      <c r="L70">
        <v>289</v>
      </c>
    </row>
    <row r="71" spans="1:12" x14ac:dyDescent="0.2">
      <c r="A71" t="s">
        <v>543</v>
      </c>
      <c r="B71" t="s">
        <v>538</v>
      </c>
      <c r="C71" t="s">
        <v>13</v>
      </c>
      <c r="D71" t="s">
        <v>589</v>
      </c>
      <c r="E71" t="s">
        <v>362</v>
      </c>
      <c r="F71" t="s">
        <v>23</v>
      </c>
      <c r="H71" t="s">
        <v>41</v>
      </c>
      <c r="I71" t="s">
        <v>437</v>
      </c>
      <c r="J71" t="s">
        <v>589</v>
      </c>
      <c r="K71" t="s">
        <v>20</v>
      </c>
      <c r="L71">
        <v>288</v>
      </c>
    </row>
    <row r="72" spans="1:12" x14ac:dyDescent="0.2">
      <c r="A72" t="s">
        <v>543</v>
      </c>
      <c r="B72" t="s">
        <v>538</v>
      </c>
      <c r="C72" t="s">
        <v>587</v>
      </c>
      <c r="D72" t="s">
        <v>13</v>
      </c>
      <c r="E72" t="s">
        <v>362</v>
      </c>
      <c r="F72" t="s">
        <v>23</v>
      </c>
      <c r="H72" t="s">
        <v>29</v>
      </c>
      <c r="I72" t="s">
        <v>588</v>
      </c>
      <c r="J72" t="s">
        <v>13</v>
      </c>
      <c r="K72" t="s">
        <v>43</v>
      </c>
      <c r="L72">
        <v>287</v>
      </c>
    </row>
    <row r="73" spans="1:12" x14ac:dyDescent="0.2">
      <c r="A73" t="s">
        <v>543</v>
      </c>
      <c r="B73" t="s">
        <v>530</v>
      </c>
      <c r="C73" t="s">
        <v>585</v>
      </c>
      <c r="D73" t="s">
        <v>13</v>
      </c>
      <c r="E73" t="s">
        <v>545</v>
      </c>
      <c r="F73" t="s">
        <v>23</v>
      </c>
      <c r="H73" t="s">
        <v>41</v>
      </c>
      <c r="I73" t="s">
        <v>586</v>
      </c>
      <c r="J73" t="s">
        <v>13</v>
      </c>
      <c r="K73" t="s">
        <v>43</v>
      </c>
      <c r="L73">
        <v>286</v>
      </c>
    </row>
    <row r="74" spans="1:12" x14ac:dyDescent="0.2">
      <c r="A74" t="s">
        <v>543</v>
      </c>
      <c r="B74" t="s">
        <v>530</v>
      </c>
      <c r="C74" t="s">
        <v>580</v>
      </c>
      <c r="D74" t="s">
        <v>13</v>
      </c>
      <c r="E74" t="s">
        <v>545</v>
      </c>
      <c r="F74" t="s">
        <v>23</v>
      </c>
      <c r="H74" t="s">
        <v>41</v>
      </c>
      <c r="I74" t="s">
        <v>584</v>
      </c>
      <c r="J74" t="s">
        <v>13</v>
      </c>
      <c r="K74" t="s">
        <v>43</v>
      </c>
      <c r="L74">
        <v>285</v>
      </c>
    </row>
    <row r="75" spans="1:12" x14ac:dyDescent="0.2">
      <c r="A75" t="s">
        <v>543</v>
      </c>
      <c r="B75" t="s">
        <v>530</v>
      </c>
      <c r="C75" t="s">
        <v>13</v>
      </c>
      <c r="D75" t="s">
        <v>446</v>
      </c>
      <c r="E75" t="s">
        <v>545</v>
      </c>
      <c r="F75" t="s">
        <v>16</v>
      </c>
      <c r="H75" t="s">
        <v>94</v>
      </c>
      <c r="I75" t="s">
        <v>583</v>
      </c>
      <c r="J75" t="s">
        <v>13</v>
      </c>
      <c r="K75" t="s">
        <v>43</v>
      </c>
      <c r="L75">
        <v>284</v>
      </c>
    </row>
    <row r="76" spans="1:12" x14ac:dyDescent="0.2">
      <c r="A76" t="s">
        <v>543</v>
      </c>
      <c r="B76" t="s">
        <v>530</v>
      </c>
      <c r="C76" t="s">
        <v>436</v>
      </c>
      <c r="D76" t="s">
        <v>13</v>
      </c>
      <c r="E76" t="s">
        <v>545</v>
      </c>
      <c r="F76" t="s">
        <v>16</v>
      </c>
      <c r="H76" t="s">
        <v>41</v>
      </c>
      <c r="I76" t="s">
        <v>196</v>
      </c>
      <c r="J76" t="s">
        <v>13</v>
      </c>
      <c r="K76" t="s">
        <v>20</v>
      </c>
      <c r="L76">
        <v>283</v>
      </c>
    </row>
    <row r="77" spans="1:12" x14ac:dyDescent="0.2">
      <c r="A77" t="s">
        <v>543</v>
      </c>
      <c r="B77" t="s">
        <v>574</v>
      </c>
      <c r="C77" t="s">
        <v>475</v>
      </c>
      <c r="D77" t="s">
        <v>13</v>
      </c>
      <c r="E77" t="s">
        <v>545</v>
      </c>
      <c r="F77" t="s">
        <v>23</v>
      </c>
      <c r="H77" t="s">
        <v>41</v>
      </c>
      <c r="I77" t="s">
        <v>582</v>
      </c>
      <c r="J77" t="s">
        <v>13</v>
      </c>
      <c r="K77" t="s">
        <v>20</v>
      </c>
      <c r="L77">
        <v>282</v>
      </c>
    </row>
    <row r="78" spans="1:12" x14ac:dyDescent="0.2">
      <c r="A78" t="s">
        <v>543</v>
      </c>
      <c r="B78" t="s">
        <v>574</v>
      </c>
      <c r="C78" t="s">
        <v>580</v>
      </c>
      <c r="D78" t="s">
        <v>13</v>
      </c>
      <c r="E78" t="s">
        <v>545</v>
      </c>
      <c r="F78" t="s">
        <v>23</v>
      </c>
      <c r="H78" t="s">
        <v>41</v>
      </c>
      <c r="I78" t="s">
        <v>581</v>
      </c>
      <c r="J78" t="s">
        <v>13</v>
      </c>
      <c r="K78" t="s">
        <v>43</v>
      </c>
      <c r="L78">
        <v>281</v>
      </c>
    </row>
    <row r="79" spans="1:12" x14ac:dyDescent="0.2">
      <c r="A79" t="s">
        <v>543</v>
      </c>
      <c r="B79" t="s">
        <v>574</v>
      </c>
      <c r="C79" t="s">
        <v>534</v>
      </c>
      <c r="D79" t="s">
        <v>13</v>
      </c>
      <c r="E79" t="s">
        <v>545</v>
      </c>
      <c r="F79" t="s">
        <v>16</v>
      </c>
      <c r="H79" t="s">
        <v>36</v>
      </c>
      <c r="I79" t="s">
        <v>579</v>
      </c>
      <c r="J79" t="s">
        <v>13</v>
      </c>
      <c r="K79" t="s">
        <v>43</v>
      </c>
      <c r="L79">
        <v>280</v>
      </c>
    </row>
    <row r="80" spans="1:12" x14ac:dyDescent="0.2">
      <c r="A80" t="s">
        <v>543</v>
      </c>
      <c r="B80" t="s">
        <v>574</v>
      </c>
      <c r="C80" t="s">
        <v>13</v>
      </c>
      <c r="D80" t="s">
        <v>391</v>
      </c>
      <c r="E80" t="s">
        <v>545</v>
      </c>
      <c r="F80" t="s">
        <v>16</v>
      </c>
      <c r="H80" t="s">
        <v>25</v>
      </c>
      <c r="I80" t="s">
        <v>578</v>
      </c>
      <c r="J80" t="s">
        <v>13</v>
      </c>
      <c r="K80" t="s">
        <v>20</v>
      </c>
      <c r="L80">
        <v>279</v>
      </c>
    </row>
    <row r="81" spans="1:12" x14ac:dyDescent="0.2">
      <c r="A81" t="s">
        <v>543</v>
      </c>
      <c r="B81" t="s">
        <v>574</v>
      </c>
      <c r="C81" t="s">
        <v>13</v>
      </c>
      <c r="D81" t="s">
        <v>576</v>
      </c>
      <c r="E81" t="s">
        <v>545</v>
      </c>
      <c r="F81" t="s">
        <v>16</v>
      </c>
      <c r="H81" t="s">
        <v>25</v>
      </c>
      <c r="I81" t="s">
        <v>577</v>
      </c>
      <c r="J81" t="s">
        <v>13</v>
      </c>
      <c r="K81" t="s">
        <v>43</v>
      </c>
      <c r="L81">
        <v>278</v>
      </c>
    </row>
    <row r="82" spans="1:12" x14ac:dyDescent="0.2">
      <c r="A82" t="s">
        <v>543</v>
      </c>
      <c r="B82" t="s">
        <v>574</v>
      </c>
      <c r="C82" t="s">
        <v>198</v>
      </c>
      <c r="D82" t="s">
        <v>13</v>
      </c>
      <c r="E82" t="s">
        <v>545</v>
      </c>
      <c r="F82" t="s">
        <v>16</v>
      </c>
      <c r="H82" t="s">
        <v>74</v>
      </c>
      <c r="I82" t="s">
        <v>575</v>
      </c>
      <c r="J82" t="s">
        <v>198</v>
      </c>
      <c r="K82" t="s">
        <v>20</v>
      </c>
      <c r="L82">
        <v>277</v>
      </c>
    </row>
    <row r="83" spans="1:12" x14ac:dyDescent="0.2">
      <c r="A83" t="s">
        <v>543</v>
      </c>
      <c r="B83" t="s">
        <v>564</v>
      </c>
      <c r="C83" t="s">
        <v>13</v>
      </c>
      <c r="D83" t="s">
        <v>572</v>
      </c>
      <c r="E83" t="s">
        <v>545</v>
      </c>
      <c r="F83" t="s">
        <v>23</v>
      </c>
      <c r="H83" t="s">
        <v>94</v>
      </c>
      <c r="I83" t="s">
        <v>573</v>
      </c>
      <c r="J83" t="s">
        <v>13</v>
      </c>
      <c r="K83" t="s">
        <v>20</v>
      </c>
      <c r="L83">
        <v>276</v>
      </c>
    </row>
    <row r="84" spans="1:12" x14ac:dyDescent="0.2">
      <c r="A84" t="s">
        <v>543</v>
      </c>
      <c r="B84" t="s">
        <v>564</v>
      </c>
      <c r="C84" t="s">
        <v>13</v>
      </c>
      <c r="D84" t="s">
        <v>570</v>
      </c>
      <c r="E84" t="s">
        <v>545</v>
      </c>
      <c r="F84" t="s">
        <v>23</v>
      </c>
      <c r="H84" t="s">
        <v>74</v>
      </c>
      <c r="I84" t="s">
        <v>571</v>
      </c>
      <c r="J84" t="s">
        <v>13</v>
      </c>
      <c r="K84" t="s">
        <v>43</v>
      </c>
      <c r="L84">
        <v>275</v>
      </c>
    </row>
    <row r="85" spans="1:12" x14ac:dyDescent="0.2">
      <c r="A85" t="s">
        <v>543</v>
      </c>
      <c r="B85" t="s">
        <v>564</v>
      </c>
      <c r="C85" t="s">
        <v>13</v>
      </c>
      <c r="D85" t="s">
        <v>387</v>
      </c>
      <c r="E85" t="s">
        <v>545</v>
      </c>
      <c r="F85" t="s">
        <v>23</v>
      </c>
      <c r="H85" t="s">
        <v>74</v>
      </c>
      <c r="I85" t="s">
        <v>569</v>
      </c>
      <c r="J85" t="s">
        <v>13</v>
      </c>
      <c r="K85" t="s">
        <v>20</v>
      </c>
      <c r="L85">
        <v>274</v>
      </c>
    </row>
    <row r="86" spans="1:12" x14ac:dyDescent="0.2">
      <c r="A86" t="s">
        <v>543</v>
      </c>
      <c r="B86" t="s">
        <v>564</v>
      </c>
      <c r="C86" t="s">
        <v>567</v>
      </c>
      <c r="D86" t="s">
        <v>13</v>
      </c>
      <c r="E86" t="s">
        <v>545</v>
      </c>
      <c r="F86" t="s">
        <v>16</v>
      </c>
      <c r="H86" t="s">
        <v>36</v>
      </c>
      <c r="I86" t="s">
        <v>568</v>
      </c>
      <c r="J86" t="s">
        <v>13</v>
      </c>
      <c r="K86" t="s">
        <v>43</v>
      </c>
      <c r="L86">
        <v>273</v>
      </c>
    </row>
    <row r="87" spans="1:12" x14ac:dyDescent="0.2">
      <c r="A87" t="s">
        <v>543</v>
      </c>
      <c r="B87" t="s">
        <v>564</v>
      </c>
      <c r="C87" t="s">
        <v>565</v>
      </c>
      <c r="D87" t="s">
        <v>13</v>
      </c>
      <c r="E87" t="s">
        <v>545</v>
      </c>
      <c r="F87" t="s">
        <v>16</v>
      </c>
      <c r="H87" t="s">
        <v>74</v>
      </c>
      <c r="I87" t="s">
        <v>566</v>
      </c>
      <c r="J87" t="s">
        <v>565</v>
      </c>
      <c r="K87" t="s">
        <v>20</v>
      </c>
      <c r="L87">
        <v>272</v>
      </c>
    </row>
    <row r="88" spans="1:12" x14ac:dyDescent="0.2">
      <c r="A88" t="s">
        <v>543</v>
      </c>
      <c r="B88" t="s">
        <v>551</v>
      </c>
      <c r="C88" t="s">
        <v>562</v>
      </c>
      <c r="D88" t="s">
        <v>13</v>
      </c>
      <c r="E88" t="s">
        <v>545</v>
      </c>
      <c r="F88" t="s">
        <v>23</v>
      </c>
      <c r="H88" t="s">
        <v>29</v>
      </c>
      <c r="I88" t="s">
        <v>563</v>
      </c>
      <c r="J88" t="s">
        <v>13</v>
      </c>
      <c r="K88" t="s">
        <v>20</v>
      </c>
      <c r="L88">
        <v>271</v>
      </c>
    </row>
    <row r="89" spans="1:12" x14ac:dyDescent="0.2">
      <c r="A89" t="s">
        <v>543</v>
      </c>
      <c r="B89" t="s">
        <v>551</v>
      </c>
      <c r="C89" t="s">
        <v>560</v>
      </c>
      <c r="D89" t="s">
        <v>13</v>
      </c>
      <c r="E89" t="s">
        <v>545</v>
      </c>
      <c r="F89" t="s">
        <v>23</v>
      </c>
      <c r="H89" t="s">
        <v>36</v>
      </c>
      <c r="I89" t="s">
        <v>561</v>
      </c>
      <c r="J89" t="s">
        <v>13</v>
      </c>
      <c r="K89" t="s">
        <v>43</v>
      </c>
      <c r="L89">
        <v>270</v>
      </c>
    </row>
    <row r="90" spans="1:12" x14ac:dyDescent="0.2">
      <c r="A90" t="s">
        <v>543</v>
      </c>
      <c r="B90" t="s">
        <v>551</v>
      </c>
      <c r="C90" t="s">
        <v>13</v>
      </c>
      <c r="D90" t="s">
        <v>194</v>
      </c>
      <c r="E90" t="s">
        <v>545</v>
      </c>
      <c r="F90" t="s">
        <v>23</v>
      </c>
      <c r="H90" t="s">
        <v>36</v>
      </c>
      <c r="I90" t="s">
        <v>559</v>
      </c>
      <c r="J90" t="s">
        <v>194</v>
      </c>
      <c r="K90" t="s">
        <v>20</v>
      </c>
      <c r="L90">
        <v>269</v>
      </c>
    </row>
    <row r="91" spans="1:12" x14ac:dyDescent="0.2">
      <c r="A91" t="s">
        <v>543</v>
      </c>
      <c r="B91" t="s">
        <v>551</v>
      </c>
      <c r="C91" t="s">
        <v>13</v>
      </c>
      <c r="D91" t="s">
        <v>557</v>
      </c>
      <c r="E91" t="s">
        <v>545</v>
      </c>
      <c r="F91" t="s">
        <v>23</v>
      </c>
      <c r="H91" t="s">
        <v>94</v>
      </c>
      <c r="I91" t="s">
        <v>558</v>
      </c>
      <c r="J91" t="s">
        <v>13</v>
      </c>
      <c r="K91" t="s">
        <v>20</v>
      </c>
      <c r="L91">
        <v>268</v>
      </c>
    </row>
    <row r="92" spans="1:12" x14ac:dyDescent="0.2">
      <c r="A92" t="s">
        <v>543</v>
      </c>
      <c r="B92" t="s">
        <v>551</v>
      </c>
      <c r="C92" t="s">
        <v>13</v>
      </c>
      <c r="D92" t="s">
        <v>555</v>
      </c>
      <c r="E92" t="s">
        <v>545</v>
      </c>
      <c r="F92" t="s">
        <v>23</v>
      </c>
      <c r="H92" t="s">
        <v>36</v>
      </c>
      <c r="I92" t="s">
        <v>556</v>
      </c>
      <c r="J92" t="s">
        <v>555</v>
      </c>
      <c r="K92" t="s">
        <v>20</v>
      </c>
      <c r="L92">
        <v>267</v>
      </c>
    </row>
    <row r="93" spans="1:12" x14ac:dyDescent="0.2">
      <c r="A93" t="s">
        <v>543</v>
      </c>
      <c r="B93" t="s">
        <v>551</v>
      </c>
      <c r="C93" t="s">
        <v>553</v>
      </c>
      <c r="D93" t="s">
        <v>13</v>
      </c>
      <c r="E93" t="s">
        <v>545</v>
      </c>
      <c r="F93" t="s">
        <v>16</v>
      </c>
      <c r="H93" t="s">
        <v>94</v>
      </c>
      <c r="I93" t="s">
        <v>554</v>
      </c>
      <c r="J93" t="s">
        <v>553</v>
      </c>
      <c r="K93" t="s">
        <v>20</v>
      </c>
      <c r="L93">
        <v>266</v>
      </c>
    </row>
    <row r="94" spans="1:12" x14ac:dyDescent="0.2">
      <c r="A94" t="s">
        <v>543</v>
      </c>
      <c r="B94" t="s">
        <v>551</v>
      </c>
      <c r="C94" t="s">
        <v>14</v>
      </c>
      <c r="D94" t="s">
        <v>13</v>
      </c>
      <c r="E94" t="s">
        <v>545</v>
      </c>
      <c r="F94" t="s">
        <v>16</v>
      </c>
      <c r="H94" t="s">
        <v>25</v>
      </c>
      <c r="I94" t="s">
        <v>552</v>
      </c>
      <c r="J94" t="s">
        <v>14</v>
      </c>
      <c r="K94" t="s">
        <v>20</v>
      </c>
      <c r="L94">
        <v>265</v>
      </c>
    </row>
    <row r="95" spans="1:12" x14ac:dyDescent="0.2">
      <c r="A95" t="s">
        <v>543</v>
      </c>
      <c r="B95" t="s">
        <v>544</v>
      </c>
      <c r="C95" t="s">
        <v>13</v>
      </c>
      <c r="D95" t="s">
        <v>550</v>
      </c>
      <c r="E95" t="s">
        <v>545</v>
      </c>
      <c r="F95" t="s">
        <v>23</v>
      </c>
      <c r="H95" t="s">
        <v>94</v>
      </c>
      <c r="I95" t="s">
        <v>546</v>
      </c>
      <c r="J95" t="s">
        <v>13</v>
      </c>
      <c r="K95" t="s">
        <v>43</v>
      </c>
      <c r="L95">
        <v>264</v>
      </c>
    </row>
    <row r="96" spans="1:12" x14ac:dyDescent="0.2">
      <c r="A96" t="s">
        <v>543</v>
      </c>
      <c r="B96" t="s">
        <v>544</v>
      </c>
      <c r="C96" t="s">
        <v>13</v>
      </c>
      <c r="D96" t="s">
        <v>549</v>
      </c>
      <c r="E96" t="s">
        <v>545</v>
      </c>
      <c r="F96" t="s">
        <v>23</v>
      </c>
      <c r="H96" t="s">
        <v>94</v>
      </c>
      <c r="I96" t="s">
        <v>546</v>
      </c>
      <c r="J96" t="s">
        <v>13</v>
      </c>
      <c r="K96" t="s">
        <v>43</v>
      </c>
      <c r="L96">
        <v>263</v>
      </c>
    </row>
    <row r="97" spans="1:12" x14ac:dyDescent="0.2">
      <c r="A97" t="s">
        <v>543</v>
      </c>
      <c r="B97" t="s">
        <v>544</v>
      </c>
      <c r="C97" t="s">
        <v>13</v>
      </c>
      <c r="D97" t="s">
        <v>548</v>
      </c>
      <c r="E97" t="s">
        <v>545</v>
      </c>
      <c r="F97" t="s">
        <v>23</v>
      </c>
      <c r="H97" t="s">
        <v>94</v>
      </c>
      <c r="I97" t="s">
        <v>546</v>
      </c>
      <c r="J97" t="s">
        <v>13</v>
      </c>
      <c r="K97" t="s">
        <v>43</v>
      </c>
      <c r="L97">
        <v>262</v>
      </c>
    </row>
    <row r="98" spans="1:12" x14ac:dyDescent="0.2">
      <c r="A98" t="s">
        <v>543</v>
      </c>
      <c r="B98" t="s">
        <v>544</v>
      </c>
      <c r="C98" t="s">
        <v>13</v>
      </c>
      <c r="D98" t="s">
        <v>547</v>
      </c>
      <c r="E98" t="s">
        <v>545</v>
      </c>
      <c r="F98" t="s">
        <v>16</v>
      </c>
      <c r="H98" t="s">
        <v>94</v>
      </c>
      <c r="I98" t="s">
        <v>546</v>
      </c>
      <c r="J98" t="s">
        <v>13</v>
      </c>
      <c r="K98" t="s">
        <v>43</v>
      </c>
      <c r="L98">
        <v>261</v>
      </c>
    </row>
    <row r="99" spans="1:12" x14ac:dyDescent="0.2">
      <c r="A99" t="s">
        <v>543</v>
      </c>
      <c r="B99" t="s">
        <v>544</v>
      </c>
      <c r="C99" t="s">
        <v>393</v>
      </c>
      <c r="D99" t="s">
        <v>13</v>
      </c>
      <c r="E99" t="s">
        <v>545</v>
      </c>
      <c r="F99" t="s">
        <v>16</v>
      </c>
      <c r="H99" t="s">
        <v>94</v>
      </c>
      <c r="I99" t="s">
        <v>546</v>
      </c>
      <c r="J99" t="s">
        <v>393</v>
      </c>
      <c r="K99" t="s">
        <v>20</v>
      </c>
      <c r="L99">
        <v>260</v>
      </c>
    </row>
    <row r="100" spans="1:12" x14ac:dyDescent="0.2">
      <c r="A100" t="s">
        <v>543</v>
      </c>
      <c r="B100" t="s">
        <v>544</v>
      </c>
      <c r="C100" t="s">
        <v>13</v>
      </c>
      <c r="D100" t="s">
        <v>391</v>
      </c>
      <c r="E100" t="s">
        <v>545</v>
      </c>
      <c r="F100" t="s">
        <v>16</v>
      </c>
      <c r="H100" t="s">
        <v>94</v>
      </c>
      <c r="I100" t="s">
        <v>546</v>
      </c>
      <c r="J100" t="s">
        <v>13</v>
      </c>
      <c r="K100" t="s">
        <v>20</v>
      </c>
      <c r="L100">
        <v>259</v>
      </c>
    </row>
    <row r="101" spans="1:12" x14ac:dyDescent="0.2">
      <c r="A101" t="s">
        <v>543</v>
      </c>
      <c r="B101" t="s">
        <v>544</v>
      </c>
      <c r="C101" t="s">
        <v>13</v>
      </c>
      <c r="D101" t="s">
        <v>389</v>
      </c>
      <c r="E101" t="s">
        <v>545</v>
      </c>
      <c r="F101" t="s">
        <v>16</v>
      </c>
      <c r="H101" t="s">
        <v>94</v>
      </c>
      <c r="I101" t="s">
        <v>546</v>
      </c>
      <c r="J101" t="s">
        <v>13</v>
      </c>
      <c r="K101" t="s">
        <v>20</v>
      </c>
      <c r="L101">
        <v>258</v>
      </c>
    </row>
    <row r="102" spans="1:12" x14ac:dyDescent="0.2">
      <c r="A102" t="s">
        <v>543</v>
      </c>
      <c r="B102" t="s">
        <v>544</v>
      </c>
      <c r="C102" t="s">
        <v>480</v>
      </c>
      <c r="D102" t="s">
        <v>13</v>
      </c>
      <c r="E102" t="s">
        <v>545</v>
      </c>
      <c r="F102" t="s">
        <v>16</v>
      </c>
      <c r="H102" t="s">
        <v>94</v>
      </c>
      <c r="I102" t="s">
        <v>546</v>
      </c>
      <c r="J102" t="s">
        <v>480</v>
      </c>
      <c r="K102" t="s">
        <v>20</v>
      </c>
      <c r="L102">
        <v>257</v>
      </c>
    </row>
    <row r="103" spans="1:12" x14ac:dyDescent="0.2">
      <c r="A103" t="s">
        <v>484</v>
      </c>
      <c r="B103" t="s">
        <v>538</v>
      </c>
      <c r="C103" t="s">
        <v>541</v>
      </c>
      <c r="D103" t="s">
        <v>13</v>
      </c>
      <c r="E103" t="s">
        <v>362</v>
      </c>
      <c r="F103" t="s">
        <v>23</v>
      </c>
      <c r="H103" t="s">
        <v>29</v>
      </c>
      <c r="I103" t="s">
        <v>542</v>
      </c>
      <c r="J103" t="s">
        <v>13</v>
      </c>
      <c r="K103" t="s">
        <v>20</v>
      </c>
      <c r="L103">
        <v>256</v>
      </c>
    </row>
    <row r="104" spans="1:12" x14ac:dyDescent="0.2">
      <c r="A104" t="s">
        <v>484</v>
      </c>
      <c r="B104" t="s">
        <v>538</v>
      </c>
      <c r="C104" t="s">
        <v>539</v>
      </c>
      <c r="D104" t="s">
        <v>13</v>
      </c>
      <c r="E104" t="s">
        <v>362</v>
      </c>
      <c r="F104" t="s">
        <v>16</v>
      </c>
      <c r="H104" t="s">
        <v>74</v>
      </c>
      <c r="I104" t="s">
        <v>540</v>
      </c>
      <c r="J104" t="s">
        <v>539</v>
      </c>
      <c r="K104" t="s">
        <v>20</v>
      </c>
      <c r="L104">
        <v>255</v>
      </c>
    </row>
    <row r="105" spans="1:12" x14ac:dyDescent="0.2">
      <c r="A105" t="s">
        <v>484</v>
      </c>
      <c r="B105" t="s">
        <v>530</v>
      </c>
      <c r="C105" t="s">
        <v>446</v>
      </c>
      <c r="D105" t="s">
        <v>13</v>
      </c>
      <c r="E105" t="s">
        <v>362</v>
      </c>
      <c r="F105" t="s">
        <v>23</v>
      </c>
      <c r="H105" t="s">
        <v>41</v>
      </c>
      <c r="I105" t="s">
        <v>537</v>
      </c>
      <c r="J105" t="s">
        <v>13</v>
      </c>
      <c r="K105" t="s">
        <v>43</v>
      </c>
      <c r="L105">
        <v>254</v>
      </c>
    </row>
    <row r="106" spans="1:12" x14ac:dyDescent="0.2">
      <c r="A106" t="s">
        <v>484</v>
      </c>
      <c r="B106" t="s">
        <v>530</v>
      </c>
      <c r="C106" t="s">
        <v>13</v>
      </c>
      <c r="D106" t="s">
        <v>535</v>
      </c>
      <c r="E106" t="s">
        <v>362</v>
      </c>
      <c r="F106" t="s">
        <v>23</v>
      </c>
      <c r="H106" t="s">
        <v>94</v>
      </c>
      <c r="I106" t="s">
        <v>536</v>
      </c>
      <c r="J106" t="s">
        <v>13</v>
      </c>
      <c r="K106" t="s">
        <v>20</v>
      </c>
      <c r="L106">
        <v>253</v>
      </c>
    </row>
    <row r="107" spans="1:12" x14ac:dyDescent="0.2">
      <c r="A107" t="s">
        <v>484</v>
      </c>
      <c r="B107" t="s">
        <v>530</v>
      </c>
      <c r="C107" t="s">
        <v>13</v>
      </c>
      <c r="D107" t="s">
        <v>534</v>
      </c>
      <c r="E107" t="s">
        <v>362</v>
      </c>
      <c r="F107" t="s">
        <v>23</v>
      </c>
      <c r="H107" t="s">
        <v>94</v>
      </c>
      <c r="I107" t="s">
        <v>520</v>
      </c>
      <c r="J107" t="s">
        <v>13</v>
      </c>
      <c r="K107" t="s">
        <v>43</v>
      </c>
      <c r="L107">
        <v>252</v>
      </c>
    </row>
    <row r="108" spans="1:12" x14ac:dyDescent="0.2">
      <c r="A108" t="s">
        <v>484</v>
      </c>
      <c r="B108" t="s">
        <v>530</v>
      </c>
      <c r="C108" t="s">
        <v>13</v>
      </c>
      <c r="D108" t="s">
        <v>76</v>
      </c>
      <c r="E108" t="s">
        <v>362</v>
      </c>
      <c r="F108" t="s">
        <v>16</v>
      </c>
      <c r="H108" t="s">
        <v>94</v>
      </c>
      <c r="I108" t="s">
        <v>533</v>
      </c>
      <c r="J108" t="s">
        <v>13</v>
      </c>
      <c r="K108" t="s">
        <v>43</v>
      </c>
      <c r="L108">
        <v>251</v>
      </c>
    </row>
    <row r="109" spans="1:12" x14ac:dyDescent="0.2">
      <c r="A109" t="s">
        <v>484</v>
      </c>
      <c r="B109" t="s">
        <v>530</v>
      </c>
      <c r="C109" t="s">
        <v>198</v>
      </c>
      <c r="D109" t="s">
        <v>13</v>
      </c>
      <c r="E109" t="s">
        <v>362</v>
      </c>
      <c r="F109" t="s">
        <v>16</v>
      </c>
      <c r="H109" t="s">
        <v>25</v>
      </c>
      <c r="I109" t="s">
        <v>532</v>
      </c>
      <c r="J109" t="s">
        <v>198</v>
      </c>
      <c r="K109" t="s">
        <v>20</v>
      </c>
      <c r="L109">
        <v>250</v>
      </c>
    </row>
    <row r="110" spans="1:12" x14ac:dyDescent="0.2">
      <c r="A110" t="s">
        <v>484</v>
      </c>
      <c r="B110" t="s">
        <v>530</v>
      </c>
      <c r="C110" t="s">
        <v>13</v>
      </c>
      <c r="D110" t="s">
        <v>393</v>
      </c>
      <c r="E110" t="s">
        <v>362</v>
      </c>
      <c r="F110" t="s">
        <v>16</v>
      </c>
      <c r="H110" t="s">
        <v>94</v>
      </c>
      <c r="I110" t="s">
        <v>531</v>
      </c>
      <c r="J110" t="s">
        <v>13</v>
      </c>
      <c r="K110" t="s">
        <v>20</v>
      </c>
      <c r="L110">
        <v>249</v>
      </c>
    </row>
    <row r="111" spans="1:12" x14ac:dyDescent="0.2">
      <c r="A111" t="s">
        <v>484</v>
      </c>
      <c r="B111" t="s">
        <v>519</v>
      </c>
      <c r="C111" t="s">
        <v>528</v>
      </c>
      <c r="D111" t="s">
        <v>13</v>
      </c>
      <c r="E111" t="s">
        <v>362</v>
      </c>
      <c r="F111" t="s">
        <v>23</v>
      </c>
      <c r="H111" t="s">
        <v>41</v>
      </c>
      <c r="I111" t="s">
        <v>529</v>
      </c>
      <c r="J111" t="s">
        <v>13</v>
      </c>
      <c r="K111" t="s">
        <v>20</v>
      </c>
      <c r="L111">
        <v>248</v>
      </c>
    </row>
    <row r="112" spans="1:12" x14ac:dyDescent="0.2">
      <c r="A112" t="s">
        <v>484</v>
      </c>
      <c r="B112" t="s">
        <v>519</v>
      </c>
      <c r="C112" t="s">
        <v>526</v>
      </c>
      <c r="D112" t="s">
        <v>13</v>
      </c>
      <c r="E112" t="s">
        <v>362</v>
      </c>
      <c r="F112" t="s">
        <v>23</v>
      </c>
      <c r="H112" t="s">
        <v>41</v>
      </c>
      <c r="I112" t="s">
        <v>527</v>
      </c>
      <c r="J112" t="s">
        <v>13</v>
      </c>
      <c r="K112" t="s">
        <v>20</v>
      </c>
      <c r="L112">
        <v>247</v>
      </c>
    </row>
    <row r="113" spans="1:12" x14ac:dyDescent="0.2">
      <c r="A113" t="s">
        <v>484</v>
      </c>
      <c r="B113" t="s">
        <v>519</v>
      </c>
      <c r="C113" t="s">
        <v>525</v>
      </c>
      <c r="D113" t="s">
        <v>13</v>
      </c>
      <c r="E113" t="s">
        <v>362</v>
      </c>
      <c r="F113" t="s">
        <v>23</v>
      </c>
      <c r="H113" t="s">
        <v>41</v>
      </c>
      <c r="I113" t="s">
        <v>453</v>
      </c>
      <c r="J113" t="s">
        <v>13</v>
      </c>
      <c r="K113" t="s">
        <v>43</v>
      </c>
      <c r="L113">
        <v>246</v>
      </c>
    </row>
    <row r="114" spans="1:12" x14ac:dyDescent="0.2">
      <c r="A114" t="s">
        <v>484</v>
      </c>
      <c r="B114" t="s">
        <v>519</v>
      </c>
      <c r="C114" t="s">
        <v>13</v>
      </c>
      <c r="D114" t="s">
        <v>523</v>
      </c>
      <c r="E114" t="s">
        <v>362</v>
      </c>
      <c r="F114" t="s">
        <v>16</v>
      </c>
      <c r="H114" t="s">
        <v>94</v>
      </c>
      <c r="I114" t="s">
        <v>524</v>
      </c>
      <c r="J114" t="s">
        <v>13</v>
      </c>
      <c r="K114" t="s">
        <v>43</v>
      </c>
      <c r="L114">
        <v>245</v>
      </c>
    </row>
    <row r="115" spans="1:12" x14ac:dyDescent="0.2">
      <c r="A115" t="s">
        <v>484</v>
      </c>
      <c r="B115" t="s">
        <v>519</v>
      </c>
      <c r="C115" t="s">
        <v>13</v>
      </c>
      <c r="D115" t="s">
        <v>139</v>
      </c>
      <c r="E115" t="s">
        <v>362</v>
      </c>
      <c r="F115" t="s">
        <v>16</v>
      </c>
      <c r="H115" t="s">
        <v>41</v>
      </c>
      <c r="I115" t="s">
        <v>522</v>
      </c>
      <c r="J115" t="s">
        <v>139</v>
      </c>
      <c r="K115" t="s">
        <v>20</v>
      </c>
      <c r="L115">
        <v>244</v>
      </c>
    </row>
    <row r="116" spans="1:12" x14ac:dyDescent="0.2">
      <c r="A116" t="s">
        <v>484</v>
      </c>
      <c r="B116" t="s">
        <v>519</v>
      </c>
      <c r="C116" t="s">
        <v>13</v>
      </c>
      <c r="D116" t="s">
        <v>514</v>
      </c>
      <c r="E116" t="s">
        <v>362</v>
      </c>
      <c r="F116" t="s">
        <v>16</v>
      </c>
      <c r="H116" t="s">
        <v>74</v>
      </c>
      <c r="I116" t="s">
        <v>521</v>
      </c>
      <c r="J116" t="s">
        <v>13</v>
      </c>
      <c r="K116" t="s">
        <v>43</v>
      </c>
      <c r="L116">
        <v>243</v>
      </c>
    </row>
    <row r="117" spans="1:12" x14ac:dyDescent="0.2">
      <c r="A117" t="s">
        <v>484</v>
      </c>
      <c r="B117" t="s">
        <v>519</v>
      </c>
      <c r="C117" t="s">
        <v>13</v>
      </c>
      <c r="D117" t="s">
        <v>461</v>
      </c>
      <c r="E117" t="s">
        <v>362</v>
      </c>
      <c r="F117" t="s">
        <v>16</v>
      </c>
      <c r="H117" t="s">
        <v>94</v>
      </c>
      <c r="I117" t="s">
        <v>520</v>
      </c>
      <c r="J117" t="s">
        <v>13</v>
      </c>
      <c r="K117" t="s">
        <v>43</v>
      </c>
      <c r="L117">
        <v>242</v>
      </c>
    </row>
    <row r="118" spans="1:12" x14ac:dyDescent="0.2">
      <c r="A118" t="s">
        <v>484</v>
      </c>
      <c r="B118" t="s">
        <v>511</v>
      </c>
      <c r="C118" t="s">
        <v>13</v>
      </c>
      <c r="D118" t="s">
        <v>518</v>
      </c>
      <c r="E118" t="s">
        <v>362</v>
      </c>
      <c r="F118" t="s">
        <v>23</v>
      </c>
      <c r="H118" t="s">
        <v>94</v>
      </c>
      <c r="I118" t="s">
        <v>411</v>
      </c>
      <c r="J118" t="s">
        <v>13</v>
      </c>
      <c r="K118" t="s">
        <v>43</v>
      </c>
      <c r="L118">
        <v>241</v>
      </c>
    </row>
    <row r="119" spans="1:12" x14ac:dyDescent="0.2">
      <c r="A119" t="s">
        <v>484</v>
      </c>
      <c r="B119" t="s">
        <v>511</v>
      </c>
      <c r="C119" t="s">
        <v>13</v>
      </c>
      <c r="D119" t="s">
        <v>516</v>
      </c>
      <c r="E119" t="s">
        <v>362</v>
      </c>
      <c r="F119" t="s">
        <v>23</v>
      </c>
      <c r="H119" t="s">
        <v>74</v>
      </c>
      <c r="I119" t="s">
        <v>517</v>
      </c>
      <c r="J119" t="s">
        <v>13</v>
      </c>
      <c r="K119" t="s">
        <v>43</v>
      </c>
      <c r="L119">
        <v>240</v>
      </c>
    </row>
    <row r="120" spans="1:12" x14ac:dyDescent="0.2">
      <c r="A120" t="s">
        <v>484</v>
      </c>
      <c r="B120" t="s">
        <v>511</v>
      </c>
      <c r="C120" t="s">
        <v>13</v>
      </c>
      <c r="D120" t="s">
        <v>514</v>
      </c>
      <c r="E120" t="s">
        <v>362</v>
      </c>
      <c r="F120" t="s">
        <v>16</v>
      </c>
      <c r="H120" t="s">
        <v>74</v>
      </c>
      <c r="I120" t="s">
        <v>515</v>
      </c>
      <c r="J120" t="s">
        <v>13</v>
      </c>
      <c r="K120" t="s">
        <v>43</v>
      </c>
      <c r="L120">
        <v>239</v>
      </c>
    </row>
    <row r="121" spans="1:12" x14ac:dyDescent="0.2">
      <c r="A121" t="s">
        <v>484</v>
      </c>
      <c r="B121" t="s">
        <v>511</v>
      </c>
      <c r="C121" t="s">
        <v>13</v>
      </c>
      <c r="D121" t="s">
        <v>501</v>
      </c>
      <c r="E121" t="s">
        <v>362</v>
      </c>
      <c r="F121" t="s">
        <v>16</v>
      </c>
      <c r="H121" t="s">
        <v>41</v>
      </c>
      <c r="I121" t="s">
        <v>513</v>
      </c>
      <c r="J121" t="s">
        <v>501</v>
      </c>
      <c r="K121" t="s">
        <v>43</v>
      </c>
      <c r="L121">
        <v>238</v>
      </c>
    </row>
    <row r="122" spans="1:12" x14ac:dyDescent="0.2">
      <c r="A122" t="s">
        <v>484</v>
      </c>
      <c r="B122" t="s">
        <v>511</v>
      </c>
      <c r="C122" t="s">
        <v>13</v>
      </c>
      <c r="D122" t="s">
        <v>198</v>
      </c>
      <c r="E122" t="s">
        <v>362</v>
      </c>
      <c r="F122" t="s">
        <v>16</v>
      </c>
      <c r="H122" t="s">
        <v>29</v>
      </c>
      <c r="I122" t="s">
        <v>512</v>
      </c>
      <c r="J122" t="s">
        <v>198</v>
      </c>
      <c r="K122" t="s">
        <v>20</v>
      </c>
      <c r="L122">
        <v>237</v>
      </c>
    </row>
    <row r="123" spans="1:12" x14ac:dyDescent="0.2">
      <c r="A123" t="s">
        <v>484</v>
      </c>
      <c r="B123" t="s">
        <v>500</v>
      </c>
      <c r="C123" t="s">
        <v>13</v>
      </c>
      <c r="D123" t="s">
        <v>509</v>
      </c>
      <c r="E123" t="s">
        <v>362</v>
      </c>
      <c r="F123" t="s">
        <v>23</v>
      </c>
      <c r="H123" t="s">
        <v>94</v>
      </c>
      <c r="I123" t="s">
        <v>510</v>
      </c>
      <c r="J123" t="s">
        <v>13</v>
      </c>
      <c r="K123" t="s">
        <v>43</v>
      </c>
      <c r="L123">
        <v>236</v>
      </c>
    </row>
    <row r="124" spans="1:12" x14ac:dyDescent="0.2">
      <c r="A124" t="s">
        <v>484</v>
      </c>
      <c r="B124" t="s">
        <v>500</v>
      </c>
      <c r="C124" t="s">
        <v>475</v>
      </c>
      <c r="D124" t="s">
        <v>13</v>
      </c>
      <c r="E124" t="s">
        <v>362</v>
      </c>
      <c r="F124" t="s">
        <v>23</v>
      </c>
      <c r="H124" t="s">
        <v>36</v>
      </c>
      <c r="I124" t="s">
        <v>508</v>
      </c>
      <c r="J124" t="s">
        <v>13</v>
      </c>
      <c r="K124" t="s">
        <v>20</v>
      </c>
      <c r="L124">
        <v>235</v>
      </c>
    </row>
    <row r="125" spans="1:12" x14ac:dyDescent="0.2">
      <c r="A125" t="s">
        <v>484</v>
      </c>
      <c r="B125" t="s">
        <v>500</v>
      </c>
      <c r="C125" t="s">
        <v>506</v>
      </c>
      <c r="D125" t="s">
        <v>13</v>
      </c>
      <c r="E125" t="s">
        <v>362</v>
      </c>
      <c r="F125" t="s">
        <v>16</v>
      </c>
      <c r="H125" t="s">
        <v>41</v>
      </c>
      <c r="I125" t="s">
        <v>507</v>
      </c>
      <c r="J125" t="s">
        <v>13</v>
      </c>
      <c r="K125" t="s">
        <v>43</v>
      </c>
      <c r="L125">
        <v>234</v>
      </c>
    </row>
    <row r="126" spans="1:12" x14ac:dyDescent="0.2">
      <c r="A126" t="s">
        <v>484</v>
      </c>
      <c r="B126" t="s">
        <v>500</v>
      </c>
      <c r="C126" t="s">
        <v>139</v>
      </c>
      <c r="D126" t="s">
        <v>13</v>
      </c>
      <c r="E126" t="s">
        <v>362</v>
      </c>
      <c r="F126" t="s">
        <v>16</v>
      </c>
      <c r="H126" t="s">
        <v>41</v>
      </c>
      <c r="I126" t="s">
        <v>505</v>
      </c>
      <c r="J126" t="s">
        <v>13</v>
      </c>
      <c r="K126" t="s">
        <v>20</v>
      </c>
      <c r="L126">
        <v>233</v>
      </c>
    </row>
    <row r="127" spans="1:12" x14ac:dyDescent="0.2">
      <c r="A127" t="s">
        <v>484</v>
      </c>
      <c r="B127" t="s">
        <v>500</v>
      </c>
      <c r="C127" t="s">
        <v>13</v>
      </c>
      <c r="D127" t="s">
        <v>503</v>
      </c>
      <c r="E127" t="s">
        <v>362</v>
      </c>
      <c r="F127" t="s">
        <v>16</v>
      </c>
      <c r="H127" t="s">
        <v>94</v>
      </c>
      <c r="I127" t="s">
        <v>504</v>
      </c>
      <c r="J127" t="s">
        <v>13</v>
      </c>
      <c r="K127" t="s">
        <v>20</v>
      </c>
      <c r="L127">
        <v>232</v>
      </c>
    </row>
    <row r="128" spans="1:12" x14ac:dyDescent="0.2">
      <c r="A128" t="s">
        <v>484</v>
      </c>
      <c r="B128" t="s">
        <v>500</v>
      </c>
      <c r="C128" t="s">
        <v>13</v>
      </c>
      <c r="D128" t="s">
        <v>501</v>
      </c>
      <c r="E128" t="s">
        <v>362</v>
      </c>
      <c r="F128" t="s">
        <v>16</v>
      </c>
      <c r="H128" t="s">
        <v>25</v>
      </c>
      <c r="I128" t="s">
        <v>502</v>
      </c>
      <c r="J128" t="s">
        <v>13</v>
      </c>
      <c r="K128" t="s">
        <v>43</v>
      </c>
      <c r="L128">
        <v>231</v>
      </c>
    </row>
    <row r="129" spans="1:12" x14ac:dyDescent="0.2">
      <c r="A129" t="s">
        <v>484</v>
      </c>
      <c r="B129" t="s">
        <v>497</v>
      </c>
      <c r="C129" t="s">
        <v>498</v>
      </c>
      <c r="D129" t="s">
        <v>13</v>
      </c>
      <c r="E129" t="s">
        <v>64</v>
      </c>
      <c r="F129" t="s">
        <v>16</v>
      </c>
      <c r="H129" t="s">
        <v>74</v>
      </c>
      <c r="I129" t="s">
        <v>499</v>
      </c>
      <c r="J129" t="s">
        <v>498</v>
      </c>
      <c r="K129" t="s">
        <v>20</v>
      </c>
      <c r="L129">
        <v>230</v>
      </c>
    </row>
    <row r="130" spans="1:12" x14ac:dyDescent="0.2">
      <c r="A130" t="s">
        <v>484</v>
      </c>
      <c r="B130" t="s">
        <v>486</v>
      </c>
      <c r="C130" t="s">
        <v>495</v>
      </c>
      <c r="D130" t="s">
        <v>13</v>
      </c>
      <c r="E130" t="s">
        <v>362</v>
      </c>
      <c r="F130" t="s">
        <v>23</v>
      </c>
      <c r="H130" t="s">
        <v>41</v>
      </c>
      <c r="I130" t="s">
        <v>496</v>
      </c>
      <c r="J130" t="s">
        <v>13</v>
      </c>
      <c r="K130" t="s">
        <v>20</v>
      </c>
      <c r="L130">
        <v>229</v>
      </c>
    </row>
    <row r="131" spans="1:12" x14ac:dyDescent="0.2">
      <c r="A131" t="s">
        <v>484</v>
      </c>
      <c r="B131" t="s">
        <v>486</v>
      </c>
      <c r="C131" t="s">
        <v>493</v>
      </c>
      <c r="D131" t="s">
        <v>13</v>
      </c>
      <c r="E131" t="s">
        <v>362</v>
      </c>
      <c r="F131" t="s">
        <v>23</v>
      </c>
      <c r="H131" t="s">
        <v>29</v>
      </c>
      <c r="I131" t="s">
        <v>494</v>
      </c>
      <c r="J131" t="s">
        <v>13</v>
      </c>
      <c r="K131" t="s">
        <v>43</v>
      </c>
      <c r="L131">
        <v>228</v>
      </c>
    </row>
    <row r="132" spans="1:12" x14ac:dyDescent="0.2">
      <c r="A132" t="s">
        <v>484</v>
      </c>
      <c r="B132" t="s">
        <v>486</v>
      </c>
      <c r="C132" t="s">
        <v>491</v>
      </c>
      <c r="D132" t="s">
        <v>13</v>
      </c>
      <c r="E132" t="s">
        <v>362</v>
      </c>
      <c r="F132" t="s">
        <v>16</v>
      </c>
      <c r="H132" t="s">
        <v>41</v>
      </c>
      <c r="I132" t="s">
        <v>492</v>
      </c>
      <c r="J132" t="s">
        <v>13</v>
      </c>
      <c r="K132" t="s">
        <v>20</v>
      </c>
      <c r="L132">
        <v>227</v>
      </c>
    </row>
    <row r="133" spans="1:12" x14ac:dyDescent="0.2">
      <c r="A133" t="s">
        <v>484</v>
      </c>
      <c r="B133" t="s">
        <v>486</v>
      </c>
      <c r="C133" t="s">
        <v>13</v>
      </c>
      <c r="D133" t="s">
        <v>489</v>
      </c>
      <c r="E133" t="s">
        <v>362</v>
      </c>
      <c r="F133" t="s">
        <v>16</v>
      </c>
      <c r="H133" t="s">
        <v>29</v>
      </c>
      <c r="I133" t="s">
        <v>490</v>
      </c>
      <c r="J133" t="s">
        <v>489</v>
      </c>
      <c r="K133" t="s">
        <v>20</v>
      </c>
      <c r="L133">
        <v>226</v>
      </c>
    </row>
    <row r="134" spans="1:12" x14ac:dyDescent="0.2">
      <c r="A134" t="s">
        <v>484</v>
      </c>
      <c r="B134" t="s">
        <v>486</v>
      </c>
      <c r="C134" t="s">
        <v>487</v>
      </c>
      <c r="D134" t="s">
        <v>13</v>
      </c>
      <c r="E134" t="s">
        <v>362</v>
      </c>
      <c r="F134" t="s">
        <v>16</v>
      </c>
      <c r="H134" t="s">
        <v>29</v>
      </c>
      <c r="I134" t="s">
        <v>488</v>
      </c>
      <c r="J134" t="s">
        <v>13</v>
      </c>
      <c r="K134" t="s">
        <v>20</v>
      </c>
      <c r="L134">
        <v>225</v>
      </c>
    </row>
    <row r="135" spans="1:12" x14ac:dyDescent="0.2">
      <c r="A135" t="s">
        <v>484</v>
      </c>
      <c r="B135" t="s">
        <v>305</v>
      </c>
      <c r="C135" t="s">
        <v>420</v>
      </c>
      <c r="D135" t="s">
        <v>13</v>
      </c>
      <c r="E135" t="s">
        <v>64</v>
      </c>
      <c r="F135" t="s">
        <v>23</v>
      </c>
      <c r="H135" t="s">
        <v>29</v>
      </c>
      <c r="I135" t="s">
        <v>485</v>
      </c>
      <c r="J135" t="s">
        <v>13</v>
      </c>
      <c r="K135" t="s">
        <v>20</v>
      </c>
      <c r="L135">
        <v>224</v>
      </c>
    </row>
    <row r="136" spans="1:12" x14ac:dyDescent="0.2">
      <c r="A136" t="s">
        <v>433</v>
      </c>
      <c r="B136" t="s">
        <v>406</v>
      </c>
      <c r="C136" t="s">
        <v>482</v>
      </c>
      <c r="D136" t="s">
        <v>13</v>
      </c>
      <c r="E136" t="s">
        <v>362</v>
      </c>
      <c r="F136" t="s">
        <v>23</v>
      </c>
      <c r="H136" t="s">
        <v>41</v>
      </c>
      <c r="I136" t="s">
        <v>483</v>
      </c>
      <c r="J136" t="s">
        <v>13</v>
      </c>
      <c r="K136" t="s">
        <v>43</v>
      </c>
      <c r="L136">
        <v>223</v>
      </c>
    </row>
    <row r="137" spans="1:12" x14ac:dyDescent="0.2">
      <c r="A137" t="s">
        <v>433</v>
      </c>
      <c r="B137" t="s">
        <v>406</v>
      </c>
      <c r="C137" t="s">
        <v>480</v>
      </c>
      <c r="D137" t="s">
        <v>13</v>
      </c>
      <c r="E137" t="s">
        <v>362</v>
      </c>
      <c r="F137" t="s">
        <v>23</v>
      </c>
      <c r="H137" t="s">
        <v>41</v>
      </c>
      <c r="I137" t="s">
        <v>481</v>
      </c>
      <c r="J137" t="s">
        <v>13</v>
      </c>
      <c r="K137" t="s">
        <v>20</v>
      </c>
      <c r="L137">
        <v>222</v>
      </c>
    </row>
    <row r="138" spans="1:12" x14ac:dyDescent="0.2">
      <c r="A138" t="s">
        <v>433</v>
      </c>
      <c r="B138" t="s">
        <v>406</v>
      </c>
      <c r="C138" t="s">
        <v>475</v>
      </c>
      <c r="D138" t="s">
        <v>13</v>
      </c>
      <c r="E138" t="s">
        <v>362</v>
      </c>
      <c r="F138" t="s">
        <v>16</v>
      </c>
      <c r="H138" t="s">
        <v>41</v>
      </c>
      <c r="I138" t="s">
        <v>479</v>
      </c>
      <c r="J138" t="s">
        <v>13</v>
      </c>
      <c r="K138" t="s">
        <v>20</v>
      </c>
      <c r="L138">
        <v>221</v>
      </c>
    </row>
    <row r="139" spans="1:12" x14ac:dyDescent="0.2">
      <c r="A139" t="s">
        <v>433</v>
      </c>
      <c r="B139" t="s">
        <v>406</v>
      </c>
      <c r="C139" t="s">
        <v>408</v>
      </c>
      <c r="D139" t="s">
        <v>13</v>
      </c>
      <c r="E139" t="s">
        <v>362</v>
      </c>
      <c r="F139" t="s">
        <v>16</v>
      </c>
      <c r="H139" t="s">
        <v>41</v>
      </c>
      <c r="I139" t="s">
        <v>478</v>
      </c>
      <c r="J139" t="s">
        <v>13</v>
      </c>
      <c r="K139" t="s">
        <v>43</v>
      </c>
      <c r="L139">
        <v>220</v>
      </c>
    </row>
    <row r="140" spans="1:12" x14ac:dyDescent="0.2">
      <c r="A140" t="s">
        <v>433</v>
      </c>
      <c r="B140" t="s">
        <v>406</v>
      </c>
      <c r="C140" t="s">
        <v>461</v>
      </c>
      <c r="D140" t="s">
        <v>13</v>
      </c>
      <c r="E140" t="s">
        <v>362</v>
      </c>
      <c r="F140" t="s">
        <v>16</v>
      </c>
      <c r="H140" t="s">
        <v>36</v>
      </c>
      <c r="I140" t="s">
        <v>477</v>
      </c>
      <c r="J140" t="s">
        <v>13</v>
      </c>
      <c r="K140" t="s">
        <v>43</v>
      </c>
      <c r="L140">
        <v>219</v>
      </c>
    </row>
    <row r="141" spans="1:12" x14ac:dyDescent="0.2">
      <c r="A141" t="s">
        <v>433</v>
      </c>
      <c r="B141" t="s">
        <v>469</v>
      </c>
      <c r="C141" t="s">
        <v>475</v>
      </c>
      <c r="D141" t="s">
        <v>13</v>
      </c>
      <c r="E141" t="s">
        <v>362</v>
      </c>
      <c r="F141" t="s">
        <v>23</v>
      </c>
      <c r="H141" t="s">
        <v>41</v>
      </c>
      <c r="I141" t="s">
        <v>476</v>
      </c>
      <c r="J141" t="s">
        <v>13</v>
      </c>
      <c r="K141" t="s">
        <v>20</v>
      </c>
      <c r="L141">
        <v>218</v>
      </c>
    </row>
    <row r="142" spans="1:12" x14ac:dyDescent="0.2">
      <c r="A142" t="s">
        <v>433</v>
      </c>
      <c r="B142" t="s">
        <v>469</v>
      </c>
      <c r="C142" t="s">
        <v>13</v>
      </c>
      <c r="D142" t="s">
        <v>473</v>
      </c>
      <c r="E142" t="s">
        <v>362</v>
      </c>
      <c r="F142" t="s">
        <v>23</v>
      </c>
      <c r="H142" t="s">
        <v>74</v>
      </c>
      <c r="I142" t="s">
        <v>474</v>
      </c>
      <c r="J142" t="s">
        <v>13</v>
      </c>
      <c r="K142" t="s">
        <v>20</v>
      </c>
      <c r="L142">
        <v>217</v>
      </c>
    </row>
    <row r="143" spans="1:12" x14ac:dyDescent="0.2">
      <c r="A143" t="s">
        <v>433</v>
      </c>
      <c r="B143" t="s">
        <v>469</v>
      </c>
      <c r="C143" t="s">
        <v>13</v>
      </c>
      <c r="D143" t="s">
        <v>76</v>
      </c>
      <c r="E143" t="s">
        <v>362</v>
      </c>
      <c r="F143" t="s">
        <v>16</v>
      </c>
      <c r="H143" t="s">
        <v>74</v>
      </c>
      <c r="I143" t="s">
        <v>472</v>
      </c>
      <c r="J143" t="s">
        <v>13</v>
      </c>
      <c r="K143" t="s">
        <v>43</v>
      </c>
      <c r="L143">
        <v>216</v>
      </c>
    </row>
    <row r="144" spans="1:12" x14ac:dyDescent="0.2">
      <c r="A144" t="s">
        <v>433</v>
      </c>
      <c r="B144" t="s">
        <v>469</v>
      </c>
      <c r="C144" t="s">
        <v>198</v>
      </c>
      <c r="D144" t="s">
        <v>13</v>
      </c>
      <c r="E144" t="s">
        <v>362</v>
      </c>
      <c r="F144" t="s">
        <v>16</v>
      </c>
      <c r="H144" t="s">
        <v>74</v>
      </c>
      <c r="I144" t="s">
        <v>471</v>
      </c>
      <c r="J144" t="s">
        <v>198</v>
      </c>
      <c r="K144" t="s">
        <v>20</v>
      </c>
      <c r="L144">
        <v>215</v>
      </c>
    </row>
    <row r="145" spans="1:12" x14ac:dyDescent="0.2">
      <c r="A145" t="s">
        <v>433</v>
      </c>
      <c r="B145" t="s">
        <v>469</v>
      </c>
      <c r="C145" t="s">
        <v>461</v>
      </c>
      <c r="D145" t="s">
        <v>13</v>
      </c>
      <c r="E145" t="s">
        <v>362</v>
      </c>
      <c r="F145" t="s">
        <v>16</v>
      </c>
      <c r="H145" t="s">
        <v>29</v>
      </c>
      <c r="I145" t="s">
        <v>470</v>
      </c>
      <c r="J145" t="s">
        <v>13</v>
      </c>
      <c r="K145" t="s">
        <v>43</v>
      </c>
      <c r="L145">
        <v>214</v>
      </c>
    </row>
    <row r="146" spans="1:12" x14ac:dyDescent="0.2">
      <c r="A146" t="s">
        <v>433</v>
      </c>
      <c r="B146" t="s">
        <v>460</v>
      </c>
      <c r="C146" t="s">
        <v>13</v>
      </c>
      <c r="D146" t="s">
        <v>467</v>
      </c>
      <c r="E146" t="s">
        <v>362</v>
      </c>
      <c r="F146" t="s">
        <v>23</v>
      </c>
      <c r="H146" t="s">
        <v>94</v>
      </c>
      <c r="I146" t="s">
        <v>468</v>
      </c>
      <c r="J146" t="s">
        <v>13</v>
      </c>
      <c r="K146" t="s">
        <v>20</v>
      </c>
      <c r="L146">
        <v>213</v>
      </c>
    </row>
    <row r="147" spans="1:12" x14ac:dyDescent="0.2">
      <c r="A147" t="s">
        <v>433</v>
      </c>
      <c r="B147" t="s">
        <v>460</v>
      </c>
      <c r="C147" t="s">
        <v>389</v>
      </c>
      <c r="D147" t="s">
        <v>13</v>
      </c>
      <c r="E147" t="s">
        <v>362</v>
      </c>
      <c r="F147" t="s">
        <v>23</v>
      </c>
      <c r="H147" t="s">
        <v>36</v>
      </c>
      <c r="I147" t="s">
        <v>466</v>
      </c>
      <c r="J147" t="s">
        <v>13</v>
      </c>
      <c r="K147" t="s">
        <v>20</v>
      </c>
      <c r="L147">
        <v>212</v>
      </c>
    </row>
    <row r="148" spans="1:12" x14ac:dyDescent="0.2">
      <c r="A148" t="s">
        <v>433</v>
      </c>
      <c r="B148" t="s">
        <v>460</v>
      </c>
      <c r="C148" t="s">
        <v>76</v>
      </c>
      <c r="D148" t="s">
        <v>13</v>
      </c>
      <c r="E148" t="s">
        <v>362</v>
      </c>
      <c r="F148" t="s">
        <v>16</v>
      </c>
      <c r="H148" t="s">
        <v>41</v>
      </c>
      <c r="I148" t="s">
        <v>465</v>
      </c>
      <c r="J148" t="s">
        <v>13</v>
      </c>
      <c r="K148" t="s">
        <v>43</v>
      </c>
      <c r="L148">
        <v>211</v>
      </c>
    </row>
    <row r="149" spans="1:12" x14ac:dyDescent="0.2">
      <c r="A149" t="s">
        <v>433</v>
      </c>
      <c r="B149" t="s">
        <v>460</v>
      </c>
      <c r="C149" t="s">
        <v>463</v>
      </c>
      <c r="D149" t="s">
        <v>13</v>
      </c>
      <c r="E149" t="s">
        <v>362</v>
      </c>
      <c r="F149" t="s">
        <v>16</v>
      </c>
      <c r="H149" t="s">
        <v>41</v>
      </c>
      <c r="I149" t="s">
        <v>464</v>
      </c>
      <c r="J149" t="s">
        <v>13</v>
      </c>
      <c r="K149" t="s">
        <v>20</v>
      </c>
      <c r="L149">
        <v>210</v>
      </c>
    </row>
    <row r="150" spans="1:12" x14ac:dyDescent="0.2">
      <c r="A150" t="s">
        <v>433</v>
      </c>
      <c r="B150" t="s">
        <v>460</v>
      </c>
      <c r="C150" t="s">
        <v>461</v>
      </c>
      <c r="D150" t="s">
        <v>13</v>
      </c>
      <c r="E150" t="s">
        <v>362</v>
      </c>
      <c r="F150" t="s">
        <v>16</v>
      </c>
      <c r="H150" t="s">
        <v>29</v>
      </c>
      <c r="I150" t="s">
        <v>462</v>
      </c>
      <c r="J150" t="s">
        <v>13</v>
      </c>
      <c r="K150" t="s">
        <v>43</v>
      </c>
      <c r="L150">
        <v>209</v>
      </c>
    </row>
    <row r="151" spans="1:12" x14ac:dyDescent="0.2">
      <c r="A151" t="s">
        <v>433</v>
      </c>
      <c r="B151" t="s">
        <v>451</v>
      </c>
      <c r="C151" t="s">
        <v>13</v>
      </c>
      <c r="D151" t="s">
        <v>458</v>
      </c>
      <c r="E151" t="s">
        <v>362</v>
      </c>
      <c r="F151" t="s">
        <v>23</v>
      </c>
      <c r="H151" t="s">
        <v>94</v>
      </c>
      <c r="I151" t="s">
        <v>459</v>
      </c>
      <c r="J151" t="s">
        <v>13</v>
      </c>
      <c r="K151" t="s">
        <v>20</v>
      </c>
      <c r="L151">
        <v>208</v>
      </c>
    </row>
    <row r="152" spans="1:12" x14ac:dyDescent="0.2">
      <c r="A152" t="s">
        <v>433</v>
      </c>
      <c r="B152" t="s">
        <v>451</v>
      </c>
      <c r="C152" t="s">
        <v>456</v>
      </c>
      <c r="D152" t="s">
        <v>13</v>
      </c>
      <c r="E152" t="s">
        <v>362</v>
      </c>
      <c r="F152" t="s">
        <v>23</v>
      </c>
      <c r="H152" t="s">
        <v>41</v>
      </c>
      <c r="I152" t="s">
        <v>457</v>
      </c>
      <c r="J152" t="s">
        <v>13</v>
      </c>
      <c r="K152" t="s">
        <v>43</v>
      </c>
      <c r="L152">
        <v>207</v>
      </c>
    </row>
    <row r="153" spans="1:12" x14ac:dyDescent="0.2">
      <c r="A153" t="s">
        <v>433</v>
      </c>
      <c r="B153" t="s">
        <v>451</v>
      </c>
      <c r="C153" t="s">
        <v>454</v>
      </c>
      <c r="D153" t="s">
        <v>13</v>
      </c>
      <c r="E153" t="s">
        <v>362</v>
      </c>
      <c r="F153" t="s">
        <v>16</v>
      </c>
      <c r="H153" t="s">
        <v>41</v>
      </c>
      <c r="I153" t="s">
        <v>455</v>
      </c>
      <c r="J153" t="s">
        <v>13</v>
      </c>
      <c r="K153" t="s">
        <v>20</v>
      </c>
      <c r="L153">
        <v>206</v>
      </c>
    </row>
    <row r="154" spans="1:12" x14ac:dyDescent="0.2">
      <c r="A154" t="s">
        <v>433</v>
      </c>
      <c r="B154" t="s">
        <v>451</v>
      </c>
      <c r="C154" t="s">
        <v>324</v>
      </c>
      <c r="D154" t="s">
        <v>13</v>
      </c>
      <c r="E154" t="s">
        <v>362</v>
      </c>
      <c r="F154" t="s">
        <v>16</v>
      </c>
      <c r="H154" t="s">
        <v>41</v>
      </c>
      <c r="I154" t="s">
        <v>453</v>
      </c>
      <c r="J154" t="s">
        <v>13</v>
      </c>
      <c r="K154" t="s">
        <v>20</v>
      </c>
      <c r="L154">
        <v>205</v>
      </c>
    </row>
    <row r="155" spans="1:12" x14ac:dyDescent="0.2">
      <c r="A155" t="s">
        <v>433</v>
      </c>
      <c r="B155" t="s">
        <v>451</v>
      </c>
      <c r="C155" t="s">
        <v>446</v>
      </c>
      <c r="D155" t="s">
        <v>13</v>
      </c>
      <c r="E155" t="s">
        <v>362</v>
      </c>
      <c r="F155" t="s">
        <v>16</v>
      </c>
      <c r="H155" t="s">
        <v>41</v>
      </c>
      <c r="I155" t="s">
        <v>452</v>
      </c>
      <c r="J155" t="s">
        <v>13</v>
      </c>
      <c r="K155" t="s">
        <v>43</v>
      </c>
      <c r="L155">
        <v>204</v>
      </c>
    </row>
    <row r="156" spans="1:12" x14ac:dyDescent="0.2">
      <c r="A156" t="s">
        <v>433</v>
      </c>
      <c r="B156" t="s">
        <v>442</v>
      </c>
      <c r="C156" t="s">
        <v>449</v>
      </c>
      <c r="D156" t="s">
        <v>13</v>
      </c>
      <c r="E156" t="s">
        <v>362</v>
      </c>
      <c r="F156" t="s">
        <v>23</v>
      </c>
      <c r="H156" t="s">
        <v>41</v>
      </c>
      <c r="I156" t="s">
        <v>450</v>
      </c>
      <c r="J156" t="s">
        <v>13</v>
      </c>
      <c r="K156" t="s">
        <v>20</v>
      </c>
      <c r="L156">
        <v>203</v>
      </c>
    </row>
    <row r="157" spans="1:12" x14ac:dyDescent="0.2">
      <c r="A157" t="s">
        <v>433</v>
      </c>
      <c r="B157" t="s">
        <v>442</v>
      </c>
      <c r="C157" t="s">
        <v>329</v>
      </c>
      <c r="D157" t="s">
        <v>13</v>
      </c>
      <c r="E157" t="s">
        <v>362</v>
      </c>
      <c r="F157" t="s">
        <v>23</v>
      </c>
      <c r="H157" t="s">
        <v>36</v>
      </c>
      <c r="I157" t="s">
        <v>448</v>
      </c>
      <c r="J157" t="s">
        <v>13</v>
      </c>
      <c r="K157" t="s">
        <v>20</v>
      </c>
      <c r="L157">
        <v>202</v>
      </c>
    </row>
    <row r="158" spans="1:12" x14ac:dyDescent="0.2">
      <c r="A158" t="s">
        <v>433</v>
      </c>
      <c r="B158" t="s">
        <v>442</v>
      </c>
      <c r="C158" t="s">
        <v>446</v>
      </c>
      <c r="D158" t="s">
        <v>13</v>
      </c>
      <c r="E158" t="s">
        <v>362</v>
      </c>
      <c r="F158" t="s">
        <v>16</v>
      </c>
      <c r="H158" t="s">
        <v>41</v>
      </c>
      <c r="I158" t="s">
        <v>447</v>
      </c>
      <c r="J158" t="s">
        <v>13</v>
      </c>
      <c r="K158" t="s">
        <v>43</v>
      </c>
      <c r="L158">
        <v>201</v>
      </c>
    </row>
    <row r="159" spans="1:12" x14ac:dyDescent="0.2">
      <c r="A159" t="s">
        <v>433</v>
      </c>
      <c r="B159" t="s">
        <v>442</v>
      </c>
      <c r="C159" t="s">
        <v>13</v>
      </c>
      <c r="D159" t="s">
        <v>444</v>
      </c>
      <c r="E159" t="s">
        <v>362</v>
      </c>
      <c r="F159" t="s">
        <v>16</v>
      </c>
      <c r="H159" t="s">
        <v>74</v>
      </c>
      <c r="I159" t="s">
        <v>445</v>
      </c>
      <c r="J159" t="s">
        <v>13</v>
      </c>
      <c r="K159" t="s">
        <v>20</v>
      </c>
      <c r="L159">
        <v>200</v>
      </c>
    </row>
    <row r="160" spans="1:12" x14ac:dyDescent="0.2">
      <c r="A160" t="s">
        <v>433</v>
      </c>
      <c r="B160" t="s">
        <v>442</v>
      </c>
      <c r="C160" t="s">
        <v>13</v>
      </c>
      <c r="D160" t="s">
        <v>351</v>
      </c>
      <c r="E160" t="s">
        <v>362</v>
      </c>
      <c r="F160" t="s">
        <v>16</v>
      </c>
      <c r="H160" t="s">
        <v>94</v>
      </c>
      <c r="I160" t="s">
        <v>443</v>
      </c>
      <c r="J160" t="s">
        <v>13</v>
      </c>
      <c r="K160" t="s">
        <v>20</v>
      </c>
      <c r="L160">
        <v>199</v>
      </c>
    </row>
    <row r="161" spans="1:12" x14ac:dyDescent="0.2">
      <c r="A161" t="s">
        <v>433</v>
      </c>
      <c r="B161" t="s">
        <v>434</v>
      </c>
      <c r="C161" t="s">
        <v>13</v>
      </c>
      <c r="D161" t="s">
        <v>440</v>
      </c>
      <c r="E161" t="s">
        <v>362</v>
      </c>
      <c r="F161" t="s">
        <v>23</v>
      </c>
      <c r="H161" t="s">
        <v>94</v>
      </c>
      <c r="I161" t="s">
        <v>441</v>
      </c>
      <c r="J161" t="s">
        <v>13</v>
      </c>
      <c r="K161" t="s">
        <v>43</v>
      </c>
      <c r="L161">
        <v>198</v>
      </c>
    </row>
    <row r="162" spans="1:12" x14ac:dyDescent="0.2">
      <c r="A162" t="s">
        <v>433</v>
      </c>
      <c r="B162" t="s">
        <v>434</v>
      </c>
      <c r="C162" t="s">
        <v>438</v>
      </c>
      <c r="D162" t="s">
        <v>13</v>
      </c>
      <c r="E162" t="s">
        <v>362</v>
      </c>
      <c r="F162" t="s">
        <v>23</v>
      </c>
      <c r="H162" t="s">
        <v>41</v>
      </c>
      <c r="I162" t="s">
        <v>439</v>
      </c>
      <c r="J162" t="s">
        <v>13</v>
      </c>
      <c r="K162" t="s">
        <v>20</v>
      </c>
      <c r="L162">
        <v>197</v>
      </c>
    </row>
    <row r="163" spans="1:12" x14ac:dyDescent="0.2">
      <c r="A163" t="s">
        <v>433</v>
      </c>
      <c r="B163" t="s">
        <v>434</v>
      </c>
      <c r="C163" t="s">
        <v>436</v>
      </c>
      <c r="D163" t="s">
        <v>13</v>
      </c>
      <c r="E163" t="s">
        <v>362</v>
      </c>
      <c r="F163" t="s">
        <v>16</v>
      </c>
      <c r="H163" t="s">
        <v>41</v>
      </c>
      <c r="I163" t="s">
        <v>437</v>
      </c>
      <c r="J163" t="s">
        <v>13</v>
      </c>
      <c r="K163" t="s">
        <v>20</v>
      </c>
      <c r="L163">
        <v>196</v>
      </c>
    </row>
    <row r="164" spans="1:12" x14ac:dyDescent="0.2">
      <c r="A164" t="s">
        <v>433</v>
      </c>
      <c r="B164" t="s">
        <v>434</v>
      </c>
      <c r="C164" t="s">
        <v>13</v>
      </c>
      <c r="D164" t="s">
        <v>351</v>
      </c>
      <c r="E164" t="s">
        <v>362</v>
      </c>
      <c r="F164" t="s">
        <v>16</v>
      </c>
      <c r="H164" t="s">
        <v>25</v>
      </c>
      <c r="I164" t="s">
        <v>435</v>
      </c>
      <c r="J164" t="s">
        <v>13</v>
      </c>
      <c r="K164" t="s">
        <v>20</v>
      </c>
      <c r="L164">
        <v>195</v>
      </c>
    </row>
    <row r="165" spans="1:12" x14ac:dyDescent="0.2">
      <c r="A165" t="s">
        <v>359</v>
      </c>
      <c r="B165" t="s">
        <v>416</v>
      </c>
      <c r="C165" t="s">
        <v>431</v>
      </c>
      <c r="D165" t="s">
        <v>13</v>
      </c>
      <c r="E165" t="s">
        <v>64</v>
      </c>
      <c r="F165" t="s">
        <v>23</v>
      </c>
      <c r="H165" t="s">
        <v>36</v>
      </c>
      <c r="I165" t="s">
        <v>432</v>
      </c>
      <c r="J165" t="s">
        <v>13</v>
      </c>
      <c r="K165" t="s">
        <v>20</v>
      </c>
      <c r="L165">
        <v>194</v>
      </c>
    </row>
    <row r="166" spans="1:12" x14ac:dyDescent="0.2">
      <c r="A166" t="s">
        <v>359</v>
      </c>
      <c r="B166" t="s">
        <v>416</v>
      </c>
      <c r="C166" t="s">
        <v>429</v>
      </c>
      <c r="D166" t="s">
        <v>13</v>
      </c>
      <c r="E166" t="s">
        <v>64</v>
      </c>
      <c r="F166" t="s">
        <v>23</v>
      </c>
      <c r="H166" t="s">
        <v>74</v>
      </c>
      <c r="I166" t="s">
        <v>430</v>
      </c>
      <c r="J166" t="s">
        <v>429</v>
      </c>
      <c r="K166" t="s">
        <v>20</v>
      </c>
      <c r="L166">
        <v>193</v>
      </c>
    </row>
    <row r="167" spans="1:12" x14ac:dyDescent="0.2">
      <c r="A167" t="s">
        <v>359</v>
      </c>
      <c r="B167" t="s">
        <v>416</v>
      </c>
      <c r="C167" t="s">
        <v>427</v>
      </c>
      <c r="D167" t="s">
        <v>13</v>
      </c>
      <c r="E167" t="s">
        <v>64</v>
      </c>
      <c r="F167" t="s">
        <v>23</v>
      </c>
      <c r="H167" t="s">
        <v>41</v>
      </c>
      <c r="I167" t="s">
        <v>428</v>
      </c>
      <c r="J167" t="s">
        <v>13</v>
      </c>
      <c r="K167" t="s">
        <v>20</v>
      </c>
      <c r="L167">
        <v>192</v>
      </c>
    </row>
    <row r="168" spans="1:12" x14ac:dyDescent="0.2">
      <c r="A168" t="s">
        <v>359</v>
      </c>
      <c r="B168" t="s">
        <v>416</v>
      </c>
      <c r="C168" t="s">
        <v>13</v>
      </c>
      <c r="D168" t="s">
        <v>425</v>
      </c>
      <c r="E168" t="s">
        <v>64</v>
      </c>
      <c r="F168" t="s">
        <v>23</v>
      </c>
      <c r="H168" t="s">
        <v>74</v>
      </c>
      <c r="I168" t="s">
        <v>426</v>
      </c>
      <c r="J168" t="s">
        <v>13</v>
      </c>
      <c r="K168" t="s">
        <v>43</v>
      </c>
      <c r="L168">
        <v>191</v>
      </c>
    </row>
    <row r="169" spans="1:12" x14ac:dyDescent="0.2">
      <c r="A169" t="s">
        <v>359</v>
      </c>
      <c r="B169" t="s">
        <v>416</v>
      </c>
      <c r="C169" t="s">
        <v>13</v>
      </c>
      <c r="D169" t="s">
        <v>423</v>
      </c>
      <c r="E169" t="s">
        <v>64</v>
      </c>
      <c r="F169" t="s">
        <v>23</v>
      </c>
      <c r="H169" t="s">
        <v>25</v>
      </c>
      <c r="I169" t="s">
        <v>424</v>
      </c>
      <c r="J169" t="s">
        <v>13</v>
      </c>
      <c r="K169" t="s">
        <v>20</v>
      </c>
      <c r="L169">
        <v>190</v>
      </c>
    </row>
    <row r="170" spans="1:12" x14ac:dyDescent="0.2">
      <c r="A170" t="s">
        <v>359</v>
      </c>
      <c r="B170" t="s">
        <v>419</v>
      </c>
      <c r="C170" t="s">
        <v>13</v>
      </c>
      <c r="D170" t="s">
        <v>274</v>
      </c>
      <c r="E170" t="s">
        <v>64</v>
      </c>
      <c r="F170" t="s">
        <v>16</v>
      </c>
      <c r="H170" t="s">
        <v>25</v>
      </c>
      <c r="I170" t="s">
        <v>422</v>
      </c>
      <c r="J170" t="s">
        <v>13</v>
      </c>
      <c r="K170" t="s">
        <v>20</v>
      </c>
      <c r="L170">
        <v>189</v>
      </c>
    </row>
    <row r="171" spans="1:12" x14ac:dyDescent="0.2">
      <c r="A171" t="s">
        <v>359</v>
      </c>
      <c r="B171" t="s">
        <v>419</v>
      </c>
      <c r="C171" t="s">
        <v>13</v>
      </c>
      <c r="D171" t="s">
        <v>420</v>
      </c>
      <c r="E171" t="s">
        <v>64</v>
      </c>
      <c r="F171" t="s">
        <v>16</v>
      </c>
      <c r="H171" t="s">
        <v>74</v>
      </c>
      <c r="I171" t="s">
        <v>421</v>
      </c>
      <c r="J171" t="s">
        <v>13</v>
      </c>
      <c r="K171" t="s">
        <v>20</v>
      </c>
      <c r="L171">
        <v>188</v>
      </c>
    </row>
    <row r="172" spans="1:12" x14ac:dyDescent="0.2">
      <c r="A172" t="s">
        <v>359</v>
      </c>
      <c r="B172" t="s">
        <v>416</v>
      </c>
      <c r="C172" t="s">
        <v>13</v>
      </c>
      <c r="D172" t="s">
        <v>417</v>
      </c>
      <c r="E172" t="s">
        <v>64</v>
      </c>
      <c r="F172" t="s">
        <v>16</v>
      </c>
      <c r="H172" t="s">
        <v>94</v>
      </c>
      <c r="I172" t="s">
        <v>418</v>
      </c>
      <c r="J172" t="s">
        <v>13</v>
      </c>
      <c r="K172" t="s">
        <v>20</v>
      </c>
      <c r="L172">
        <v>187</v>
      </c>
    </row>
    <row r="173" spans="1:12" x14ac:dyDescent="0.2">
      <c r="A173" t="s">
        <v>359</v>
      </c>
      <c r="B173" t="s">
        <v>406</v>
      </c>
      <c r="C173" t="s">
        <v>13</v>
      </c>
      <c r="D173" t="s">
        <v>414</v>
      </c>
      <c r="E173" t="s">
        <v>362</v>
      </c>
      <c r="F173" t="s">
        <v>23</v>
      </c>
      <c r="H173" t="s">
        <v>94</v>
      </c>
      <c r="I173" t="s">
        <v>415</v>
      </c>
      <c r="J173" t="s">
        <v>13</v>
      </c>
      <c r="K173" t="s">
        <v>43</v>
      </c>
      <c r="L173">
        <v>186</v>
      </c>
    </row>
    <row r="174" spans="1:12" x14ac:dyDescent="0.2">
      <c r="A174" t="s">
        <v>359</v>
      </c>
      <c r="B174" t="s">
        <v>406</v>
      </c>
      <c r="C174" t="s">
        <v>13</v>
      </c>
      <c r="D174" t="s">
        <v>412</v>
      </c>
      <c r="E174" t="s">
        <v>362</v>
      </c>
      <c r="F174" t="s">
        <v>23</v>
      </c>
      <c r="H174" t="s">
        <v>94</v>
      </c>
      <c r="I174" t="s">
        <v>413</v>
      </c>
      <c r="J174" t="s">
        <v>13</v>
      </c>
      <c r="K174" t="s">
        <v>43</v>
      </c>
      <c r="L174">
        <v>185</v>
      </c>
    </row>
    <row r="175" spans="1:12" x14ac:dyDescent="0.2">
      <c r="A175" t="s">
        <v>359</v>
      </c>
      <c r="B175" t="s">
        <v>406</v>
      </c>
      <c r="C175" t="s">
        <v>13</v>
      </c>
      <c r="D175" t="s">
        <v>67</v>
      </c>
      <c r="E175" t="s">
        <v>362</v>
      </c>
      <c r="F175" t="s">
        <v>16</v>
      </c>
      <c r="H175" t="s">
        <v>94</v>
      </c>
      <c r="I175" t="s">
        <v>411</v>
      </c>
      <c r="J175" t="s">
        <v>13</v>
      </c>
      <c r="K175" t="s">
        <v>20</v>
      </c>
      <c r="L175">
        <v>184</v>
      </c>
    </row>
    <row r="176" spans="1:12" x14ac:dyDescent="0.2">
      <c r="A176" t="s">
        <v>359</v>
      </c>
      <c r="B176" t="s">
        <v>406</v>
      </c>
      <c r="C176" t="s">
        <v>387</v>
      </c>
      <c r="D176" t="s">
        <v>13</v>
      </c>
      <c r="E176" t="s">
        <v>362</v>
      </c>
      <c r="F176" t="s">
        <v>16</v>
      </c>
      <c r="H176" t="s">
        <v>41</v>
      </c>
      <c r="I176" t="s">
        <v>410</v>
      </c>
      <c r="J176" t="s">
        <v>13</v>
      </c>
      <c r="K176" t="s">
        <v>20</v>
      </c>
      <c r="L176">
        <v>183</v>
      </c>
    </row>
    <row r="177" spans="1:12" x14ac:dyDescent="0.2">
      <c r="A177" t="s">
        <v>359</v>
      </c>
      <c r="B177" t="s">
        <v>406</v>
      </c>
      <c r="C177" t="s">
        <v>408</v>
      </c>
      <c r="D177" t="s">
        <v>13</v>
      </c>
      <c r="E177" t="s">
        <v>362</v>
      </c>
      <c r="F177" t="s">
        <v>16</v>
      </c>
      <c r="H177" t="s">
        <v>41</v>
      </c>
      <c r="I177" t="s">
        <v>409</v>
      </c>
      <c r="J177" t="s">
        <v>13</v>
      </c>
      <c r="K177" t="s">
        <v>43</v>
      </c>
      <c r="L177">
        <v>182</v>
      </c>
    </row>
    <row r="178" spans="1:12" x14ac:dyDescent="0.2">
      <c r="A178" t="s">
        <v>359</v>
      </c>
      <c r="B178" t="s">
        <v>406</v>
      </c>
      <c r="C178" t="s">
        <v>198</v>
      </c>
      <c r="D178" t="s">
        <v>13</v>
      </c>
      <c r="E178" t="s">
        <v>362</v>
      </c>
      <c r="F178" t="s">
        <v>16</v>
      </c>
      <c r="H178" t="s">
        <v>41</v>
      </c>
      <c r="I178" t="s">
        <v>407</v>
      </c>
      <c r="J178" t="s">
        <v>13</v>
      </c>
      <c r="K178" t="s">
        <v>20</v>
      </c>
      <c r="L178">
        <v>181</v>
      </c>
    </row>
    <row r="179" spans="1:12" x14ac:dyDescent="0.2">
      <c r="A179" t="s">
        <v>359</v>
      </c>
      <c r="B179" t="s">
        <v>397</v>
      </c>
      <c r="C179" t="s">
        <v>13</v>
      </c>
      <c r="D179" t="s">
        <v>404</v>
      </c>
      <c r="E179" t="s">
        <v>362</v>
      </c>
      <c r="F179" t="s">
        <v>23</v>
      </c>
      <c r="H179" t="s">
        <v>94</v>
      </c>
      <c r="I179" t="s">
        <v>405</v>
      </c>
      <c r="J179" t="s">
        <v>13</v>
      </c>
      <c r="K179" t="s">
        <v>20</v>
      </c>
      <c r="L179">
        <v>180</v>
      </c>
    </row>
    <row r="180" spans="1:12" x14ac:dyDescent="0.2">
      <c r="A180" t="s">
        <v>359</v>
      </c>
      <c r="B180" t="s">
        <v>397</v>
      </c>
      <c r="C180" t="s">
        <v>13</v>
      </c>
      <c r="D180" t="s">
        <v>402</v>
      </c>
      <c r="E180" t="s">
        <v>362</v>
      </c>
      <c r="F180" t="s">
        <v>23</v>
      </c>
      <c r="H180" t="s">
        <v>94</v>
      </c>
      <c r="I180" t="s">
        <v>403</v>
      </c>
      <c r="J180" t="s">
        <v>13</v>
      </c>
      <c r="K180" t="s">
        <v>20</v>
      </c>
      <c r="L180">
        <v>179</v>
      </c>
    </row>
    <row r="181" spans="1:12" x14ac:dyDescent="0.2">
      <c r="A181" t="s">
        <v>359</v>
      </c>
      <c r="B181" t="s">
        <v>397</v>
      </c>
      <c r="C181" t="s">
        <v>13</v>
      </c>
      <c r="D181" t="s">
        <v>400</v>
      </c>
      <c r="E181" t="s">
        <v>362</v>
      </c>
      <c r="F181" t="s">
        <v>23</v>
      </c>
      <c r="H181" t="s">
        <v>94</v>
      </c>
      <c r="I181" t="s">
        <v>401</v>
      </c>
      <c r="J181" t="s">
        <v>13</v>
      </c>
      <c r="K181" t="s">
        <v>20</v>
      </c>
      <c r="L181">
        <v>178</v>
      </c>
    </row>
    <row r="182" spans="1:12" x14ac:dyDescent="0.2">
      <c r="A182" t="s">
        <v>359</v>
      </c>
      <c r="B182" t="s">
        <v>397</v>
      </c>
      <c r="C182" t="s">
        <v>76</v>
      </c>
      <c r="D182" t="s">
        <v>13</v>
      </c>
      <c r="E182" t="s">
        <v>362</v>
      </c>
      <c r="F182" t="s">
        <v>16</v>
      </c>
      <c r="H182" t="s">
        <v>36</v>
      </c>
      <c r="I182" t="s">
        <v>399</v>
      </c>
      <c r="J182" t="s">
        <v>13</v>
      </c>
      <c r="K182" t="s">
        <v>43</v>
      </c>
      <c r="L182">
        <v>177</v>
      </c>
    </row>
    <row r="183" spans="1:12" x14ac:dyDescent="0.2">
      <c r="A183" t="s">
        <v>359</v>
      </c>
      <c r="B183" t="s">
        <v>397</v>
      </c>
      <c r="C183" t="s">
        <v>198</v>
      </c>
      <c r="D183" t="s">
        <v>13</v>
      </c>
      <c r="E183" t="s">
        <v>362</v>
      </c>
      <c r="F183" t="s">
        <v>16</v>
      </c>
      <c r="H183" t="s">
        <v>25</v>
      </c>
      <c r="I183" t="s">
        <v>398</v>
      </c>
      <c r="J183" t="s">
        <v>198</v>
      </c>
      <c r="K183" t="s">
        <v>20</v>
      </c>
      <c r="L183">
        <v>176</v>
      </c>
    </row>
    <row r="184" spans="1:12" x14ac:dyDescent="0.2">
      <c r="A184" t="s">
        <v>359</v>
      </c>
      <c r="B184" t="s">
        <v>384</v>
      </c>
      <c r="C184" t="s">
        <v>13</v>
      </c>
      <c r="D184" t="s">
        <v>395</v>
      </c>
      <c r="E184" t="s">
        <v>362</v>
      </c>
      <c r="F184" t="s">
        <v>23</v>
      </c>
      <c r="H184" t="s">
        <v>94</v>
      </c>
      <c r="I184" t="s">
        <v>396</v>
      </c>
      <c r="J184" t="s">
        <v>13</v>
      </c>
      <c r="K184" t="s">
        <v>20</v>
      </c>
      <c r="L184">
        <v>175</v>
      </c>
    </row>
    <row r="185" spans="1:12" x14ac:dyDescent="0.2">
      <c r="A185" t="s">
        <v>359</v>
      </c>
      <c r="B185" t="s">
        <v>384</v>
      </c>
      <c r="C185" t="s">
        <v>13</v>
      </c>
      <c r="D185" t="s">
        <v>393</v>
      </c>
      <c r="E185" t="s">
        <v>362</v>
      </c>
      <c r="F185" t="s">
        <v>23</v>
      </c>
      <c r="H185" t="s">
        <v>94</v>
      </c>
      <c r="I185" t="s">
        <v>394</v>
      </c>
      <c r="J185" t="s">
        <v>13</v>
      </c>
      <c r="K185" t="s">
        <v>20</v>
      </c>
      <c r="L185">
        <v>174</v>
      </c>
    </row>
    <row r="186" spans="1:12" x14ac:dyDescent="0.2">
      <c r="A186" t="s">
        <v>359</v>
      </c>
      <c r="B186" t="s">
        <v>384</v>
      </c>
      <c r="C186" t="s">
        <v>13</v>
      </c>
      <c r="D186" t="s">
        <v>391</v>
      </c>
      <c r="E186" t="s">
        <v>362</v>
      </c>
      <c r="F186" t="s">
        <v>23</v>
      </c>
      <c r="H186" t="s">
        <v>94</v>
      </c>
      <c r="I186" t="s">
        <v>392</v>
      </c>
      <c r="J186" t="s">
        <v>13</v>
      </c>
      <c r="K186" t="s">
        <v>20</v>
      </c>
      <c r="L186">
        <v>173</v>
      </c>
    </row>
    <row r="187" spans="1:12" x14ac:dyDescent="0.2">
      <c r="A187" t="s">
        <v>359</v>
      </c>
      <c r="B187" t="s">
        <v>384</v>
      </c>
      <c r="C187" t="s">
        <v>13</v>
      </c>
      <c r="D187" t="s">
        <v>389</v>
      </c>
      <c r="E187" t="s">
        <v>362</v>
      </c>
      <c r="F187" t="s">
        <v>23</v>
      </c>
      <c r="H187" t="s">
        <v>74</v>
      </c>
      <c r="I187" t="s">
        <v>390</v>
      </c>
      <c r="J187" t="s">
        <v>13</v>
      </c>
      <c r="K187" t="s">
        <v>20</v>
      </c>
      <c r="L187">
        <v>172</v>
      </c>
    </row>
    <row r="188" spans="1:12" x14ac:dyDescent="0.2">
      <c r="A188" t="s">
        <v>359</v>
      </c>
      <c r="B188" t="s">
        <v>384</v>
      </c>
      <c r="C188" t="s">
        <v>13</v>
      </c>
      <c r="D188" t="s">
        <v>387</v>
      </c>
      <c r="E188" t="s">
        <v>362</v>
      </c>
      <c r="F188" t="s">
        <v>16</v>
      </c>
      <c r="H188" t="s">
        <v>74</v>
      </c>
      <c r="I188" t="s">
        <v>388</v>
      </c>
      <c r="J188" t="s">
        <v>13</v>
      </c>
      <c r="K188" t="s">
        <v>20</v>
      </c>
      <c r="L188">
        <v>171</v>
      </c>
    </row>
    <row r="189" spans="1:12" x14ac:dyDescent="0.2">
      <c r="A189" t="s">
        <v>359</v>
      </c>
      <c r="B189" t="s">
        <v>384</v>
      </c>
      <c r="C189" t="s">
        <v>63</v>
      </c>
      <c r="D189" t="s">
        <v>13</v>
      </c>
      <c r="E189" t="s">
        <v>362</v>
      </c>
      <c r="F189" t="s">
        <v>16</v>
      </c>
      <c r="H189" t="s">
        <v>36</v>
      </c>
      <c r="I189" t="s">
        <v>386</v>
      </c>
      <c r="J189" t="s">
        <v>13</v>
      </c>
      <c r="K189" t="s">
        <v>20</v>
      </c>
      <c r="L189">
        <v>170</v>
      </c>
    </row>
    <row r="190" spans="1:12" x14ac:dyDescent="0.2">
      <c r="A190" t="s">
        <v>359</v>
      </c>
      <c r="B190" t="s">
        <v>384</v>
      </c>
      <c r="C190" t="s">
        <v>55</v>
      </c>
      <c r="D190" t="s">
        <v>13</v>
      </c>
      <c r="E190" t="s">
        <v>362</v>
      </c>
      <c r="F190" t="s">
        <v>16</v>
      </c>
      <c r="H190" t="s">
        <v>29</v>
      </c>
      <c r="I190" t="s">
        <v>385</v>
      </c>
      <c r="J190" t="s">
        <v>13</v>
      </c>
      <c r="K190" t="s">
        <v>20</v>
      </c>
      <c r="L190">
        <v>169</v>
      </c>
    </row>
    <row r="191" spans="1:12" x14ac:dyDescent="0.2">
      <c r="A191" t="s">
        <v>359</v>
      </c>
      <c r="B191" t="s">
        <v>360</v>
      </c>
      <c r="C191" t="s">
        <v>340</v>
      </c>
      <c r="D191" t="s">
        <v>13</v>
      </c>
      <c r="E191" t="s">
        <v>362</v>
      </c>
      <c r="F191" t="s">
        <v>23</v>
      </c>
      <c r="H191" t="s">
        <v>36</v>
      </c>
      <c r="I191" t="s">
        <v>383</v>
      </c>
      <c r="J191" t="s">
        <v>13</v>
      </c>
      <c r="K191" t="s">
        <v>20</v>
      </c>
      <c r="L191">
        <v>168</v>
      </c>
    </row>
    <row r="192" spans="1:12" x14ac:dyDescent="0.2">
      <c r="A192" t="s">
        <v>359</v>
      </c>
      <c r="B192" t="s">
        <v>360</v>
      </c>
      <c r="C192" t="s">
        <v>381</v>
      </c>
      <c r="D192" t="s">
        <v>13</v>
      </c>
      <c r="E192" t="s">
        <v>362</v>
      </c>
      <c r="F192" t="s">
        <v>23</v>
      </c>
      <c r="H192" t="s">
        <v>29</v>
      </c>
      <c r="I192" t="s">
        <v>382</v>
      </c>
      <c r="J192" t="s">
        <v>13</v>
      </c>
      <c r="K192" t="s">
        <v>20</v>
      </c>
      <c r="L192">
        <v>167</v>
      </c>
    </row>
    <row r="193" spans="1:12" x14ac:dyDescent="0.2">
      <c r="A193" t="s">
        <v>359</v>
      </c>
      <c r="B193" t="s">
        <v>360</v>
      </c>
      <c r="C193" t="s">
        <v>55</v>
      </c>
      <c r="D193" t="s">
        <v>13</v>
      </c>
      <c r="E193" t="s">
        <v>362</v>
      </c>
      <c r="F193" t="s">
        <v>23</v>
      </c>
      <c r="H193" t="s">
        <v>74</v>
      </c>
      <c r="I193" t="s">
        <v>380</v>
      </c>
      <c r="J193" t="s">
        <v>55</v>
      </c>
      <c r="K193" t="s">
        <v>20</v>
      </c>
      <c r="L193">
        <v>166</v>
      </c>
    </row>
    <row r="194" spans="1:12" x14ac:dyDescent="0.2">
      <c r="A194" t="s">
        <v>359</v>
      </c>
      <c r="B194" t="s">
        <v>368</v>
      </c>
      <c r="C194" t="s">
        <v>13</v>
      </c>
      <c r="D194" t="s">
        <v>125</v>
      </c>
      <c r="E194" t="s">
        <v>64</v>
      </c>
      <c r="F194" t="s">
        <v>23</v>
      </c>
      <c r="H194" t="s">
        <v>41</v>
      </c>
      <c r="I194" t="s">
        <v>379</v>
      </c>
      <c r="J194" t="s">
        <v>125</v>
      </c>
      <c r="K194" t="s">
        <v>20</v>
      </c>
      <c r="L194">
        <v>165</v>
      </c>
    </row>
    <row r="195" spans="1:12" x14ac:dyDescent="0.2">
      <c r="A195" t="s">
        <v>359</v>
      </c>
      <c r="B195" t="s">
        <v>368</v>
      </c>
      <c r="C195" t="s">
        <v>13</v>
      </c>
      <c r="D195" t="s">
        <v>377</v>
      </c>
      <c r="E195" t="s">
        <v>64</v>
      </c>
      <c r="F195" t="s">
        <v>23</v>
      </c>
      <c r="H195" t="s">
        <v>74</v>
      </c>
      <c r="I195" t="s">
        <v>378</v>
      </c>
      <c r="J195" t="s">
        <v>13</v>
      </c>
      <c r="K195" t="s">
        <v>20</v>
      </c>
      <c r="L195">
        <v>164</v>
      </c>
    </row>
    <row r="196" spans="1:12" x14ac:dyDescent="0.2">
      <c r="A196" t="s">
        <v>359</v>
      </c>
      <c r="B196" t="s">
        <v>368</v>
      </c>
      <c r="C196" t="s">
        <v>13</v>
      </c>
      <c r="D196" t="s">
        <v>375</v>
      </c>
      <c r="E196" t="s">
        <v>64</v>
      </c>
      <c r="F196" t="s">
        <v>23</v>
      </c>
      <c r="H196" t="s">
        <v>94</v>
      </c>
      <c r="I196" t="s">
        <v>376</v>
      </c>
      <c r="J196" t="s">
        <v>13</v>
      </c>
      <c r="K196" t="s">
        <v>43</v>
      </c>
      <c r="L196">
        <v>163</v>
      </c>
    </row>
    <row r="197" spans="1:12" x14ac:dyDescent="0.2">
      <c r="A197" t="s">
        <v>359</v>
      </c>
      <c r="B197" t="s">
        <v>368</v>
      </c>
      <c r="C197" t="s">
        <v>13</v>
      </c>
      <c r="D197" t="s">
        <v>373</v>
      </c>
      <c r="E197" t="s">
        <v>64</v>
      </c>
      <c r="F197" t="s">
        <v>16</v>
      </c>
      <c r="H197" t="s">
        <v>74</v>
      </c>
      <c r="I197" t="s">
        <v>374</v>
      </c>
      <c r="J197" t="s">
        <v>13</v>
      </c>
      <c r="K197" t="s">
        <v>20</v>
      </c>
      <c r="L197">
        <v>162</v>
      </c>
    </row>
    <row r="198" spans="1:12" x14ac:dyDescent="0.2">
      <c r="A198" t="s">
        <v>359</v>
      </c>
      <c r="B198" t="s">
        <v>368</v>
      </c>
      <c r="C198" t="s">
        <v>13</v>
      </c>
      <c r="D198" t="s">
        <v>371</v>
      </c>
      <c r="E198" t="s">
        <v>64</v>
      </c>
      <c r="F198" t="s">
        <v>16</v>
      </c>
      <c r="H198" t="s">
        <v>74</v>
      </c>
      <c r="I198" t="s">
        <v>372</v>
      </c>
      <c r="J198" t="s">
        <v>13</v>
      </c>
      <c r="K198" t="s">
        <v>43</v>
      </c>
      <c r="L198">
        <v>161</v>
      </c>
    </row>
    <row r="199" spans="1:12" x14ac:dyDescent="0.2">
      <c r="A199" t="s">
        <v>359</v>
      </c>
      <c r="B199" t="s">
        <v>368</v>
      </c>
      <c r="C199" t="s">
        <v>13</v>
      </c>
      <c r="D199" t="s">
        <v>331</v>
      </c>
      <c r="E199" t="s">
        <v>64</v>
      </c>
      <c r="F199" t="s">
        <v>16</v>
      </c>
      <c r="H199" t="s">
        <v>36</v>
      </c>
      <c r="I199" t="s">
        <v>370</v>
      </c>
      <c r="J199" t="s">
        <v>331</v>
      </c>
      <c r="K199" t="s">
        <v>43</v>
      </c>
      <c r="L199">
        <v>160</v>
      </c>
    </row>
    <row r="200" spans="1:12" x14ac:dyDescent="0.2">
      <c r="A200" t="s">
        <v>359</v>
      </c>
      <c r="B200" t="s">
        <v>368</v>
      </c>
      <c r="C200" t="s">
        <v>13</v>
      </c>
      <c r="D200" t="s">
        <v>139</v>
      </c>
      <c r="E200" t="s">
        <v>64</v>
      </c>
      <c r="F200" t="s">
        <v>16</v>
      </c>
      <c r="H200" t="s">
        <v>29</v>
      </c>
      <c r="I200" t="s">
        <v>369</v>
      </c>
      <c r="J200" t="s">
        <v>139</v>
      </c>
      <c r="K200" t="s">
        <v>20</v>
      </c>
      <c r="L200">
        <v>159</v>
      </c>
    </row>
    <row r="201" spans="1:12" x14ac:dyDescent="0.2">
      <c r="A201" t="s">
        <v>359</v>
      </c>
      <c r="B201" t="s">
        <v>360</v>
      </c>
      <c r="C201" t="s">
        <v>366</v>
      </c>
      <c r="D201" t="s">
        <v>13</v>
      </c>
      <c r="E201" t="s">
        <v>362</v>
      </c>
      <c r="F201" t="s">
        <v>236</v>
      </c>
      <c r="H201" t="s">
        <v>41</v>
      </c>
      <c r="I201" t="s">
        <v>367</v>
      </c>
      <c r="J201" t="s">
        <v>13</v>
      </c>
      <c r="K201" t="s">
        <v>43</v>
      </c>
      <c r="L201">
        <v>158</v>
      </c>
    </row>
    <row r="202" spans="1:12" x14ac:dyDescent="0.2">
      <c r="A202" t="s">
        <v>359</v>
      </c>
      <c r="B202" t="s">
        <v>360</v>
      </c>
      <c r="C202" t="s">
        <v>364</v>
      </c>
      <c r="D202" t="s">
        <v>13</v>
      </c>
      <c r="E202" t="s">
        <v>362</v>
      </c>
      <c r="F202" t="s">
        <v>236</v>
      </c>
      <c r="H202" t="s">
        <v>41</v>
      </c>
      <c r="I202" t="s">
        <v>365</v>
      </c>
      <c r="J202" t="s">
        <v>13</v>
      </c>
      <c r="K202" t="s">
        <v>43</v>
      </c>
      <c r="L202">
        <v>157</v>
      </c>
    </row>
    <row r="203" spans="1:12" x14ac:dyDescent="0.2">
      <c r="A203" t="s">
        <v>359</v>
      </c>
      <c r="B203" t="s">
        <v>360</v>
      </c>
      <c r="C203" t="s">
        <v>361</v>
      </c>
      <c r="D203" t="s">
        <v>13</v>
      </c>
      <c r="E203" t="s">
        <v>362</v>
      </c>
      <c r="F203" t="s">
        <v>236</v>
      </c>
      <c r="H203" t="s">
        <v>41</v>
      </c>
      <c r="I203" t="s">
        <v>363</v>
      </c>
      <c r="J203" t="s">
        <v>13</v>
      </c>
      <c r="K203" t="s">
        <v>20</v>
      </c>
      <c r="L203">
        <v>156</v>
      </c>
    </row>
    <row r="204" spans="1:12" x14ac:dyDescent="0.2">
      <c r="A204" t="s">
        <v>287</v>
      </c>
      <c r="B204" t="s">
        <v>346</v>
      </c>
      <c r="C204" t="s">
        <v>13</v>
      </c>
      <c r="D204" t="s">
        <v>139</v>
      </c>
      <c r="E204" t="s">
        <v>64</v>
      </c>
      <c r="F204" t="s">
        <v>23</v>
      </c>
      <c r="H204" t="s">
        <v>74</v>
      </c>
      <c r="I204" t="s">
        <v>358</v>
      </c>
      <c r="J204" t="s">
        <v>13</v>
      </c>
      <c r="K204" t="s">
        <v>20</v>
      </c>
      <c r="L204">
        <v>155</v>
      </c>
    </row>
    <row r="205" spans="1:12" x14ac:dyDescent="0.2">
      <c r="A205" t="s">
        <v>287</v>
      </c>
      <c r="B205" t="s">
        <v>346</v>
      </c>
      <c r="C205" t="s">
        <v>13</v>
      </c>
      <c r="D205" t="s">
        <v>331</v>
      </c>
      <c r="E205" t="s">
        <v>64</v>
      </c>
      <c r="F205" t="s">
        <v>23</v>
      </c>
      <c r="H205" t="s">
        <v>74</v>
      </c>
      <c r="I205" t="s">
        <v>357</v>
      </c>
      <c r="J205" t="s">
        <v>13</v>
      </c>
      <c r="K205" t="s">
        <v>43</v>
      </c>
      <c r="L205">
        <v>154</v>
      </c>
    </row>
    <row r="206" spans="1:12" x14ac:dyDescent="0.2">
      <c r="A206" t="s">
        <v>287</v>
      </c>
      <c r="B206" t="s">
        <v>346</v>
      </c>
      <c r="C206" t="s">
        <v>355</v>
      </c>
      <c r="D206" t="s">
        <v>13</v>
      </c>
      <c r="E206" t="s">
        <v>64</v>
      </c>
      <c r="F206" t="s">
        <v>23</v>
      </c>
      <c r="H206" t="s">
        <v>25</v>
      </c>
      <c r="I206" t="s">
        <v>356</v>
      </c>
      <c r="J206" t="s">
        <v>355</v>
      </c>
      <c r="K206" t="s">
        <v>20</v>
      </c>
      <c r="L206">
        <v>153</v>
      </c>
    </row>
    <row r="207" spans="1:12" x14ac:dyDescent="0.2">
      <c r="A207" t="s">
        <v>287</v>
      </c>
      <c r="B207" t="s">
        <v>346</v>
      </c>
      <c r="C207" t="s">
        <v>353</v>
      </c>
      <c r="D207" t="s">
        <v>13</v>
      </c>
      <c r="E207" t="s">
        <v>64</v>
      </c>
      <c r="F207" t="s">
        <v>23</v>
      </c>
      <c r="H207" t="s">
        <v>41</v>
      </c>
      <c r="I207" t="s">
        <v>354</v>
      </c>
      <c r="J207" t="s">
        <v>13</v>
      </c>
      <c r="K207" t="s">
        <v>20</v>
      </c>
      <c r="L207">
        <v>152</v>
      </c>
    </row>
    <row r="208" spans="1:12" x14ac:dyDescent="0.2">
      <c r="A208" t="s">
        <v>287</v>
      </c>
      <c r="B208" t="s">
        <v>346</v>
      </c>
      <c r="C208" t="s">
        <v>13</v>
      </c>
      <c r="D208" t="s">
        <v>351</v>
      </c>
      <c r="E208" t="s">
        <v>64</v>
      </c>
      <c r="F208" t="s">
        <v>16</v>
      </c>
      <c r="H208" t="s">
        <v>41</v>
      </c>
      <c r="I208" t="s">
        <v>352</v>
      </c>
      <c r="J208" t="s">
        <v>351</v>
      </c>
      <c r="K208" t="s">
        <v>20</v>
      </c>
      <c r="L208">
        <v>151</v>
      </c>
    </row>
    <row r="209" spans="1:12" x14ac:dyDescent="0.2">
      <c r="A209" t="s">
        <v>287</v>
      </c>
      <c r="B209" t="s">
        <v>346</v>
      </c>
      <c r="C209" t="s">
        <v>13</v>
      </c>
      <c r="D209" t="s">
        <v>349</v>
      </c>
      <c r="E209" t="s">
        <v>64</v>
      </c>
      <c r="F209" t="s">
        <v>16</v>
      </c>
      <c r="H209" t="s">
        <v>36</v>
      </c>
      <c r="I209" t="s">
        <v>350</v>
      </c>
      <c r="J209" t="s">
        <v>349</v>
      </c>
      <c r="K209" t="s">
        <v>20</v>
      </c>
      <c r="L209">
        <v>150</v>
      </c>
    </row>
    <row r="210" spans="1:12" x14ac:dyDescent="0.2">
      <c r="A210" t="s">
        <v>287</v>
      </c>
      <c r="B210" t="s">
        <v>346</v>
      </c>
      <c r="C210" t="s">
        <v>13</v>
      </c>
      <c r="D210" t="s">
        <v>347</v>
      </c>
      <c r="E210" t="s">
        <v>64</v>
      </c>
      <c r="F210" t="s">
        <v>16</v>
      </c>
      <c r="H210" t="s">
        <v>74</v>
      </c>
      <c r="I210" t="s">
        <v>348</v>
      </c>
      <c r="J210" t="s">
        <v>13</v>
      </c>
      <c r="K210" t="s">
        <v>43</v>
      </c>
      <c r="L210">
        <v>149</v>
      </c>
    </row>
    <row r="211" spans="1:12" x14ac:dyDescent="0.2">
      <c r="A211" t="s">
        <v>287</v>
      </c>
      <c r="B211" t="s">
        <v>339</v>
      </c>
      <c r="C211" t="s">
        <v>13</v>
      </c>
      <c r="D211" t="s">
        <v>344</v>
      </c>
      <c r="E211" t="s">
        <v>64</v>
      </c>
      <c r="F211" t="s">
        <v>23</v>
      </c>
      <c r="H211" t="s">
        <v>41</v>
      </c>
      <c r="I211" t="s">
        <v>345</v>
      </c>
      <c r="J211" t="s">
        <v>344</v>
      </c>
      <c r="K211" t="s">
        <v>43</v>
      </c>
      <c r="L211">
        <v>148</v>
      </c>
    </row>
    <row r="212" spans="1:12" x14ac:dyDescent="0.2">
      <c r="A212" t="s">
        <v>287</v>
      </c>
      <c r="B212" t="s">
        <v>339</v>
      </c>
      <c r="C212" t="s">
        <v>13</v>
      </c>
      <c r="D212" t="s">
        <v>342</v>
      </c>
      <c r="E212" t="s">
        <v>64</v>
      </c>
      <c r="F212" t="s">
        <v>23</v>
      </c>
      <c r="H212" t="s">
        <v>41</v>
      </c>
      <c r="I212" t="s">
        <v>343</v>
      </c>
      <c r="J212" t="s">
        <v>342</v>
      </c>
      <c r="K212" t="s">
        <v>20</v>
      </c>
      <c r="L212">
        <v>147</v>
      </c>
    </row>
    <row r="213" spans="1:12" x14ac:dyDescent="0.2">
      <c r="A213" t="s">
        <v>287</v>
      </c>
      <c r="B213" t="s">
        <v>339</v>
      </c>
      <c r="C213" t="s">
        <v>340</v>
      </c>
      <c r="D213" t="s">
        <v>13</v>
      </c>
      <c r="E213" t="s">
        <v>64</v>
      </c>
      <c r="F213" t="s">
        <v>23</v>
      </c>
      <c r="H213" t="s">
        <v>36</v>
      </c>
      <c r="I213" t="s">
        <v>341</v>
      </c>
      <c r="J213" t="s">
        <v>13</v>
      </c>
      <c r="K213" t="s">
        <v>20</v>
      </c>
      <c r="L213">
        <v>146</v>
      </c>
    </row>
    <row r="214" spans="1:12" x14ac:dyDescent="0.2">
      <c r="A214" t="s">
        <v>287</v>
      </c>
      <c r="B214" t="s">
        <v>326</v>
      </c>
      <c r="C214" t="s">
        <v>13</v>
      </c>
      <c r="D214" t="s">
        <v>337</v>
      </c>
      <c r="E214" t="s">
        <v>64</v>
      </c>
      <c r="F214" t="s">
        <v>23</v>
      </c>
      <c r="H214" t="s">
        <v>94</v>
      </c>
      <c r="I214" t="s">
        <v>338</v>
      </c>
      <c r="J214" t="s">
        <v>13</v>
      </c>
      <c r="K214" t="s">
        <v>20</v>
      </c>
      <c r="L214">
        <v>145</v>
      </c>
    </row>
    <row r="215" spans="1:12" x14ac:dyDescent="0.2">
      <c r="A215" t="s">
        <v>287</v>
      </c>
      <c r="B215" t="s">
        <v>326</v>
      </c>
      <c r="C215" t="s">
        <v>13</v>
      </c>
      <c r="D215" t="s">
        <v>335</v>
      </c>
      <c r="E215" t="s">
        <v>64</v>
      </c>
      <c r="F215" t="s">
        <v>23</v>
      </c>
      <c r="H215" t="s">
        <v>94</v>
      </c>
      <c r="I215" t="s">
        <v>336</v>
      </c>
      <c r="J215" t="s">
        <v>13</v>
      </c>
      <c r="K215" t="s">
        <v>20</v>
      </c>
      <c r="L215">
        <v>144</v>
      </c>
    </row>
    <row r="216" spans="1:12" x14ac:dyDescent="0.2">
      <c r="A216" t="s">
        <v>287</v>
      </c>
      <c r="B216" t="s">
        <v>326</v>
      </c>
      <c r="C216" t="s">
        <v>178</v>
      </c>
      <c r="D216" t="s">
        <v>13</v>
      </c>
      <c r="E216" t="s">
        <v>64</v>
      </c>
      <c r="F216" t="s">
        <v>23</v>
      </c>
      <c r="H216" t="s">
        <v>36</v>
      </c>
      <c r="I216" t="s">
        <v>334</v>
      </c>
      <c r="J216" t="s">
        <v>13</v>
      </c>
      <c r="K216" t="s">
        <v>20</v>
      </c>
      <c r="L216">
        <v>143</v>
      </c>
    </row>
    <row r="217" spans="1:12" x14ac:dyDescent="0.2">
      <c r="A217" t="s">
        <v>287</v>
      </c>
      <c r="B217" t="s">
        <v>326</v>
      </c>
      <c r="C217" t="s">
        <v>13</v>
      </c>
      <c r="D217" t="s">
        <v>139</v>
      </c>
      <c r="E217" t="s">
        <v>64</v>
      </c>
      <c r="F217" t="s">
        <v>16</v>
      </c>
      <c r="H217" t="s">
        <v>74</v>
      </c>
      <c r="I217" t="s">
        <v>333</v>
      </c>
      <c r="J217" t="s">
        <v>13</v>
      </c>
      <c r="K217" t="s">
        <v>20</v>
      </c>
      <c r="L217">
        <v>142</v>
      </c>
    </row>
    <row r="218" spans="1:12" x14ac:dyDescent="0.2">
      <c r="A218" t="s">
        <v>287</v>
      </c>
      <c r="B218" t="s">
        <v>326</v>
      </c>
      <c r="C218" t="s">
        <v>13</v>
      </c>
      <c r="D218" t="s">
        <v>331</v>
      </c>
      <c r="E218" t="s">
        <v>64</v>
      </c>
      <c r="F218" t="s">
        <v>16</v>
      </c>
      <c r="H218" t="s">
        <v>36</v>
      </c>
      <c r="I218" t="s">
        <v>332</v>
      </c>
      <c r="J218" t="s">
        <v>331</v>
      </c>
      <c r="K218" t="s">
        <v>43</v>
      </c>
      <c r="L218">
        <v>141</v>
      </c>
    </row>
    <row r="219" spans="1:12" x14ac:dyDescent="0.2">
      <c r="A219" t="s">
        <v>287</v>
      </c>
      <c r="B219" t="s">
        <v>326</v>
      </c>
      <c r="C219" t="s">
        <v>13</v>
      </c>
      <c r="D219" t="s">
        <v>329</v>
      </c>
      <c r="E219" t="s">
        <v>64</v>
      </c>
      <c r="F219" t="s">
        <v>16</v>
      </c>
      <c r="H219" t="s">
        <v>74</v>
      </c>
      <c r="I219" t="s">
        <v>330</v>
      </c>
      <c r="J219" t="s">
        <v>13</v>
      </c>
      <c r="K219" t="s">
        <v>20</v>
      </c>
      <c r="L219">
        <v>140</v>
      </c>
    </row>
    <row r="220" spans="1:12" x14ac:dyDescent="0.2">
      <c r="A220" t="s">
        <v>287</v>
      </c>
      <c r="B220" t="s">
        <v>326</v>
      </c>
      <c r="C220" t="s">
        <v>327</v>
      </c>
      <c r="D220" t="s">
        <v>13</v>
      </c>
      <c r="E220" t="s">
        <v>64</v>
      </c>
      <c r="F220" t="s">
        <v>16</v>
      </c>
      <c r="H220" t="s">
        <v>25</v>
      </c>
      <c r="I220" t="s">
        <v>328</v>
      </c>
      <c r="J220" t="s">
        <v>327</v>
      </c>
      <c r="K220" t="s">
        <v>20</v>
      </c>
      <c r="L220">
        <v>139</v>
      </c>
    </row>
    <row r="221" spans="1:12" x14ac:dyDescent="0.2">
      <c r="A221" t="s">
        <v>287</v>
      </c>
      <c r="B221" t="s">
        <v>305</v>
      </c>
      <c r="C221" t="s">
        <v>13</v>
      </c>
      <c r="D221" t="s">
        <v>324</v>
      </c>
      <c r="E221" t="s">
        <v>15</v>
      </c>
      <c r="F221" t="s">
        <v>23</v>
      </c>
      <c r="H221" t="s">
        <v>74</v>
      </c>
      <c r="I221" t="s">
        <v>325</v>
      </c>
      <c r="J221" t="s">
        <v>13</v>
      </c>
      <c r="K221" t="s">
        <v>20</v>
      </c>
      <c r="L221">
        <v>138</v>
      </c>
    </row>
    <row r="222" spans="1:12" x14ac:dyDescent="0.2">
      <c r="A222" t="s">
        <v>287</v>
      </c>
      <c r="B222" t="s">
        <v>305</v>
      </c>
      <c r="C222" t="s">
        <v>13</v>
      </c>
      <c r="D222" t="s">
        <v>159</v>
      </c>
      <c r="E222" t="s">
        <v>15</v>
      </c>
      <c r="F222" t="s">
        <v>23</v>
      </c>
      <c r="H222" t="s">
        <v>94</v>
      </c>
      <c r="I222" t="s">
        <v>323</v>
      </c>
      <c r="J222" t="s">
        <v>13</v>
      </c>
      <c r="K222" t="s">
        <v>43</v>
      </c>
      <c r="L222">
        <v>137</v>
      </c>
    </row>
    <row r="223" spans="1:12" x14ac:dyDescent="0.2">
      <c r="A223" t="s">
        <v>287</v>
      </c>
      <c r="B223" t="s">
        <v>305</v>
      </c>
      <c r="C223" t="s">
        <v>13</v>
      </c>
      <c r="D223" t="s">
        <v>321</v>
      </c>
      <c r="E223" t="s">
        <v>15</v>
      </c>
      <c r="F223" t="s">
        <v>23</v>
      </c>
      <c r="H223" t="s">
        <v>94</v>
      </c>
      <c r="I223" t="s">
        <v>322</v>
      </c>
      <c r="J223" t="s">
        <v>13</v>
      </c>
      <c r="K223" t="s">
        <v>43</v>
      </c>
      <c r="L223">
        <v>136</v>
      </c>
    </row>
    <row r="224" spans="1:12" x14ac:dyDescent="0.2">
      <c r="A224" t="s">
        <v>287</v>
      </c>
      <c r="B224" t="s">
        <v>305</v>
      </c>
      <c r="C224" t="s">
        <v>319</v>
      </c>
      <c r="D224" t="s">
        <v>13</v>
      </c>
      <c r="E224" t="s">
        <v>15</v>
      </c>
      <c r="F224" t="s">
        <v>16</v>
      </c>
      <c r="G224" t="s">
        <v>40</v>
      </c>
      <c r="H224" t="s">
        <v>18</v>
      </c>
      <c r="I224" t="s">
        <v>320</v>
      </c>
      <c r="J224" t="s">
        <v>13</v>
      </c>
      <c r="K224" t="s">
        <v>20</v>
      </c>
      <c r="L224">
        <v>135</v>
      </c>
    </row>
    <row r="225" spans="1:12" x14ac:dyDescent="0.2">
      <c r="A225" t="s">
        <v>287</v>
      </c>
      <c r="B225" t="s">
        <v>305</v>
      </c>
      <c r="C225" t="s">
        <v>125</v>
      </c>
      <c r="D225" t="s">
        <v>13</v>
      </c>
      <c r="E225" t="s">
        <v>15</v>
      </c>
      <c r="F225" t="s">
        <v>16</v>
      </c>
      <c r="G225" t="s">
        <v>65</v>
      </c>
      <c r="H225" t="s">
        <v>129</v>
      </c>
      <c r="I225" t="s">
        <v>318</v>
      </c>
      <c r="J225" t="s">
        <v>125</v>
      </c>
      <c r="K225" t="s">
        <v>20</v>
      </c>
      <c r="L225">
        <v>134</v>
      </c>
    </row>
    <row r="226" spans="1:12" x14ac:dyDescent="0.2">
      <c r="A226" t="s">
        <v>287</v>
      </c>
      <c r="B226" t="s">
        <v>305</v>
      </c>
      <c r="C226" t="s">
        <v>13</v>
      </c>
      <c r="D226" t="s">
        <v>202</v>
      </c>
      <c r="E226" t="s">
        <v>184</v>
      </c>
      <c r="F226" t="s">
        <v>16</v>
      </c>
      <c r="G226" t="s">
        <v>40</v>
      </c>
      <c r="H226" t="s">
        <v>94</v>
      </c>
      <c r="I226" t="s">
        <v>317</v>
      </c>
      <c r="J226" t="s">
        <v>13</v>
      </c>
      <c r="K226" t="s">
        <v>20</v>
      </c>
      <c r="L226">
        <v>133</v>
      </c>
    </row>
    <row r="227" spans="1:12" x14ac:dyDescent="0.2">
      <c r="A227" t="s">
        <v>287</v>
      </c>
      <c r="B227" t="s">
        <v>305</v>
      </c>
      <c r="C227" t="s">
        <v>13</v>
      </c>
      <c r="D227" t="s">
        <v>315</v>
      </c>
      <c r="E227" t="s">
        <v>184</v>
      </c>
      <c r="F227" t="s">
        <v>16</v>
      </c>
      <c r="G227" t="s">
        <v>65</v>
      </c>
      <c r="H227" t="s">
        <v>74</v>
      </c>
      <c r="I227" t="s">
        <v>316</v>
      </c>
      <c r="J227" t="s">
        <v>13</v>
      </c>
      <c r="K227" t="s">
        <v>20</v>
      </c>
      <c r="L227">
        <v>132</v>
      </c>
    </row>
    <row r="228" spans="1:12" x14ac:dyDescent="0.2">
      <c r="A228" t="s">
        <v>287</v>
      </c>
      <c r="B228" t="s">
        <v>305</v>
      </c>
      <c r="C228" t="s">
        <v>13</v>
      </c>
      <c r="D228" t="s">
        <v>139</v>
      </c>
      <c r="E228" t="s">
        <v>184</v>
      </c>
      <c r="F228" t="s">
        <v>16</v>
      </c>
      <c r="G228" t="s">
        <v>71</v>
      </c>
      <c r="H228" t="s">
        <v>94</v>
      </c>
      <c r="I228" t="s">
        <v>314</v>
      </c>
      <c r="J228" t="s">
        <v>13</v>
      </c>
      <c r="K228" t="s">
        <v>20</v>
      </c>
      <c r="L228">
        <v>131</v>
      </c>
    </row>
    <row r="229" spans="1:12" x14ac:dyDescent="0.2">
      <c r="A229" t="s">
        <v>287</v>
      </c>
      <c r="B229" t="s">
        <v>305</v>
      </c>
      <c r="C229" t="s">
        <v>13</v>
      </c>
      <c r="D229" t="s">
        <v>312</v>
      </c>
      <c r="E229" t="s">
        <v>64</v>
      </c>
      <c r="F229" t="s">
        <v>23</v>
      </c>
      <c r="H229" t="s">
        <v>94</v>
      </c>
      <c r="I229" t="s">
        <v>313</v>
      </c>
      <c r="J229" t="s">
        <v>13</v>
      </c>
      <c r="K229" t="s">
        <v>20</v>
      </c>
      <c r="L229">
        <v>130</v>
      </c>
    </row>
    <row r="230" spans="1:12" x14ac:dyDescent="0.2">
      <c r="A230" t="s">
        <v>287</v>
      </c>
      <c r="B230" t="s">
        <v>305</v>
      </c>
      <c r="C230" t="s">
        <v>13</v>
      </c>
      <c r="D230" t="s">
        <v>310</v>
      </c>
      <c r="E230" t="s">
        <v>64</v>
      </c>
      <c r="F230" t="s">
        <v>23</v>
      </c>
      <c r="H230" t="s">
        <v>94</v>
      </c>
      <c r="I230" t="s">
        <v>311</v>
      </c>
      <c r="J230" t="s">
        <v>13</v>
      </c>
      <c r="K230" t="s">
        <v>43</v>
      </c>
      <c r="L230">
        <v>129</v>
      </c>
    </row>
    <row r="231" spans="1:12" x14ac:dyDescent="0.2">
      <c r="A231" t="s">
        <v>287</v>
      </c>
      <c r="B231" t="s">
        <v>305</v>
      </c>
      <c r="C231" t="s">
        <v>13</v>
      </c>
      <c r="D231" t="s">
        <v>308</v>
      </c>
      <c r="E231" t="s">
        <v>64</v>
      </c>
      <c r="F231" t="s">
        <v>23</v>
      </c>
      <c r="H231" t="s">
        <v>25</v>
      </c>
      <c r="I231" t="s">
        <v>309</v>
      </c>
      <c r="J231" t="s">
        <v>13</v>
      </c>
      <c r="K231" t="s">
        <v>43</v>
      </c>
      <c r="L231">
        <v>128</v>
      </c>
    </row>
    <row r="232" spans="1:12" x14ac:dyDescent="0.2">
      <c r="A232" t="s">
        <v>287</v>
      </c>
      <c r="B232" t="s">
        <v>305</v>
      </c>
      <c r="C232" t="s">
        <v>13</v>
      </c>
      <c r="D232" t="s">
        <v>97</v>
      </c>
      <c r="E232" t="s">
        <v>64</v>
      </c>
      <c r="F232" t="s">
        <v>23</v>
      </c>
      <c r="H232" t="s">
        <v>94</v>
      </c>
      <c r="I232" t="s">
        <v>307</v>
      </c>
      <c r="J232" t="s">
        <v>13</v>
      </c>
      <c r="K232" t="s">
        <v>20</v>
      </c>
      <c r="L232">
        <v>127</v>
      </c>
    </row>
    <row r="233" spans="1:12" x14ac:dyDescent="0.2">
      <c r="A233" t="s">
        <v>287</v>
      </c>
      <c r="B233" t="s">
        <v>305</v>
      </c>
      <c r="C233" t="s">
        <v>13</v>
      </c>
      <c r="D233" t="s">
        <v>139</v>
      </c>
      <c r="E233" t="s">
        <v>64</v>
      </c>
      <c r="F233" t="s">
        <v>23</v>
      </c>
      <c r="H233" t="s">
        <v>74</v>
      </c>
      <c r="I233" t="s">
        <v>306</v>
      </c>
      <c r="J233" t="s">
        <v>13</v>
      </c>
      <c r="K233" t="s">
        <v>20</v>
      </c>
      <c r="L233">
        <v>126</v>
      </c>
    </row>
    <row r="234" spans="1:12" x14ac:dyDescent="0.2">
      <c r="A234" t="s">
        <v>287</v>
      </c>
      <c r="B234" t="s">
        <v>246</v>
      </c>
      <c r="C234" t="s">
        <v>13</v>
      </c>
      <c r="D234" t="s">
        <v>303</v>
      </c>
      <c r="E234" t="s">
        <v>15</v>
      </c>
      <c r="F234" t="s">
        <v>23</v>
      </c>
      <c r="H234" t="s">
        <v>59</v>
      </c>
      <c r="I234" t="s">
        <v>304</v>
      </c>
      <c r="J234" t="s">
        <v>13</v>
      </c>
      <c r="K234" t="s">
        <v>20</v>
      </c>
      <c r="L234">
        <v>125</v>
      </c>
    </row>
    <row r="235" spans="1:12" x14ac:dyDescent="0.2">
      <c r="A235" t="s">
        <v>287</v>
      </c>
      <c r="B235" t="s">
        <v>246</v>
      </c>
      <c r="C235" t="s">
        <v>13</v>
      </c>
      <c r="D235" t="s">
        <v>301</v>
      </c>
      <c r="E235" t="s">
        <v>15</v>
      </c>
      <c r="F235" t="s">
        <v>23</v>
      </c>
      <c r="H235" t="s">
        <v>264</v>
      </c>
      <c r="I235" t="s">
        <v>302</v>
      </c>
      <c r="J235" t="s">
        <v>301</v>
      </c>
      <c r="K235" t="s">
        <v>20</v>
      </c>
      <c r="L235">
        <v>124</v>
      </c>
    </row>
    <row r="236" spans="1:12" x14ac:dyDescent="0.2">
      <c r="A236" t="s">
        <v>287</v>
      </c>
      <c r="B236" t="s">
        <v>246</v>
      </c>
      <c r="C236" t="s">
        <v>299</v>
      </c>
      <c r="D236" t="s">
        <v>13</v>
      </c>
      <c r="E236" t="s">
        <v>184</v>
      </c>
      <c r="F236" t="s">
        <v>16</v>
      </c>
      <c r="G236" t="s">
        <v>108</v>
      </c>
      <c r="H236" t="s">
        <v>74</v>
      </c>
      <c r="I236" t="s">
        <v>300</v>
      </c>
      <c r="J236" t="s">
        <v>299</v>
      </c>
      <c r="K236" t="s">
        <v>20</v>
      </c>
      <c r="L236">
        <v>123</v>
      </c>
    </row>
    <row r="237" spans="1:12" x14ac:dyDescent="0.2">
      <c r="A237" t="s">
        <v>287</v>
      </c>
      <c r="B237" t="s">
        <v>288</v>
      </c>
      <c r="C237" t="s">
        <v>13</v>
      </c>
      <c r="D237" t="s">
        <v>297</v>
      </c>
      <c r="E237" t="s">
        <v>184</v>
      </c>
      <c r="F237" t="s">
        <v>16</v>
      </c>
      <c r="G237" t="s">
        <v>48</v>
      </c>
      <c r="H237" t="s">
        <v>94</v>
      </c>
      <c r="I237" t="s">
        <v>298</v>
      </c>
      <c r="J237" t="s">
        <v>13</v>
      </c>
      <c r="K237" t="s">
        <v>20</v>
      </c>
      <c r="L237">
        <v>122</v>
      </c>
    </row>
    <row r="238" spans="1:12" x14ac:dyDescent="0.2">
      <c r="A238" t="s">
        <v>287</v>
      </c>
      <c r="B238" t="s">
        <v>288</v>
      </c>
      <c r="C238" t="s">
        <v>13</v>
      </c>
      <c r="D238" t="s">
        <v>295</v>
      </c>
      <c r="E238" t="s">
        <v>184</v>
      </c>
      <c r="F238" t="s">
        <v>16</v>
      </c>
      <c r="G238" t="s">
        <v>45</v>
      </c>
      <c r="H238" t="s">
        <v>41</v>
      </c>
      <c r="I238" t="s">
        <v>296</v>
      </c>
      <c r="J238" t="s">
        <v>295</v>
      </c>
      <c r="K238" t="s">
        <v>20</v>
      </c>
      <c r="L238">
        <v>121</v>
      </c>
    </row>
    <row r="239" spans="1:12" x14ac:dyDescent="0.2">
      <c r="A239" t="s">
        <v>287</v>
      </c>
      <c r="B239" t="s">
        <v>288</v>
      </c>
      <c r="C239" t="s">
        <v>13</v>
      </c>
      <c r="D239" t="s">
        <v>293</v>
      </c>
      <c r="E239" t="s">
        <v>15</v>
      </c>
      <c r="F239" t="s">
        <v>23</v>
      </c>
      <c r="H239" t="s">
        <v>59</v>
      </c>
      <c r="I239" t="s">
        <v>294</v>
      </c>
      <c r="J239" t="s">
        <v>13</v>
      </c>
      <c r="K239" t="s">
        <v>20</v>
      </c>
      <c r="L239">
        <v>120</v>
      </c>
    </row>
    <row r="240" spans="1:12" x14ac:dyDescent="0.2">
      <c r="A240" t="s">
        <v>287</v>
      </c>
      <c r="B240" t="s">
        <v>288</v>
      </c>
      <c r="C240" t="s">
        <v>13</v>
      </c>
      <c r="D240" t="s">
        <v>291</v>
      </c>
      <c r="E240" t="s">
        <v>15</v>
      </c>
      <c r="F240" t="s">
        <v>23</v>
      </c>
      <c r="H240" t="s">
        <v>59</v>
      </c>
      <c r="I240" t="s">
        <v>292</v>
      </c>
      <c r="J240" t="s">
        <v>13</v>
      </c>
      <c r="K240" t="s">
        <v>20</v>
      </c>
      <c r="L240">
        <v>119</v>
      </c>
    </row>
    <row r="241" spans="1:12" x14ac:dyDescent="0.2">
      <c r="A241" t="s">
        <v>287</v>
      </c>
      <c r="B241" t="s">
        <v>288</v>
      </c>
      <c r="C241" t="s">
        <v>13</v>
      </c>
      <c r="D241" t="s">
        <v>289</v>
      </c>
      <c r="E241" t="s">
        <v>15</v>
      </c>
      <c r="F241" t="s">
        <v>16</v>
      </c>
      <c r="G241" t="s">
        <v>108</v>
      </c>
      <c r="H241" t="s">
        <v>56</v>
      </c>
      <c r="I241" t="s">
        <v>290</v>
      </c>
      <c r="J241" t="s">
        <v>289</v>
      </c>
      <c r="K241" t="s">
        <v>20</v>
      </c>
      <c r="L241">
        <v>118</v>
      </c>
    </row>
    <row r="242" spans="1:12" x14ac:dyDescent="0.2">
      <c r="A242" t="s">
        <v>227</v>
      </c>
      <c r="B242" t="s">
        <v>282</v>
      </c>
      <c r="C242" t="s">
        <v>283</v>
      </c>
      <c r="D242" t="s">
        <v>13</v>
      </c>
      <c r="E242" t="s">
        <v>64</v>
      </c>
      <c r="F242" t="s">
        <v>284</v>
      </c>
      <c r="G242" t="s">
        <v>285</v>
      </c>
      <c r="H242" t="s">
        <v>94</v>
      </c>
      <c r="I242" t="s">
        <v>286</v>
      </c>
      <c r="J242" t="s">
        <v>283</v>
      </c>
      <c r="K242" t="s">
        <v>20</v>
      </c>
      <c r="L242">
        <v>117</v>
      </c>
    </row>
    <row r="243" spans="1:12" x14ac:dyDescent="0.2">
      <c r="A243" t="s">
        <v>227</v>
      </c>
      <c r="B243" t="s">
        <v>267</v>
      </c>
      <c r="C243" t="s">
        <v>13</v>
      </c>
      <c r="D243" t="s">
        <v>280</v>
      </c>
      <c r="E243" t="s">
        <v>15</v>
      </c>
      <c r="F243" t="s">
        <v>23</v>
      </c>
      <c r="H243" t="s">
        <v>94</v>
      </c>
      <c r="I243" t="s">
        <v>281</v>
      </c>
      <c r="J243" t="s">
        <v>13</v>
      </c>
      <c r="K243" t="s">
        <v>20</v>
      </c>
      <c r="L243">
        <v>116</v>
      </c>
    </row>
    <row r="244" spans="1:12" x14ac:dyDescent="0.2">
      <c r="A244" t="s">
        <v>227</v>
      </c>
      <c r="B244" t="s">
        <v>267</v>
      </c>
      <c r="C244" t="s">
        <v>13</v>
      </c>
      <c r="D244" t="s">
        <v>278</v>
      </c>
      <c r="E244" t="s">
        <v>15</v>
      </c>
      <c r="F244" t="s">
        <v>23</v>
      </c>
      <c r="H244" t="s">
        <v>94</v>
      </c>
      <c r="I244" t="s">
        <v>279</v>
      </c>
      <c r="J244" t="s">
        <v>13</v>
      </c>
      <c r="K244" t="s">
        <v>20</v>
      </c>
      <c r="L244">
        <v>115</v>
      </c>
    </row>
    <row r="245" spans="1:12" x14ac:dyDescent="0.2">
      <c r="A245" t="s">
        <v>227</v>
      </c>
      <c r="B245" t="s">
        <v>267</v>
      </c>
      <c r="C245" t="s">
        <v>13</v>
      </c>
      <c r="D245" t="s">
        <v>276</v>
      </c>
      <c r="E245" t="s">
        <v>15</v>
      </c>
      <c r="F245" t="s">
        <v>23</v>
      </c>
      <c r="H245" t="s">
        <v>36</v>
      </c>
      <c r="I245" t="s">
        <v>277</v>
      </c>
      <c r="J245" t="s">
        <v>276</v>
      </c>
      <c r="K245" t="s">
        <v>20</v>
      </c>
      <c r="L245">
        <v>114</v>
      </c>
    </row>
    <row r="246" spans="1:12" x14ac:dyDescent="0.2">
      <c r="A246" t="s">
        <v>227</v>
      </c>
      <c r="B246" t="s">
        <v>267</v>
      </c>
      <c r="C246" t="s">
        <v>274</v>
      </c>
      <c r="D246" t="s">
        <v>13</v>
      </c>
      <c r="E246" t="s">
        <v>15</v>
      </c>
      <c r="F246" t="s">
        <v>16</v>
      </c>
      <c r="G246" t="s">
        <v>45</v>
      </c>
      <c r="H246" t="s">
        <v>18</v>
      </c>
      <c r="I246" t="s">
        <v>275</v>
      </c>
      <c r="J246" t="s">
        <v>13</v>
      </c>
      <c r="K246" t="s">
        <v>20</v>
      </c>
      <c r="L246">
        <v>113</v>
      </c>
    </row>
    <row r="247" spans="1:12" x14ac:dyDescent="0.2">
      <c r="A247" t="s">
        <v>227</v>
      </c>
      <c r="B247" t="s">
        <v>267</v>
      </c>
      <c r="C247" t="s">
        <v>13</v>
      </c>
      <c r="D247" t="s">
        <v>97</v>
      </c>
      <c r="E247" t="s">
        <v>15</v>
      </c>
      <c r="F247" t="s">
        <v>16</v>
      </c>
      <c r="G247" t="s">
        <v>40</v>
      </c>
      <c r="H247" t="s">
        <v>264</v>
      </c>
      <c r="I247" t="s">
        <v>273</v>
      </c>
      <c r="J247" t="s">
        <v>97</v>
      </c>
      <c r="K247" t="s">
        <v>20</v>
      </c>
      <c r="L247">
        <v>112</v>
      </c>
    </row>
    <row r="248" spans="1:12" x14ac:dyDescent="0.2">
      <c r="A248" t="s">
        <v>227</v>
      </c>
      <c r="B248" t="s">
        <v>267</v>
      </c>
      <c r="C248" t="s">
        <v>13</v>
      </c>
      <c r="D248" t="s">
        <v>271</v>
      </c>
      <c r="E248" t="s">
        <v>64</v>
      </c>
      <c r="F248" t="s">
        <v>23</v>
      </c>
      <c r="H248" t="s">
        <v>94</v>
      </c>
      <c r="I248" t="s">
        <v>272</v>
      </c>
      <c r="J248" t="s">
        <v>13</v>
      </c>
      <c r="K248" t="s">
        <v>20</v>
      </c>
      <c r="L248">
        <v>111</v>
      </c>
    </row>
    <row r="249" spans="1:12" x14ac:dyDescent="0.2">
      <c r="A249" t="s">
        <v>227</v>
      </c>
      <c r="B249" t="s">
        <v>267</v>
      </c>
      <c r="C249" t="s">
        <v>13</v>
      </c>
      <c r="D249" t="s">
        <v>229</v>
      </c>
      <c r="E249" t="s">
        <v>64</v>
      </c>
      <c r="F249" t="s">
        <v>23</v>
      </c>
      <c r="H249" t="s">
        <v>94</v>
      </c>
      <c r="I249" t="s">
        <v>270</v>
      </c>
      <c r="J249" t="s">
        <v>13</v>
      </c>
      <c r="K249" t="s">
        <v>43</v>
      </c>
      <c r="L249">
        <v>110</v>
      </c>
    </row>
    <row r="250" spans="1:12" x14ac:dyDescent="0.2">
      <c r="A250" t="s">
        <v>227</v>
      </c>
      <c r="B250" t="s">
        <v>267</v>
      </c>
      <c r="C250" t="s">
        <v>13</v>
      </c>
      <c r="D250" t="s">
        <v>116</v>
      </c>
      <c r="E250" t="s">
        <v>64</v>
      </c>
      <c r="F250" t="s">
        <v>16</v>
      </c>
      <c r="G250" t="s">
        <v>65</v>
      </c>
      <c r="H250" t="s">
        <v>36</v>
      </c>
      <c r="I250" t="s">
        <v>269</v>
      </c>
      <c r="J250" t="s">
        <v>116</v>
      </c>
      <c r="K250" t="s">
        <v>20</v>
      </c>
      <c r="L250">
        <v>109</v>
      </c>
    </row>
    <row r="251" spans="1:12" x14ac:dyDescent="0.2">
      <c r="A251" t="s">
        <v>227</v>
      </c>
      <c r="B251" t="s">
        <v>267</v>
      </c>
      <c r="C251" t="s">
        <v>13</v>
      </c>
      <c r="D251" t="s">
        <v>27</v>
      </c>
      <c r="E251" t="s">
        <v>64</v>
      </c>
      <c r="F251" t="s">
        <v>16</v>
      </c>
      <c r="G251" t="s">
        <v>65</v>
      </c>
      <c r="H251" t="s">
        <v>74</v>
      </c>
      <c r="I251" t="s">
        <v>268</v>
      </c>
      <c r="J251" t="s">
        <v>13</v>
      </c>
      <c r="K251" t="s">
        <v>20</v>
      </c>
      <c r="L251">
        <v>108</v>
      </c>
    </row>
    <row r="252" spans="1:12" x14ac:dyDescent="0.2">
      <c r="A252" t="s">
        <v>227</v>
      </c>
      <c r="B252" t="s">
        <v>263</v>
      </c>
      <c r="C252" t="s">
        <v>13</v>
      </c>
      <c r="D252" t="s">
        <v>233</v>
      </c>
      <c r="E252" t="s">
        <v>15</v>
      </c>
      <c r="F252" t="s">
        <v>23</v>
      </c>
      <c r="H252" t="s">
        <v>59</v>
      </c>
      <c r="I252" t="s">
        <v>266</v>
      </c>
      <c r="J252" t="s">
        <v>13</v>
      </c>
      <c r="K252" t="s">
        <v>20</v>
      </c>
      <c r="L252">
        <v>107</v>
      </c>
    </row>
    <row r="253" spans="1:12" x14ac:dyDescent="0.2">
      <c r="A253" t="s">
        <v>227</v>
      </c>
      <c r="B253" t="s">
        <v>263</v>
      </c>
      <c r="C253" t="s">
        <v>13</v>
      </c>
      <c r="D253" t="s">
        <v>229</v>
      </c>
      <c r="E253" t="s">
        <v>15</v>
      </c>
      <c r="F253" t="s">
        <v>16</v>
      </c>
      <c r="G253" t="s">
        <v>40</v>
      </c>
      <c r="H253" t="s">
        <v>264</v>
      </c>
      <c r="I253" t="s">
        <v>265</v>
      </c>
      <c r="J253" t="s">
        <v>229</v>
      </c>
      <c r="K253" t="s">
        <v>43</v>
      </c>
      <c r="L253">
        <v>106</v>
      </c>
    </row>
    <row r="254" spans="1:12" x14ac:dyDescent="0.2">
      <c r="A254" t="s">
        <v>227</v>
      </c>
      <c r="B254" t="s">
        <v>250</v>
      </c>
      <c r="C254" t="s">
        <v>13</v>
      </c>
      <c r="D254" t="s">
        <v>261</v>
      </c>
      <c r="E254" t="s">
        <v>15</v>
      </c>
      <c r="F254" t="s">
        <v>16</v>
      </c>
      <c r="G254" t="s">
        <v>108</v>
      </c>
      <c r="H254" t="s">
        <v>59</v>
      </c>
      <c r="I254" t="s">
        <v>262</v>
      </c>
      <c r="J254" t="s">
        <v>13</v>
      </c>
      <c r="K254" t="s">
        <v>20</v>
      </c>
      <c r="L254">
        <v>105</v>
      </c>
    </row>
    <row r="255" spans="1:12" x14ac:dyDescent="0.2">
      <c r="A255" t="s">
        <v>227</v>
      </c>
      <c r="B255" t="s">
        <v>250</v>
      </c>
      <c r="C255" t="s">
        <v>259</v>
      </c>
      <c r="D255" t="s">
        <v>13</v>
      </c>
      <c r="E255" t="s">
        <v>184</v>
      </c>
      <c r="F255" t="s">
        <v>16</v>
      </c>
      <c r="G255" t="s">
        <v>45</v>
      </c>
      <c r="H255" t="s">
        <v>41</v>
      </c>
      <c r="I255" t="s">
        <v>260</v>
      </c>
      <c r="J255" t="s">
        <v>13</v>
      </c>
      <c r="K255" t="s">
        <v>43</v>
      </c>
      <c r="L255">
        <v>104</v>
      </c>
    </row>
    <row r="256" spans="1:12" x14ac:dyDescent="0.2">
      <c r="A256" t="s">
        <v>227</v>
      </c>
      <c r="B256" t="s">
        <v>250</v>
      </c>
      <c r="C256" t="s">
        <v>257</v>
      </c>
      <c r="D256" t="s">
        <v>13</v>
      </c>
      <c r="E256" t="s">
        <v>184</v>
      </c>
      <c r="F256" t="s">
        <v>16</v>
      </c>
      <c r="G256" t="s">
        <v>40</v>
      </c>
      <c r="H256" t="s">
        <v>94</v>
      </c>
      <c r="I256" t="s">
        <v>258</v>
      </c>
      <c r="J256" t="s">
        <v>257</v>
      </c>
      <c r="K256" t="s">
        <v>20</v>
      </c>
      <c r="L256">
        <v>103</v>
      </c>
    </row>
    <row r="257" spans="1:12" x14ac:dyDescent="0.2">
      <c r="A257" t="s">
        <v>227</v>
      </c>
      <c r="B257" t="s">
        <v>250</v>
      </c>
      <c r="C257" t="s">
        <v>13</v>
      </c>
      <c r="D257" t="s">
        <v>255</v>
      </c>
      <c r="E257" t="s">
        <v>15</v>
      </c>
      <c r="F257" t="s">
        <v>16</v>
      </c>
      <c r="G257" t="s">
        <v>48</v>
      </c>
      <c r="H257" t="s">
        <v>129</v>
      </c>
      <c r="I257" t="s">
        <v>256</v>
      </c>
      <c r="J257" t="s">
        <v>13</v>
      </c>
      <c r="K257" t="s">
        <v>20</v>
      </c>
      <c r="L257">
        <v>102</v>
      </c>
    </row>
    <row r="258" spans="1:12" x14ac:dyDescent="0.2">
      <c r="A258" t="s">
        <v>227</v>
      </c>
      <c r="B258" t="s">
        <v>250</v>
      </c>
      <c r="C258" t="s">
        <v>13</v>
      </c>
      <c r="D258" t="s">
        <v>253</v>
      </c>
      <c r="E258" t="s">
        <v>15</v>
      </c>
      <c r="F258" t="s">
        <v>16</v>
      </c>
      <c r="G258" t="s">
        <v>45</v>
      </c>
      <c r="H258" t="s">
        <v>79</v>
      </c>
      <c r="I258" t="s">
        <v>254</v>
      </c>
      <c r="J258" t="s">
        <v>13</v>
      </c>
      <c r="K258" t="s">
        <v>20</v>
      </c>
      <c r="L258">
        <v>101</v>
      </c>
    </row>
    <row r="259" spans="1:12" x14ac:dyDescent="0.2">
      <c r="A259" t="s">
        <v>227</v>
      </c>
      <c r="B259" t="s">
        <v>250</v>
      </c>
      <c r="C259" t="s">
        <v>13</v>
      </c>
      <c r="D259" t="s">
        <v>251</v>
      </c>
      <c r="E259" t="s">
        <v>15</v>
      </c>
      <c r="F259" t="s">
        <v>16</v>
      </c>
      <c r="G259" t="s">
        <v>40</v>
      </c>
      <c r="H259" t="s">
        <v>18</v>
      </c>
      <c r="I259" t="s">
        <v>252</v>
      </c>
      <c r="J259" t="s">
        <v>251</v>
      </c>
      <c r="K259" t="s">
        <v>20</v>
      </c>
      <c r="L259">
        <v>100</v>
      </c>
    </row>
    <row r="260" spans="1:12" x14ac:dyDescent="0.2">
      <c r="A260" t="s">
        <v>227</v>
      </c>
      <c r="B260" t="s">
        <v>246</v>
      </c>
      <c r="C260" t="s">
        <v>103</v>
      </c>
      <c r="D260" t="s">
        <v>13</v>
      </c>
      <c r="E260" t="s">
        <v>184</v>
      </c>
      <c r="F260" t="s">
        <v>16</v>
      </c>
      <c r="G260" t="s">
        <v>108</v>
      </c>
      <c r="H260" t="s">
        <v>25</v>
      </c>
      <c r="I260" t="s">
        <v>249</v>
      </c>
      <c r="J260" t="s">
        <v>103</v>
      </c>
      <c r="K260" t="s">
        <v>43</v>
      </c>
      <c r="L260">
        <v>99</v>
      </c>
    </row>
    <row r="261" spans="1:12" x14ac:dyDescent="0.2">
      <c r="A261" t="s">
        <v>227</v>
      </c>
      <c r="B261" t="s">
        <v>246</v>
      </c>
      <c r="C261" t="s">
        <v>247</v>
      </c>
      <c r="D261" t="s">
        <v>13</v>
      </c>
      <c r="E261" t="s">
        <v>15</v>
      </c>
      <c r="F261" t="s">
        <v>16</v>
      </c>
      <c r="G261" t="s">
        <v>108</v>
      </c>
      <c r="H261" t="s">
        <v>59</v>
      </c>
      <c r="I261" t="s">
        <v>248</v>
      </c>
      <c r="J261" t="s">
        <v>247</v>
      </c>
      <c r="K261" t="s">
        <v>43</v>
      </c>
      <c r="L261">
        <v>98</v>
      </c>
    </row>
    <row r="262" spans="1:12" x14ac:dyDescent="0.2">
      <c r="A262" t="s">
        <v>227</v>
      </c>
      <c r="B262" t="s">
        <v>54</v>
      </c>
      <c r="C262" t="s">
        <v>13</v>
      </c>
      <c r="D262" t="s">
        <v>125</v>
      </c>
      <c r="E262" t="s">
        <v>64</v>
      </c>
      <c r="F262" t="s">
        <v>23</v>
      </c>
      <c r="H262" t="s">
        <v>74</v>
      </c>
      <c r="I262" t="s">
        <v>245</v>
      </c>
      <c r="J262" t="s">
        <v>13</v>
      </c>
      <c r="K262" t="s">
        <v>20</v>
      </c>
      <c r="L262">
        <v>97</v>
      </c>
    </row>
    <row r="263" spans="1:12" x14ac:dyDescent="0.2">
      <c r="A263" t="s">
        <v>227</v>
      </c>
      <c r="B263" t="s">
        <v>54</v>
      </c>
      <c r="C263" t="s">
        <v>58</v>
      </c>
      <c r="D263" t="s">
        <v>13</v>
      </c>
      <c r="E263" t="s">
        <v>64</v>
      </c>
      <c r="F263" t="s">
        <v>23</v>
      </c>
      <c r="H263" t="s">
        <v>74</v>
      </c>
      <c r="I263" t="s">
        <v>244</v>
      </c>
      <c r="J263" t="s">
        <v>58</v>
      </c>
      <c r="K263" t="s">
        <v>20</v>
      </c>
      <c r="L263">
        <v>96</v>
      </c>
    </row>
    <row r="264" spans="1:12" x14ac:dyDescent="0.2">
      <c r="A264" t="s">
        <v>227</v>
      </c>
      <c r="B264" t="s">
        <v>54</v>
      </c>
      <c r="C264" t="s">
        <v>13</v>
      </c>
      <c r="D264" t="s">
        <v>242</v>
      </c>
      <c r="E264" t="s">
        <v>64</v>
      </c>
      <c r="F264" t="s">
        <v>23</v>
      </c>
      <c r="H264" t="s">
        <v>94</v>
      </c>
      <c r="I264" t="s">
        <v>243</v>
      </c>
      <c r="J264" t="s">
        <v>13</v>
      </c>
      <c r="K264" t="s">
        <v>20</v>
      </c>
      <c r="L264">
        <v>95</v>
      </c>
    </row>
    <row r="265" spans="1:12" x14ac:dyDescent="0.2">
      <c r="A265" t="s">
        <v>227</v>
      </c>
      <c r="B265" t="s">
        <v>54</v>
      </c>
      <c r="C265" t="s">
        <v>167</v>
      </c>
      <c r="D265" t="s">
        <v>13</v>
      </c>
      <c r="E265" t="s">
        <v>64</v>
      </c>
      <c r="F265" t="s">
        <v>16</v>
      </c>
      <c r="G265" t="s">
        <v>40</v>
      </c>
      <c r="H265" t="s">
        <v>94</v>
      </c>
      <c r="I265" t="s">
        <v>241</v>
      </c>
      <c r="J265" t="s">
        <v>167</v>
      </c>
      <c r="K265" t="s">
        <v>43</v>
      </c>
      <c r="L265">
        <v>94</v>
      </c>
    </row>
    <row r="266" spans="1:12" x14ac:dyDescent="0.2">
      <c r="A266" t="s">
        <v>227</v>
      </c>
      <c r="B266" t="s">
        <v>54</v>
      </c>
      <c r="C266" t="s">
        <v>123</v>
      </c>
      <c r="D266" t="s">
        <v>13</v>
      </c>
      <c r="E266" t="s">
        <v>64</v>
      </c>
      <c r="F266" t="s">
        <v>236</v>
      </c>
      <c r="G266" t="s">
        <v>239</v>
      </c>
      <c r="H266" t="s">
        <v>41</v>
      </c>
      <c r="I266" t="s">
        <v>240</v>
      </c>
      <c r="J266" t="s">
        <v>13</v>
      </c>
      <c r="K266" t="s">
        <v>20</v>
      </c>
      <c r="L266">
        <v>93</v>
      </c>
    </row>
    <row r="267" spans="1:12" x14ac:dyDescent="0.2">
      <c r="A267" t="s">
        <v>227</v>
      </c>
      <c r="B267" t="s">
        <v>54</v>
      </c>
      <c r="C267" t="s">
        <v>235</v>
      </c>
      <c r="D267" t="s">
        <v>13</v>
      </c>
      <c r="E267" t="s">
        <v>64</v>
      </c>
      <c r="F267" t="s">
        <v>236</v>
      </c>
      <c r="G267" t="s">
        <v>237</v>
      </c>
      <c r="H267" t="s">
        <v>36</v>
      </c>
      <c r="I267" t="s">
        <v>238</v>
      </c>
      <c r="J267" t="s">
        <v>13</v>
      </c>
      <c r="K267" t="s">
        <v>20</v>
      </c>
      <c r="L267">
        <v>92</v>
      </c>
    </row>
    <row r="268" spans="1:12" x14ac:dyDescent="0.2">
      <c r="A268" t="s">
        <v>227</v>
      </c>
      <c r="B268" t="s">
        <v>54</v>
      </c>
      <c r="C268" t="s">
        <v>233</v>
      </c>
      <c r="D268" t="s">
        <v>13</v>
      </c>
      <c r="E268" t="s">
        <v>15</v>
      </c>
      <c r="F268" t="s">
        <v>16</v>
      </c>
      <c r="G268" t="s">
        <v>48</v>
      </c>
      <c r="H268" t="s">
        <v>90</v>
      </c>
      <c r="I268" t="s">
        <v>234</v>
      </c>
      <c r="J268" t="s">
        <v>13</v>
      </c>
      <c r="K268" t="s">
        <v>20</v>
      </c>
      <c r="L268">
        <v>91</v>
      </c>
    </row>
    <row r="269" spans="1:12" x14ac:dyDescent="0.2">
      <c r="A269" t="s">
        <v>227</v>
      </c>
      <c r="B269" t="s">
        <v>54</v>
      </c>
      <c r="C269" t="s">
        <v>139</v>
      </c>
      <c r="D269" t="s">
        <v>13</v>
      </c>
      <c r="E269" t="s">
        <v>15</v>
      </c>
      <c r="F269" t="s">
        <v>16</v>
      </c>
      <c r="G269" t="s">
        <v>45</v>
      </c>
      <c r="H269" t="s">
        <v>90</v>
      </c>
      <c r="I269" t="s">
        <v>232</v>
      </c>
      <c r="J269" t="s">
        <v>13</v>
      </c>
      <c r="K269" t="s">
        <v>20</v>
      </c>
      <c r="L269">
        <v>90</v>
      </c>
    </row>
    <row r="270" spans="1:12" x14ac:dyDescent="0.2">
      <c r="A270" t="s">
        <v>227</v>
      </c>
      <c r="B270" t="s">
        <v>54</v>
      </c>
      <c r="C270" t="s">
        <v>27</v>
      </c>
      <c r="D270" t="s">
        <v>13</v>
      </c>
      <c r="E270" t="s">
        <v>15</v>
      </c>
      <c r="F270" t="s">
        <v>16</v>
      </c>
      <c r="G270" t="s">
        <v>40</v>
      </c>
      <c r="H270" t="s">
        <v>18</v>
      </c>
      <c r="I270" t="s">
        <v>231</v>
      </c>
      <c r="J270" t="s">
        <v>13</v>
      </c>
      <c r="K270" t="s">
        <v>20</v>
      </c>
      <c r="L270">
        <v>89</v>
      </c>
    </row>
    <row r="271" spans="1:12" x14ac:dyDescent="0.2">
      <c r="A271" t="s">
        <v>227</v>
      </c>
      <c r="B271" t="s">
        <v>54</v>
      </c>
      <c r="C271" t="s">
        <v>13</v>
      </c>
      <c r="D271" t="s">
        <v>229</v>
      </c>
      <c r="E271" t="s">
        <v>15</v>
      </c>
      <c r="F271" t="s">
        <v>16</v>
      </c>
      <c r="G271" t="s">
        <v>65</v>
      </c>
      <c r="H271" t="s">
        <v>129</v>
      </c>
      <c r="I271" t="s">
        <v>230</v>
      </c>
      <c r="J271" t="s">
        <v>13</v>
      </c>
      <c r="K271" t="s">
        <v>43</v>
      </c>
      <c r="L271">
        <v>88</v>
      </c>
    </row>
    <row r="272" spans="1:12" x14ac:dyDescent="0.2">
      <c r="A272" t="s">
        <v>227</v>
      </c>
      <c r="B272" t="s">
        <v>54</v>
      </c>
      <c r="C272" t="s">
        <v>55</v>
      </c>
      <c r="D272" t="s">
        <v>13</v>
      </c>
      <c r="E272" t="s">
        <v>15</v>
      </c>
      <c r="F272" t="s">
        <v>16</v>
      </c>
      <c r="G272" t="s">
        <v>71</v>
      </c>
      <c r="H272" t="s">
        <v>79</v>
      </c>
      <c r="I272" t="s">
        <v>228</v>
      </c>
      <c r="J272" t="s">
        <v>55</v>
      </c>
      <c r="K272" t="s">
        <v>20</v>
      </c>
      <c r="L272">
        <v>87</v>
      </c>
    </row>
    <row r="273" spans="1:12" x14ac:dyDescent="0.2">
      <c r="A273" t="s">
        <v>172</v>
      </c>
      <c r="B273" t="s">
        <v>225</v>
      </c>
      <c r="C273" t="s">
        <v>13</v>
      </c>
      <c r="D273" t="s">
        <v>167</v>
      </c>
      <c r="E273" t="s">
        <v>64</v>
      </c>
      <c r="F273" t="s">
        <v>16</v>
      </c>
      <c r="G273" t="s">
        <v>71</v>
      </c>
      <c r="H273" t="s">
        <v>94</v>
      </c>
      <c r="I273" t="s">
        <v>226</v>
      </c>
      <c r="J273" t="s">
        <v>13</v>
      </c>
      <c r="K273" t="s">
        <v>43</v>
      </c>
      <c r="L273">
        <v>86</v>
      </c>
    </row>
    <row r="274" spans="1:12" x14ac:dyDescent="0.2">
      <c r="A274" t="s">
        <v>172</v>
      </c>
      <c r="B274" t="s">
        <v>222</v>
      </c>
      <c r="C274" t="s">
        <v>13</v>
      </c>
      <c r="D274" t="s">
        <v>223</v>
      </c>
      <c r="E274" t="s">
        <v>15</v>
      </c>
      <c r="F274" t="s">
        <v>219</v>
      </c>
      <c r="G274" t="s">
        <v>220</v>
      </c>
      <c r="H274" t="s">
        <v>56</v>
      </c>
      <c r="I274" t="s">
        <v>224</v>
      </c>
      <c r="J274" t="s">
        <v>223</v>
      </c>
      <c r="K274" t="s">
        <v>20</v>
      </c>
      <c r="L274">
        <v>85</v>
      </c>
    </row>
    <row r="275" spans="1:12" x14ac:dyDescent="0.2">
      <c r="A275" t="s">
        <v>172</v>
      </c>
      <c r="B275" t="s">
        <v>217</v>
      </c>
      <c r="C275" t="s">
        <v>218</v>
      </c>
      <c r="D275" t="s">
        <v>13</v>
      </c>
      <c r="E275" t="s">
        <v>15</v>
      </c>
      <c r="F275" t="s">
        <v>219</v>
      </c>
      <c r="G275" t="s">
        <v>220</v>
      </c>
      <c r="H275" t="s">
        <v>81</v>
      </c>
      <c r="I275" t="s">
        <v>221</v>
      </c>
      <c r="J275" t="s">
        <v>218</v>
      </c>
      <c r="K275" t="s">
        <v>43</v>
      </c>
      <c r="L275">
        <v>84</v>
      </c>
    </row>
    <row r="276" spans="1:12" x14ac:dyDescent="0.2">
      <c r="A276" t="s">
        <v>172</v>
      </c>
      <c r="B276" t="s">
        <v>208</v>
      </c>
      <c r="C276" t="s">
        <v>13</v>
      </c>
      <c r="D276" t="s">
        <v>215</v>
      </c>
      <c r="E276" t="s">
        <v>184</v>
      </c>
      <c r="F276" t="s">
        <v>16</v>
      </c>
      <c r="G276" t="s">
        <v>108</v>
      </c>
      <c r="H276" t="s">
        <v>29</v>
      </c>
      <c r="I276" t="s">
        <v>216</v>
      </c>
      <c r="J276" t="s">
        <v>215</v>
      </c>
      <c r="K276" t="s">
        <v>20</v>
      </c>
      <c r="L276">
        <v>83</v>
      </c>
    </row>
    <row r="277" spans="1:12" x14ac:dyDescent="0.2">
      <c r="A277" t="s">
        <v>172</v>
      </c>
      <c r="B277" t="s">
        <v>208</v>
      </c>
      <c r="C277" t="s">
        <v>213</v>
      </c>
      <c r="D277" t="s">
        <v>13</v>
      </c>
      <c r="E277" t="s">
        <v>15</v>
      </c>
      <c r="F277" t="s">
        <v>16</v>
      </c>
      <c r="G277" t="s">
        <v>108</v>
      </c>
      <c r="H277" t="s">
        <v>18</v>
      </c>
      <c r="I277" t="s">
        <v>214</v>
      </c>
      <c r="J277" t="s">
        <v>13</v>
      </c>
      <c r="K277" t="s">
        <v>20</v>
      </c>
      <c r="L277">
        <v>82</v>
      </c>
    </row>
    <row r="278" spans="1:12" x14ac:dyDescent="0.2">
      <c r="A278" t="s">
        <v>172</v>
      </c>
      <c r="B278" t="s">
        <v>208</v>
      </c>
      <c r="C278" t="s">
        <v>211</v>
      </c>
      <c r="D278" t="s">
        <v>13</v>
      </c>
      <c r="E278" t="s">
        <v>15</v>
      </c>
      <c r="F278" t="s">
        <v>16</v>
      </c>
      <c r="G278" t="s">
        <v>48</v>
      </c>
      <c r="H278" t="s">
        <v>18</v>
      </c>
      <c r="I278" t="s">
        <v>212</v>
      </c>
      <c r="J278" t="s">
        <v>13</v>
      </c>
      <c r="K278" t="s">
        <v>20</v>
      </c>
      <c r="L278">
        <v>81</v>
      </c>
    </row>
    <row r="279" spans="1:12" x14ac:dyDescent="0.2">
      <c r="A279" t="s">
        <v>172</v>
      </c>
      <c r="B279" t="s">
        <v>208</v>
      </c>
      <c r="C279" t="s">
        <v>209</v>
      </c>
      <c r="D279" t="s">
        <v>13</v>
      </c>
      <c r="E279" t="s">
        <v>15</v>
      </c>
      <c r="F279" t="s">
        <v>16</v>
      </c>
      <c r="G279" t="s">
        <v>45</v>
      </c>
      <c r="H279" t="s">
        <v>59</v>
      </c>
      <c r="I279" t="s">
        <v>210</v>
      </c>
      <c r="J279" t="s">
        <v>209</v>
      </c>
      <c r="K279" t="s">
        <v>20</v>
      </c>
      <c r="L279">
        <v>80</v>
      </c>
    </row>
    <row r="280" spans="1:12" x14ac:dyDescent="0.2">
      <c r="A280" t="s">
        <v>172</v>
      </c>
      <c r="B280" t="s">
        <v>204</v>
      </c>
      <c r="C280" t="s">
        <v>13</v>
      </c>
      <c r="D280" t="s">
        <v>200</v>
      </c>
      <c r="E280" t="s">
        <v>15</v>
      </c>
      <c r="F280" t="s">
        <v>16</v>
      </c>
      <c r="G280" t="s">
        <v>48</v>
      </c>
      <c r="H280" t="s">
        <v>79</v>
      </c>
      <c r="I280" t="s">
        <v>207</v>
      </c>
      <c r="J280" t="s">
        <v>13</v>
      </c>
      <c r="K280" t="s">
        <v>20</v>
      </c>
      <c r="L280">
        <v>79</v>
      </c>
    </row>
    <row r="281" spans="1:12" x14ac:dyDescent="0.2">
      <c r="A281" t="s">
        <v>172</v>
      </c>
      <c r="B281" t="s">
        <v>204</v>
      </c>
      <c r="C281" t="s">
        <v>13</v>
      </c>
      <c r="D281" t="s">
        <v>167</v>
      </c>
      <c r="E281" t="s">
        <v>15</v>
      </c>
      <c r="F281" t="s">
        <v>16</v>
      </c>
      <c r="G281" t="s">
        <v>45</v>
      </c>
      <c r="H281" t="s">
        <v>129</v>
      </c>
      <c r="I281" t="s">
        <v>206</v>
      </c>
      <c r="J281" t="s">
        <v>13</v>
      </c>
      <c r="K281" t="s">
        <v>43</v>
      </c>
      <c r="L281">
        <v>78</v>
      </c>
    </row>
    <row r="282" spans="1:12" x14ac:dyDescent="0.2">
      <c r="A282" t="s">
        <v>172</v>
      </c>
      <c r="B282" t="s">
        <v>204</v>
      </c>
      <c r="C282" t="s">
        <v>13</v>
      </c>
      <c r="D282" t="s">
        <v>155</v>
      </c>
      <c r="E282" t="s">
        <v>15</v>
      </c>
      <c r="F282" t="s">
        <v>16</v>
      </c>
      <c r="G282" t="s">
        <v>40</v>
      </c>
      <c r="H282" t="s">
        <v>56</v>
      </c>
      <c r="I282" t="s">
        <v>205</v>
      </c>
      <c r="J282" t="s">
        <v>155</v>
      </c>
      <c r="K282" t="s">
        <v>43</v>
      </c>
      <c r="L282">
        <v>77</v>
      </c>
    </row>
    <row r="283" spans="1:12" x14ac:dyDescent="0.2">
      <c r="A283" t="s">
        <v>172</v>
      </c>
      <c r="B283" t="s">
        <v>188</v>
      </c>
      <c r="C283" t="s">
        <v>13</v>
      </c>
      <c r="D283" t="s">
        <v>202</v>
      </c>
      <c r="E283" t="s">
        <v>184</v>
      </c>
      <c r="F283" t="s">
        <v>23</v>
      </c>
      <c r="H283" t="s">
        <v>94</v>
      </c>
      <c r="I283" t="s">
        <v>203</v>
      </c>
      <c r="J283" t="s">
        <v>13</v>
      </c>
      <c r="K283" t="s">
        <v>20</v>
      </c>
      <c r="L283">
        <v>76</v>
      </c>
    </row>
    <row r="284" spans="1:12" x14ac:dyDescent="0.2">
      <c r="A284" t="s">
        <v>172</v>
      </c>
      <c r="B284" t="s">
        <v>188</v>
      </c>
      <c r="C284" t="s">
        <v>13</v>
      </c>
      <c r="D284" t="s">
        <v>200</v>
      </c>
      <c r="E284" t="s">
        <v>184</v>
      </c>
      <c r="F284" t="s">
        <v>23</v>
      </c>
      <c r="H284" t="s">
        <v>94</v>
      </c>
      <c r="I284" t="s">
        <v>201</v>
      </c>
      <c r="J284" t="s">
        <v>13</v>
      </c>
      <c r="K284" t="s">
        <v>20</v>
      </c>
      <c r="L284">
        <v>75</v>
      </c>
    </row>
    <row r="285" spans="1:12" x14ac:dyDescent="0.2">
      <c r="A285" t="s">
        <v>172</v>
      </c>
      <c r="B285" t="s">
        <v>188</v>
      </c>
      <c r="C285" t="s">
        <v>13</v>
      </c>
      <c r="D285" t="s">
        <v>198</v>
      </c>
      <c r="E285" t="s">
        <v>184</v>
      </c>
      <c r="F285" t="s">
        <v>23</v>
      </c>
      <c r="H285" t="s">
        <v>94</v>
      </c>
      <c r="I285" t="s">
        <v>199</v>
      </c>
      <c r="J285" t="s">
        <v>13</v>
      </c>
      <c r="K285" t="s">
        <v>20</v>
      </c>
      <c r="L285">
        <v>74</v>
      </c>
    </row>
    <row r="286" spans="1:12" x14ac:dyDescent="0.2">
      <c r="A286" t="s">
        <v>172</v>
      </c>
      <c r="B286" t="s">
        <v>188</v>
      </c>
      <c r="C286" t="s">
        <v>76</v>
      </c>
      <c r="D286" t="s">
        <v>13</v>
      </c>
      <c r="E286" t="s">
        <v>15</v>
      </c>
      <c r="F286" t="s">
        <v>16</v>
      </c>
      <c r="G286" t="s">
        <v>48</v>
      </c>
      <c r="H286" t="s">
        <v>90</v>
      </c>
      <c r="I286" t="s">
        <v>197</v>
      </c>
      <c r="J286" t="s">
        <v>13</v>
      </c>
      <c r="K286" t="s">
        <v>43</v>
      </c>
      <c r="L286">
        <v>73</v>
      </c>
    </row>
    <row r="287" spans="1:12" x14ac:dyDescent="0.2">
      <c r="A287" t="s">
        <v>172</v>
      </c>
      <c r="B287" t="s">
        <v>188</v>
      </c>
      <c r="C287" t="s">
        <v>73</v>
      </c>
      <c r="D287" t="s">
        <v>13</v>
      </c>
      <c r="E287" t="s">
        <v>184</v>
      </c>
      <c r="F287" t="s">
        <v>16</v>
      </c>
      <c r="G287" t="s">
        <v>40</v>
      </c>
      <c r="H287" t="s">
        <v>41</v>
      </c>
      <c r="I287" t="s">
        <v>196</v>
      </c>
      <c r="J287" t="s">
        <v>13</v>
      </c>
      <c r="K287" t="s">
        <v>20</v>
      </c>
      <c r="L287">
        <v>72</v>
      </c>
    </row>
    <row r="288" spans="1:12" x14ac:dyDescent="0.2">
      <c r="A288" t="s">
        <v>172</v>
      </c>
      <c r="B288" t="s">
        <v>188</v>
      </c>
      <c r="C288" t="s">
        <v>194</v>
      </c>
      <c r="D288" t="s">
        <v>13</v>
      </c>
      <c r="E288" t="s">
        <v>184</v>
      </c>
      <c r="F288" t="s">
        <v>16</v>
      </c>
      <c r="G288" t="s">
        <v>65</v>
      </c>
      <c r="H288" t="s">
        <v>36</v>
      </c>
      <c r="I288" t="s">
        <v>195</v>
      </c>
      <c r="J288" t="s">
        <v>13</v>
      </c>
      <c r="K288" t="s">
        <v>20</v>
      </c>
      <c r="L288">
        <v>71</v>
      </c>
    </row>
    <row r="289" spans="1:12" x14ac:dyDescent="0.2">
      <c r="A289" t="s">
        <v>172</v>
      </c>
      <c r="B289" t="s">
        <v>188</v>
      </c>
      <c r="C289" t="s">
        <v>174</v>
      </c>
      <c r="D289" t="s">
        <v>13</v>
      </c>
      <c r="E289" t="s">
        <v>15</v>
      </c>
      <c r="F289" t="s">
        <v>16</v>
      </c>
      <c r="G289" t="s">
        <v>45</v>
      </c>
      <c r="H289" t="s">
        <v>18</v>
      </c>
      <c r="I289" t="s">
        <v>193</v>
      </c>
      <c r="J289" t="s">
        <v>13</v>
      </c>
      <c r="K289" t="s">
        <v>20</v>
      </c>
      <c r="L289">
        <v>70</v>
      </c>
    </row>
    <row r="290" spans="1:12" x14ac:dyDescent="0.2">
      <c r="A290" t="s">
        <v>172</v>
      </c>
      <c r="B290" t="s">
        <v>188</v>
      </c>
      <c r="C290" t="s">
        <v>13</v>
      </c>
      <c r="D290" t="s">
        <v>191</v>
      </c>
      <c r="E290" t="s">
        <v>184</v>
      </c>
      <c r="F290" t="s">
        <v>16</v>
      </c>
      <c r="G290" t="s">
        <v>71</v>
      </c>
      <c r="H290" t="s">
        <v>74</v>
      </c>
      <c r="I290" t="s">
        <v>192</v>
      </c>
      <c r="J290" t="s">
        <v>13</v>
      </c>
      <c r="K290" t="s">
        <v>20</v>
      </c>
      <c r="L290">
        <v>69</v>
      </c>
    </row>
    <row r="291" spans="1:12" x14ac:dyDescent="0.2">
      <c r="A291" t="s">
        <v>172</v>
      </c>
      <c r="B291" t="s">
        <v>188</v>
      </c>
      <c r="C291" t="s">
        <v>13</v>
      </c>
      <c r="D291" t="s">
        <v>146</v>
      </c>
      <c r="E291" t="s">
        <v>15</v>
      </c>
      <c r="F291" t="s">
        <v>16</v>
      </c>
      <c r="G291" t="s">
        <v>40</v>
      </c>
      <c r="H291" t="s">
        <v>79</v>
      </c>
      <c r="I291" t="s">
        <v>190</v>
      </c>
      <c r="J291" t="s">
        <v>13</v>
      </c>
      <c r="K291" t="s">
        <v>20</v>
      </c>
      <c r="L291">
        <v>68</v>
      </c>
    </row>
    <row r="292" spans="1:12" x14ac:dyDescent="0.2">
      <c r="A292" t="s">
        <v>172</v>
      </c>
      <c r="B292" t="s">
        <v>188</v>
      </c>
      <c r="C292" t="s">
        <v>13</v>
      </c>
      <c r="D292" t="s">
        <v>149</v>
      </c>
      <c r="E292" t="s">
        <v>15</v>
      </c>
      <c r="F292" t="s">
        <v>16</v>
      </c>
      <c r="G292" t="s">
        <v>65</v>
      </c>
      <c r="H292" t="s">
        <v>90</v>
      </c>
      <c r="I292" t="s">
        <v>189</v>
      </c>
      <c r="J292" t="s">
        <v>149</v>
      </c>
      <c r="K292" t="s">
        <v>43</v>
      </c>
      <c r="L292">
        <v>67</v>
      </c>
    </row>
    <row r="293" spans="1:12" x14ac:dyDescent="0.2">
      <c r="A293" t="s">
        <v>172</v>
      </c>
      <c r="B293" t="s">
        <v>180</v>
      </c>
      <c r="C293" t="s">
        <v>13</v>
      </c>
      <c r="D293" t="s">
        <v>186</v>
      </c>
      <c r="E293" t="s">
        <v>184</v>
      </c>
      <c r="F293" t="s">
        <v>16</v>
      </c>
      <c r="G293" t="s">
        <v>45</v>
      </c>
      <c r="H293" t="s">
        <v>25</v>
      </c>
      <c r="I293" t="s">
        <v>187</v>
      </c>
      <c r="J293" t="s">
        <v>13</v>
      </c>
      <c r="K293" t="s">
        <v>20</v>
      </c>
      <c r="L293">
        <v>66</v>
      </c>
    </row>
    <row r="294" spans="1:12" x14ac:dyDescent="0.2">
      <c r="A294" t="s">
        <v>172</v>
      </c>
      <c r="B294" t="s">
        <v>180</v>
      </c>
      <c r="C294" t="s">
        <v>13</v>
      </c>
      <c r="D294" t="s">
        <v>183</v>
      </c>
      <c r="E294" t="s">
        <v>184</v>
      </c>
      <c r="F294" t="s">
        <v>16</v>
      </c>
      <c r="G294" t="s">
        <v>40</v>
      </c>
      <c r="H294" t="s">
        <v>41</v>
      </c>
      <c r="I294" t="s">
        <v>185</v>
      </c>
      <c r="J294" t="s">
        <v>183</v>
      </c>
      <c r="K294" t="s">
        <v>20</v>
      </c>
      <c r="L294">
        <v>65</v>
      </c>
    </row>
    <row r="295" spans="1:12" x14ac:dyDescent="0.2">
      <c r="A295" t="s">
        <v>172</v>
      </c>
      <c r="B295" t="s">
        <v>180</v>
      </c>
      <c r="C295" t="s">
        <v>181</v>
      </c>
      <c r="D295" t="s">
        <v>13</v>
      </c>
      <c r="E295" t="s">
        <v>15</v>
      </c>
      <c r="F295" t="s">
        <v>16</v>
      </c>
      <c r="G295" t="s">
        <v>108</v>
      </c>
      <c r="H295" t="s">
        <v>79</v>
      </c>
      <c r="I295" t="s">
        <v>182</v>
      </c>
      <c r="J295" t="s">
        <v>181</v>
      </c>
      <c r="K295" t="s">
        <v>43</v>
      </c>
      <c r="L295">
        <v>64</v>
      </c>
    </row>
    <row r="296" spans="1:12" x14ac:dyDescent="0.2">
      <c r="A296" t="s">
        <v>172</v>
      </c>
      <c r="B296" t="s">
        <v>173</v>
      </c>
      <c r="C296" t="s">
        <v>178</v>
      </c>
      <c r="D296" t="s">
        <v>13</v>
      </c>
      <c r="E296" t="s">
        <v>64</v>
      </c>
      <c r="F296" t="s">
        <v>23</v>
      </c>
      <c r="H296" t="s">
        <v>41</v>
      </c>
      <c r="I296" t="s">
        <v>179</v>
      </c>
      <c r="J296" t="s">
        <v>13</v>
      </c>
      <c r="K296" t="s">
        <v>20</v>
      </c>
      <c r="L296">
        <v>63</v>
      </c>
    </row>
    <row r="297" spans="1:12" x14ac:dyDescent="0.2">
      <c r="A297" t="s">
        <v>172</v>
      </c>
      <c r="B297" t="s">
        <v>173</v>
      </c>
      <c r="C297" t="s">
        <v>13</v>
      </c>
      <c r="D297" t="s">
        <v>73</v>
      </c>
      <c r="E297" t="s">
        <v>64</v>
      </c>
      <c r="F297" t="s">
        <v>23</v>
      </c>
      <c r="H297" t="s">
        <v>94</v>
      </c>
      <c r="I297" t="s">
        <v>177</v>
      </c>
      <c r="J297" t="s">
        <v>13</v>
      </c>
      <c r="K297" t="s">
        <v>20</v>
      </c>
      <c r="L297">
        <v>62</v>
      </c>
    </row>
    <row r="298" spans="1:12" x14ac:dyDescent="0.2">
      <c r="A298" t="s">
        <v>172</v>
      </c>
      <c r="B298" t="s">
        <v>173</v>
      </c>
      <c r="C298" t="s">
        <v>13</v>
      </c>
      <c r="D298" t="s">
        <v>55</v>
      </c>
      <c r="E298" t="s">
        <v>64</v>
      </c>
      <c r="F298" t="s">
        <v>16</v>
      </c>
      <c r="G298" t="s">
        <v>40</v>
      </c>
      <c r="H298" t="s">
        <v>36</v>
      </c>
      <c r="I298" t="s">
        <v>176</v>
      </c>
      <c r="J298" t="s">
        <v>55</v>
      </c>
      <c r="K298" t="s">
        <v>20</v>
      </c>
      <c r="L298">
        <v>61</v>
      </c>
    </row>
    <row r="299" spans="1:12" x14ac:dyDescent="0.2">
      <c r="A299" t="s">
        <v>172</v>
      </c>
      <c r="B299" t="s">
        <v>173</v>
      </c>
      <c r="C299" t="s">
        <v>13</v>
      </c>
      <c r="D299" t="s">
        <v>174</v>
      </c>
      <c r="E299" t="s">
        <v>64</v>
      </c>
      <c r="F299" t="s">
        <v>16</v>
      </c>
      <c r="G299" t="s">
        <v>40</v>
      </c>
      <c r="H299" t="s">
        <v>94</v>
      </c>
      <c r="I299" t="s">
        <v>175</v>
      </c>
      <c r="J299" t="s">
        <v>13</v>
      </c>
      <c r="K299" t="s">
        <v>20</v>
      </c>
      <c r="L299">
        <v>60</v>
      </c>
    </row>
    <row r="300" spans="1:12" x14ac:dyDescent="0.2">
      <c r="A300" t="s">
        <v>153</v>
      </c>
      <c r="B300" t="s">
        <v>169</v>
      </c>
      <c r="C300" t="s">
        <v>170</v>
      </c>
      <c r="D300" t="s">
        <v>13</v>
      </c>
      <c r="E300" t="s">
        <v>64</v>
      </c>
      <c r="F300" t="s">
        <v>16</v>
      </c>
      <c r="G300" t="s">
        <v>48</v>
      </c>
      <c r="H300" t="s">
        <v>94</v>
      </c>
      <c r="I300" t="s">
        <v>171</v>
      </c>
      <c r="J300" t="s">
        <v>170</v>
      </c>
      <c r="K300" t="s">
        <v>20</v>
      </c>
      <c r="L300">
        <v>59</v>
      </c>
    </row>
    <row r="301" spans="1:12" x14ac:dyDescent="0.2">
      <c r="A301" t="s">
        <v>153</v>
      </c>
      <c r="B301" t="s">
        <v>164</v>
      </c>
      <c r="C301" t="s">
        <v>167</v>
      </c>
      <c r="D301" t="s">
        <v>13</v>
      </c>
      <c r="E301" t="s">
        <v>15</v>
      </c>
      <c r="F301" t="s">
        <v>16</v>
      </c>
      <c r="G301" t="s">
        <v>45</v>
      </c>
      <c r="H301" t="s">
        <v>90</v>
      </c>
      <c r="I301" t="s">
        <v>168</v>
      </c>
      <c r="J301" t="s">
        <v>13</v>
      </c>
      <c r="K301" t="s">
        <v>43</v>
      </c>
      <c r="L301">
        <v>58</v>
      </c>
    </row>
    <row r="302" spans="1:12" x14ac:dyDescent="0.2">
      <c r="A302" t="s">
        <v>153</v>
      </c>
      <c r="B302" t="s">
        <v>164</v>
      </c>
      <c r="C302" t="s">
        <v>165</v>
      </c>
      <c r="D302" t="s">
        <v>13</v>
      </c>
      <c r="E302" t="s">
        <v>15</v>
      </c>
      <c r="F302" t="s">
        <v>16</v>
      </c>
      <c r="G302" t="s">
        <v>40</v>
      </c>
      <c r="H302" t="s">
        <v>79</v>
      </c>
      <c r="I302" t="s">
        <v>166</v>
      </c>
      <c r="J302" t="s">
        <v>165</v>
      </c>
      <c r="K302" t="s">
        <v>20</v>
      </c>
      <c r="L302">
        <v>57</v>
      </c>
    </row>
    <row r="303" spans="1:12" x14ac:dyDescent="0.2">
      <c r="A303" t="s">
        <v>153</v>
      </c>
      <c r="B303" t="s">
        <v>161</v>
      </c>
      <c r="C303" t="s">
        <v>162</v>
      </c>
      <c r="D303" t="s">
        <v>13</v>
      </c>
      <c r="E303" t="s">
        <v>15</v>
      </c>
      <c r="F303" t="s">
        <v>16</v>
      </c>
      <c r="G303" t="s">
        <v>108</v>
      </c>
      <c r="H303" t="s">
        <v>81</v>
      </c>
      <c r="I303" t="s">
        <v>163</v>
      </c>
      <c r="J303" t="s">
        <v>162</v>
      </c>
      <c r="K303" t="s">
        <v>20</v>
      </c>
      <c r="L303">
        <v>56</v>
      </c>
    </row>
    <row r="304" spans="1:12" x14ac:dyDescent="0.2">
      <c r="A304" t="s">
        <v>153</v>
      </c>
      <c r="B304" t="s">
        <v>154</v>
      </c>
      <c r="C304" t="s">
        <v>13</v>
      </c>
      <c r="D304" t="s">
        <v>159</v>
      </c>
      <c r="E304" t="s">
        <v>64</v>
      </c>
      <c r="F304" t="s">
        <v>23</v>
      </c>
      <c r="H304" t="s">
        <v>94</v>
      </c>
      <c r="I304" t="s">
        <v>160</v>
      </c>
      <c r="J304" t="s">
        <v>13</v>
      </c>
      <c r="K304" t="s">
        <v>43</v>
      </c>
      <c r="L304">
        <v>55</v>
      </c>
    </row>
    <row r="305" spans="1:12" x14ac:dyDescent="0.2">
      <c r="A305" t="s">
        <v>153</v>
      </c>
      <c r="B305" t="s">
        <v>154</v>
      </c>
      <c r="C305" t="s">
        <v>13</v>
      </c>
      <c r="D305" t="s">
        <v>73</v>
      </c>
      <c r="E305" t="s">
        <v>64</v>
      </c>
      <c r="F305" t="s">
        <v>23</v>
      </c>
      <c r="H305" t="s">
        <v>94</v>
      </c>
      <c r="I305" t="s">
        <v>158</v>
      </c>
      <c r="J305" t="s">
        <v>13</v>
      </c>
      <c r="K305" t="s">
        <v>20</v>
      </c>
      <c r="L305">
        <v>54</v>
      </c>
    </row>
    <row r="306" spans="1:12" x14ac:dyDescent="0.2">
      <c r="A306" t="s">
        <v>153</v>
      </c>
      <c r="B306" t="s">
        <v>154</v>
      </c>
      <c r="C306" t="s">
        <v>13</v>
      </c>
      <c r="D306" t="s">
        <v>92</v>
      </c>
      <c r="E306" t="s">
        <v>64</v>
      </c>
      <c r="F306" t="s">
        <v>23</v>
      </c>
      <c r="H306" t="s">
        <v>94</v>
      </c>
      <c r="I306" t="s">
        <v>157</v>
      </c>
      <c r="J306" t="s">
        <v>13</v>
      </c>
      <c r="K306" t="s">
        <v>20</v>
      </c>
      <c r="L306">
        <v>53</v>
      </c>
    </row>
    <row r="307" spans="1:12" x14ac:dyDescent="0.2">
      <c r="A307" t="s">
        <v>153</v>
      </c>
      <c r="B307" t="s">
        <v>154</v>
      </c>
      <c r="C307" t="s">
        <v>155</v>
      </c>
      <c r="D307" t="s">
        <v>13</v>
      </c>
      <c r="E307" t="s">
        <v>64</v>
      </c>
      <c r="F307" t="s">
        <v>23</v>
      </c>
      <c r="H307" t="s">
        <v>36</v>
      </c>
      <c r="I307" t="s">
        <v>156</v>
      </c>
      <c r="J307" t="s">
        <v>13</v>
      </c>
      <c r="K307" t="s">
        <v>43</v>
      </c>
      <c r="L307">
        <v>52</v>
      </c>
    </row>
    <row r="308" spans="1:12" x14ac:dyDescent="0.2">
      <c r="A308" t="s">
        <v>105</v>
      </c>
      <c r="B308" t="s">
        <v>148</v>
      </c>
      <c r="C308" t="s">
        <v>13</v>
      </c>
      <c r="D308" t="s">
        <v>151</v>
      </c>
      <c r="E308" t="s">
        <v>15</v>
      </c>
      <c r="F308" t="s">
        <v>23</v>
      </c>
      <c r="G308" t="s">
        <v>28</v>
      </c>
      <c r="H308" t="s">
        <v>25</v>
      </c>
      <c r="I308" t="s">
        <v>152</v>
      </c>
      <c r="J308" t="s">
        <v>13</v>
      </c>
      <c r="K308" t="s">
        <v>43</v>
      </c>
      <c r="L308">
        <v>51</v>
      </c>
    </row>
    <row r="309" spans="1:12" x14ac:dyDescent="0.2">
      <c r="A309" t="s">
        <v>105</v>
      </c>
      <c r="B309" t="s">
        <v>148</v>
      </c>
      <c r="C309" t="s">
        <v>13</v>
      </c>
      <c r="D309" t="s">
        <v>149</v>
      </c>
      <c r="E309" t="s">
        <v>15</v>
      </c>
      <c r="F309" t="s">
        <v>23</v>
      </c>
      <c r="G309" t="s">
        <v>24</v>
      </c>
      <c r="H309" t="s">
        <v>41</v>
      </c>
      <c r="I309" t="s">
        <v>150</v>
      </c>
      <c r="J309" t="s">
        <v>149</v>
      </c>
      <c r="K309" t="s">
        <v>43</v>
      </c>
      <c r="L309">
        <v>50</v>
      </c>
    </row>
    <row r="310" spans="1:12" x14ac:dyDescent="0.2">
      <c r="A310" t="s">
        <v>105</v>
      </c>
      <c r="B310" t="s">
        <v>143</v>
      </c>
      <c r="C310" t="s">
        <v>146</v>
      </c>
      <c r="D310" t="s">
        <v>13</v>
      </c>
      <c r="E310" t="s">
        <v>15</v>
      </c>
      <c r="F310" t="s">
        <v>23</v>
      </c>
      <c r="G310" t="s">
        <v>28</v>
      </c>
      <c r="H310" t="s">
        <v>29</v>
      </c>
      <c r="I310" t="s">
        <v>147</v>
      </c>
      <c r="J310" t="s">
        <v>13</v>
      </c>
      <c r="K310" t="s">
        <v>20</v>
      </c>
      <c r="L310">
        <v>49</v>
      </c>
    </row>
    <row r="311" spans="1:12" x14ac:dyDescent="0.2">
      <c r="A311" t="s">
        <v>105</v>
      </c>
      <c r="B311" t="s">
        <v>143</v>
      </c>
      <c r="C311" t="s">
        <v>13</v>
      </c>
      <c r="D311" t="s">
        <v>144</v>
      </c>
      <c r="E311" t="s">
        <v>15</v>
      </c>
      <c r="F311" t="s">
        <v>23</v>
      </c>
      <c r="G311" t="s">
        <v>24</v>
      </c>
      <c r="H311" t="s">
        <v>36</v>
      </c>
      <c r="I311" t="s">
        <v>145</v>
      </c>
      <c r="J311" t="s">
        <v>144</v>
      </c>
      <c r="K311" t="s">
        <v>20</v>
      </c>
      <c r="L311">
        <v>48</v>
      </c>
    </row>
    <row r="312" spans="1:12" x14ac:dyDescent="0.2">
      <c r="A312" t="s">
        <v>105</v>
      </c>
      <c r="B312" t="s">
        <v>136</v>
      </c>
      <c r="C312" t="s">
        <v>141</v>
      </c>
      <c r="D312" t="s">
        <v>13</v>
      </c>
      <c r="E312" t="s">
        <v>15</v>
      </c>
      <c r="F312" t="s">
        <v>16</v>
      </c>
      <c r="G312" t="s">
        <v>45</v>
      </c>
      <c r="H312" t="s">
        <v>90</v>
      </c>
      <c r="I312" t="s">
        <v>142</v>
      </c>
      <c r="J312" t="s">
        <v>13</v>
      </c>
      <c r="K312" t="s">
        <v>43</v>
      </c>
      <c r="L312">
        <v>47</v>
      </c>
    </row>
    <row r="313" spans="1:12" x14ac:dyDescent="0.2">
      <c r="A313" t="s">
        <v>105</v>
      </c>
      <c r="B313" t="s">
        <v>136</v>
      </c>
      <c r="C313" t="s">
        <v>139</v>
      </c>
      <c r="D313" t="s">
        <v>13</v>
      </c>
      <c r="E313" t="s">
        <v>15</v>
      </c>
      <c r="F313" t="s">
        <v>16</v>
      </c>
      <c r="G313" t="s">
        <v>40</v>
      </c>
      <c r="H313" t="s">
        <v>18</v>
      </c>
      <c r="I313" t="s">
        <v>140</v>
      </c>
      <c r="J313" t="s">
        <v>13</v>
      </c>
      <c r="K313" t="s">
        <v>20</v>
      </c>
      <c r="L313">
        <v>46</v>
      </c>
    </row>
    <row r="314" spans="1:12" x14ac:dyDescent="0.2">
      <c r="A314" t="s">
        <v>105</v>
      </c>
      <c r="B314" t="s">
        <v>136</v>
      </c>
      <c r="C314" t="s">
        <v>137</v>
      </c>
      <c r="D314" t="s">
        <v>13</v>
      </c>
      <c r="E314" t="s">
        <v>15</v>
      </c>
      <c r="F314" t="s">
        <v>16</v>
      </c>
      <c r="G314" t="s">
        <v>65</v>
      </c>
      <c r="H314" t="s">
        <v>18</v>
      </c>
      <c r="I314" t="s">
        <v>138</v>
      </c>
      <c r="J314" t="s">
        <v>13</v>
      </c>
      <c r="K314" t="s">
        <v>20</v>
      </c>
      <c r="L314">
        <v>45</v>
      </c>
    </row>
    <row r="315" spans="1:12" x14ac:dyDescent="0.2">
      <c r="A315" t="s">
        <v>105</v>
      </c>
      <c r="B315" t="s">
        <v>131</v>
      </c>
      <c r="C315" t="s">
        <v>13</v>
      </c>
      <c r="D315" t="s">
        <v>134</v>
      </c>
      <c r="E315" t="s">
        <v>15</v>
      </c>
      <c r="F315" t="s">
        <v>16</v>
      </c>
      <c r="G315" t="s">
        <v>45</v>
      </c>
      <c r="H315" t="s">
        <v>129</v>
      </c>
      <c r="I315" t="s">
        <v>135</v>
      </c>
      <c r="J315" t="s">
        <v>13</v>
      </c>
      <c r="K315" t="s">
        <v>43</v>
      </c>
      <c r="L315">
        <v>44</v>
      </c>
    </row>
    <row r="316" spans="1:12" x14ac:dyDescent="0.2">
      <c r="A316" t="s">
        <v>105</v>
      </c>
      <c r="B316" t="s">
        <v>131</v>
      </c>
      <c r="C316" t="s">
        <v>13</v>
      </c>
      <c r="D316" t="s">
        <v>132</v>
      </c>
      <c r="E316" t="s">
        <v>15</v>
      </c>
      <c r="F316" t="s">
        <v>16</v>
      </c>
      <c r="G316" t="s">
        <v>40</v>
      </c>
      <c r="H316" t="s">
        <v>18</v>
      </c>
      <c r="I316" t="s">
        <v>133</v>
      </c>
      <c r="J316" t="s">
        <v>132</v>
      </c>
      <c r="K316" t="s">
        <v>20</v>
      </c>
      <c r="L316">
        <v>43</v>
      </c>
    </row>
    <row r="317" spans="1:12" x14ac:dyDescent="0.2">
      <c r="A317" t="s">
        <v>105</v>
      </c>
      <c r="B317" t="s">
        <v>115</v>
      </c>
      <c r="C317" t="s">
        <v>13</v>
      </c>
      <c r="D317" t="s">
        <v>67</v>
      </c>
      <c r="E317" t="s">
        <v>15</v>
      </c>
      <c r="F317" t="s">
        <v>16</v>
      </c>
      <c r="G317" t="s">
        <v>48</v>
      </c>
      <c r="H317" t="s">
        <v>129</v>
      </c>
      <c r="I317" t="s">
        <v>130</v>
      </c>
      <c r="J317" t="s">
        <v>13</v>
      </c>
      <c r="K317" t="s">
        <v>20</v>
      </c>
      <c r="L317">
        <v>42</v>
      </c>
    </row>
    <row r="318" spans="1:12" x14ac:dyDescent="0.2">
      <c r="A318" t="s">
        <v>105</v>
      </c>
      <c r="B318" t="s">
        <v>115</v>
      </c>
      <c r="C318" t="s">
        <v>13</v>
      </c>
      <c r="D318" t="s">
        <v>123</v>
      </c>
      <c r="E318" t="s">
        <v>15</v>
      </c>
      <c r="F318" t="s">
        <v>16</v>
      </c>
      <c r="G318" t="s">
        <v>45</v>
      </c>
      <c r="H318" t="s">
        <v>90</v>
      </c>
      <c r="I318" t="s">
        <v>128</v>
      </c>
      <c r="J318" t="s">
        <v>123</v>
      </c>
      <c r="K318" t="s">
        <v>20</v>
      </c>
      <c r="L318">
        <v>41</v>
      </c>
    </row>
    <row r="319" spans="1:12" x14ac:dyDescent="0.2">
      <c r="A319" t="s">
        <v>105</v>
      </c>
      <c r="B319" t="s">
        <v>115</v>
      </c>
      <c r="C319" t="s">
        <v>13</v>
      </c>
      <c r="D319" t="s">
        <v>76</v>
      </c>
      <c r="E319" t="s">
        <v>64</v>
      </c>
      <c r="F319" t="s">
        <v>23</v>
      </c>
      <c r="H319" t="s">
        <v>94</v>
      </c>
      <c r="I319" t="s">
        <v>127</v>
      </c>
      <c r="J319" t="s">
        <v>13</v>
      </c>
      <c r="K319" t="s">
        <v>43</v>
      </c>
      <c r="L319">
        <v>40</v>
      </c>
    </row>
    <row r="320" spans="1:12" x14ac:dyDescent="0.2">
      <c r="A320" t="s">
        <v>105</v>
      </c>
      <c r="B320" t="s">
        <v>115</v>
      </c>
      <c r="C320" t="s">
        <v>13</v>
      </c>
      <c r="D320" t="s">
        <v>125</v>
      </c>
      <c r="E320" t="s">
        <v>64</v>
      </c>
      <c r="F320" t="s">
        <v>23</v>
      </c>
      <c r="H320" t="s">
        <v>94</v>
      </c>
      <c r="I320" t="s">
        <v>126</v>
      </c>
      <c r="J320" t="s">
        <v>13</v>
      </c>
      <c r="K320" t="s">
        <v>20</v>
      </c>
      <c r="L320">
        <v>39</v>
      </c>
    </row>
    <row r="321" spans="1:12" x14ac:dyDescent="0.2">
      <c r="A321" t="s">
        <v>105</v>
      </c>
      <c r="B321" t="s">
        <v>115</v>
      </c>
      <c r="C321" t="s">
        <v>13</v>
      </c>
      <c r="D321" t="s">
        <v>123</v>
      </c>
      <c r="E321" t="s">
        <v>64</v>
      </c>
      <c r="F321" t="s">
        <v>23</v>
      </c>
      <c r="H321" t="s">
        <v>94</v>
      </c>
      <c r="I321" t="s">
        <v>124</v>
      </c>
      <c r="J321" t="s">
        <v>13</v>
      </c>
      <c r="K321" t="s">
        <v>20</v>
      </c>
      <c r="L321">
        <v>38</v>
      </c>
    </row>
    <row r="322" spans="1:12" x14ac:dyDescent="0.2">
      <c r="A322" t="s">
        <v>105</v>
      </c>
      <c r="B322" t="s">
        <v>115</v>
      </c>
      <c r="C322" t="s">
        <v>13</v>
      </c>
      <c r="D322" t="s">
        <v>121</v>
      </c>
      <c r="E322" t="s">
        <v>64</v>
      </c>
      <c r="F322" t="s">
        <v>23</v>
      </c>
      <c r="H322" t="s">
        <v>74</v>
      </c>
      <c r="I322" t="s">
        <v>122</v>
      </c>
      <c r="J322" t="s">
        <v>13</v>
      </c>
      <c r="K322" t="s">
        <v>20</v>
      </c>
      <c r="L322">
        <v>37</v>
      </c>
    </row>
    <row r="323" spans="1:12" x14ac:dyDescent="0.2">
      <c r="A323" t="s">
        <v>105</v>
      </c>
      <c r="B323" t="s">
        <v>115</v>
      </c>
      <c r="C323" t="s">
        <v>13</v>
      </c>
      <c r="D323" t="s">
        <v>119</v>
      </c>
      <c r="E323" t="s">
        <v>64</v>
      </c>
      <c r="F323" t="s">
        <v>16</v>
      </c>
      <c r="G323" t="s">
        <v>40</v>
      </c>
      <c r="H323" t="s">
        <v>94</v>
      </c>
      <c r="I323" t="s">
        <v>120</v>
      </c>
      <c r="J323" t="s">
        <v>13</v>
      </c>
      <c r="K323" t="s">
        <v>20</v>
      </c>
      <c r="L323">
        <v>36</v>
      </c>
    </row>
    <row r="324" spans="1:12" x14ac:dyDescent="0.2">
      <c r="A324" t="s">
        <v>105</v>
      </c>
      <c r="B324" t="s">
        <v>115</v>
      </c>
      <c r="C324" t="s">
        <v>13</v>
      </c>
      <c r="D324" t="s">
        <v>27</v>
      </c>
      <c r="E324" t="s">
        <v>64</v>
      </c>
      <c r="F324" t="s">
        <v>16</v>
      </c>
      <c r="G324" t="s">
        <v>65</v>
      </c>
      <c r="H324" t="s">
        <v>25</v>
      </c>
      <c r="I324" t="s">
        <v>118</v>
      </c>
      <c r="J324" t="s">
        <v>13</v>
      </c>
      <c r="K324" t="s">
        <v>20</v>
      </c>
      <c r="L324">
        <v>35</v>
      </c>
    </row>
    <row r="325" spans="1:12" x14ac:dyDescent="0.2">
      <c r="A325" t="s">
        <v>105</v>
      </c>
      <c r="B325" t="s">
        <v>115</v>
      </c>
      <c r="C325" t="s">
        <v>13</v>
      </c>
      <c r="D325" t="s">
        <v>116</v>
      </c>
      <c r="E325" t="s">
        <v>64</v>
      </c>
      <c r="F325" t="s">
        <v>16</v>
      </c>
      <c r="G325" t="s">
        <v>65</v>
      </c>
      <c r="H325" t="s">
        <v>41</v>
      </c>
      <c r="I325" t="s">
        <v>117</v>
      </c>
      <c r="J325" t="s">
        <v>116</v>
      </c>
      <c r="K325" t="s">
        <v>20</v>
      </c>
      <c r="L325">
        <v>34</v>
      </c>
    </row>
    <row r="326" spans="1:12" x14ac:dyDescent="0.2">
      <c r="A326" t="s">
        <v>105</v>
      </c>
      <c r="B326" t="s">
        <v>112</v>
      </c>
      <c r="C326" t="s">
        <v>13</v>
      </c>
      <c r="D326" t="s">
        <v>113</v>
      </c>
      <c r="E326" t="s">
        <v>15</v>
      </c>
      <c r="F326" t="s">
        <v>16</v>
      </c>
      <c r="G326" t="s">
        <v>17</v>
      </c>
      <c r="H326" t="s">
        <v>18</v>
      </c>
      <c r="I326" t="s">
        <v>114</v>
      </c>
      <c r="J326" t="s">
        <v>113</v>
      </c>
      <c r="K326" t="s">
        <v>20</v>
      </c>
      <c r="L326">
        <v>33</v>
      </c>
    </row>
    <row r="327" spans="1:12" x14ac:dyDescent="0.2">
      <c r="A327" t="s">
        <v>105</v>
      </c>
      <c r="B327" t="s">
        <v>106</v>
      </c>
      <c r="C327" t="s">
        <v>13</v>
      </c>
      <c r="D327" t="s">
        <v>110</v>
      </c>
      <c r="E327" t="s">
        <v>15</v>
      </c>
      <c r="F327" t="s">
        <v>16</v>
      </c>
      <c r="G327" t="s">
        <v>17</v>
      </c>
      <c r="H327" t="s">
        <v>59</v>
      </c>
      <c r="I327" t="s">
        <v>111</v>
      </c>
      <c r="J327" t="s">
        <v>13</v>
      </c>
      <c r="K327" t="s">
        <v>20</v>
      </c>
      <c r="L327">
        <v>32</v>
      </c>
    </row>
    <row r="328" spans="1:12" x14ac:dyDescent="0.2">
      <c r="A328" t="s">
        <v>105</v>
      </c>
      <c r="B328" t="s">
        <v>106</v>
      </c>
      <c r="C328" t="s">
        <v>107</v>
      </c>
      <c r="D328" t="s">
        <v>13</v>
      </c>
      <c r="E328" t="s">
        <v>15</v>
      </c>
      <c r="F328" t="s">
        <v>16</v>
      </c>
      <c r="G328" t="s">
        <v>108</v>
      </c>
      <c r="H328" t="s">
        <v>81</v>
      </c>
      <c r="I328" t="s">
        <v>109</v>
      </c>
      <c r="J328" t="s">
        <v>107</v>
      </c>
      <c r="K328" t="s">
        <v>20</v>
      </c>
      <c r="L328">
        <v>31</v>
      </c>
    </row>
    <row r="329" spans="1:12" x14ac:dyDescent="0.2">
      <c r="A329" t="s">
        <v>53</v>
      </c>
      <c r="B329" t="s">
        <v>99</v>
      </c>
      <c r="C329" t="s">
        <v>13</v>
      </c>
      <c r="D329" t="s">
        <v>103</v>
      </c>
      <c r="E329" t="s">
        <v>15</v>
      </c>
      <c r="F329" t="s">
        <v>23</v>
      </c>
      <c r="G329" t="s">
        <v>33</v>
      </c>
      <c r="H329" t="s">
        <v>94</v>
      </c>
      <c r="I329" t="s">
        <v>104</v>
      </c>
      <c r="J329" t="s">
        <v>13</v>
      </c>
      <c r="K329" t="s">
        <v>43</v>
      </c>
      <c r="L329">
        <v>30</v>
      </c>
    </row>
    <row r="330" spans="1:12" x14ac:dyDescent="0.2">
      <c r="A330" t="s">
        <v>53</v>
      </c>
      <c r="B330" t="s">
        <v>99</v>
      </c>
      <c r="C330" t="s">
        <v>55</v>
      </c>
      <c r="D330" t="s">
        <v>13</v>
      </c>
      <c r="E330" t="s">
        <v>15</v>
      </c>
      <c r="F330" t="s">
        <v>16</v>
      </c>
      <c r="G330" t="s">
        <v>48</v>
      </c>
      <c r="H330" t="s">
        <v>36</v>
      </c>
      <c r="I330" t="s">
        <v>102</v>
      </c>
      <c r="J330" t="s">
        <v>13</v>
      </c>
      <c r="K330" t="s">
        <v>20</v>
      </c>
      <c r="L330">
        <v>29</v>
      </c>
    </row>
    <row r="331" spans="1:12" x14ac:dyDescent="0.2">
      <c r="A331" t="s">
        <v>53</v>
      </c>
      <c r="B331" t="s">
        <v>99</v>
      </c>
      <c r="C331" t="s">
        <v>13</v>
      </c>
      <c r="D331" t="s">
        <v>100</v>
      </c>
      <c r="E331" t="s">
        <v>15</v>
      </c>
      <c r="F331" t="s">
        <v>16</v>
      </c>
      <c r="G331" t="s">
        <v>45</v>
      </c>
      <c r="H331" t="s">
        <v>36</v>
      </c>
      <c r="I331" t="s">
        <v>101</v>
      </c>
      <c r="J331" t="s">
        <v>100</v>
      </c>
      <c r="K331" t="s">
        <v>43</v>
      </c>
      <c r="L331">
        <v>28</v>
      </c>
    </row>
    <row r="332" spans="1:12" x14ac:dyDescent="0.2">
      <c r="A332" t="s">
        <v>53</v>
      </c>
      <c r="B332" t="s">
        <v>89</v>
      </c>
      <c r="C332" t="s">
        <v>97</v>
      </c>
      <c r="D332" t="s">
        <v>13</v>
      </c>
      <c r="E332" t="s">
        <v>64</v>
      </c>
      <c r="F332" t="s">
        <v>16</v>
      </c>
      <c r="G332" t="s">
        <v>65</v>
      </c>
      <c r="H332" t="s">
        <v>41</v>
      </c>
      <c r="I332" t="s">
        <v>98</v>
      </c>
      <c r="J332" t="s">
        <v>13</v>
      </c>
      <c r="K332" t="s">
        <v>20</v>
      </c>
      <c r="L332">
        <v>27</v>
      </c>
    </row>
    <row r="333" spans="1:12" x14ac:dyDescent="0.2">
      <c r="A333" t="s">
        <v>53</v>
      </c>
      <c r="B333" t="s">
        <v>89</v>
      </c>
      <c r="C333" t="s">
        <v>70</v>
      </c>
      <c r="D333" t="s">
        <v>13</v>
      </c>
      <c r="E333" t="s">
        <v>64</v>
      </c>
      <c r="F333" t="s">
        <v>16</v>
      </c>
      <c r="G333" t="s">
        <v>71</v>
      </c>
      <c r="H333" t="s">
        <v>36</v>
      </c>
      <c r="I333" t="s">
        <v>96</v>
      </c>
      <c r="J333" t="s">
        <v>13</v>
      </c>
      <c r="K333" t="s">
        <v>20</v>
      </c>
      <c r="L333">
        <v>26</v>
      </c>
    </row>
    <row r="334" spans="1:12" x14ac:dyDescent="0.2">
      <c r="A334" t="s">
        <v>53</v>
      </c>
      <c r="B334" t="s">
        <v>89</v>
      </c>
      <c r="C334" t="s">
        <v>13</v>
      </c>
      <c r="D334" t="s">
        <v>85</v>
      </c>
      <c r="E334" t="s">
        <v>15</v>
      </c>
      <c r="F334" t="s">
        <v>23</v>
      </c>
      <c r="H334" t="s">
        <v>94</v>
      </c>
      <c r="I334" t="s">
        <v>95</v>
      </c>
      <c r="J334" t="s">
        <v>13</v>
      </c>
      <c r="K334" t="s">
        <v>20</v>
      </c>
      <c r="L334">
        <v>25</v>
      </c>
    </row>
    <row r="335" spans="1:12" x14ac:dyDescent="0.2">
      <c r="A335" t="s">
        <v>53</v>
      </c>
      <c r="B335" t="s">
        <v>89</v>
      </c>
      <c r="C335" t="s">
        <v>13</v>
      </c>
      <c r="D335" t="s">
        <v>92</v>
      </c>
      <c r="E335" t="s">
        <v>15</v>
      </c>
      <c r="F335" t="s">
        <v>23</v>
      </c>
      <c r="H335" t="s">
        <v>74</v>
      </c>
      <c r="I335" t="s">
        <v>93</v>
      </c>
      <c r="J335" t="s">
        <v>13</v>
      </c>
      <c r="K335" t="s">
        <v>20</v>
      </c>
      <c r="L335">
        <v>24</v>
      </c>
    </row>
    <row r="336" spans="1:12" x14ac:dyDescent="0.2">
      <c r="A336" t="s">
        <v>53</v>
      </c>
      <c r="B336" t="s">
        <v>89</v>
      </c>
      <c r="C336" t="s">
        <v>13</v>
      </c>
      <c r="D336" t="s">
        <v>67</v>
      </c>
      <c r="E336" t="s">
        <v>15</v>
      </c>
      <c r="F336" t="s">
        <v>16</v>
      </c>
      <c r="G336" t="s">
        <v>45</v>
      </c>
      <c r="H336" t="s">
        <v>90</v>
      </c>
      <c r="I336" t="s">
        <v>91</v>
      </c>
      <c r="J336" t="s">
        <v>67</v>
      </c>
      <c r="K336" t="s">
        <v>20</v>
      </c>
      <c r="L336">
        <v>23</v>
      </c>
    </row>
    <row r="337" spans="1:12" x14ac:dyDescent="0.2">
      <c r="A337" t="s">
        <v>53</v>
      </c>
      <c r="B337" t="s">
        <v>69</v>
      </c>
      <c r="C337" t="s">
        <v>13</v>
      </c>
      <c r="D337" t="s">
        <v>87</v>
      </c>
      <c r="E337" t="s">
        <v>15</v>
      </c>
      <c r="F337" t="s">
        <v>16</v>
      </c>
      <c r="G337" t="s">
        <v>48</v>
      </c>
      <c r="H337" t="s">
        <v>59</v>
      </c>
      <c r="I337" t="s">
        <v>88</v>
      </c>
      <c r="J337" t="s">
        <v>13</v>
      </c>
      <c r="K337" t="s">
        <v>20</v>
      </c>
      <c r="L337">
        <v>22</v>
      </c>
    </row>
    <row r="338" spans="1:12" x14ac:dyDescent="0.2">
      <c r="A338" t="s">
        <v>53</v>
      </c>
      <c r="B338" t="s">
        <v>69</v>
      </c>
      <c r="C338" t="s">
        <v>13</v>
      </c>
      <c r="D338" t="s">
        <v>85</v>
      </c>
      <c r="E338" t="s">
        <v>15</v>
      </c>
      <c r="F338" t="s">
        <v>16</v>
      </c>
      <c r="G338" t="s">
        <v>45</v>
      </c>
      <c r="H338" t="s">
        <v>59</v>
      </c>
      <c r="I338" t="s">
        <v>86</v>
      </c>
      <c r="J338" t="s">
        <v>13</v>
      </c>
      <c r="K338" t="s">
        <v>20</v>
      </c>
      <c r="L338">
        <v>21</v>
      </c>
    </row>
    <row r="339" spans="1:12" x14ac:dyDescent="0.2">
      <c r="A339" t="s">
        <v>53</v>
      </c>
      <c r="B339" t="s">
        <v>69</v>
      </c>
      <c r="C339" t="s">
        <v>13</v>
      </c>
      <c r="D339" t="s">
        <v>83</v>
      </c>
      <c r="E339" t="s">
        <v>15</v>
      </c>
      <c r="F339" t="s">
        <v>16</v>
      </c>
      <c r="G339" t="s">
        <v>40</v>
      </c>
      <c r="H339" t="s">
        <v>79</v>
      </c>
      <c r="I339" t="s">
        <v>84</v>
      </c>
      <c r="J339" t="s">
        <v>13</v>
      </c>
      <c r="K339" t="s">
        <v>43</v>
      </c>
      <c r="L339">
        <v>20</v>
      </c>
    </row>
    <row r="340" spans="1:12" x14ac:dyDescent="0.2">
      <c r="A340" t="s">
        <v>53</v>
      </c>
      <c r="B340" t="s">
        <v>69</v>
      </c>
      <c r="C340" t="s">
        <v>13</v>
      </c>
      <c r="D340" t="s">
        <v>73</v>
      </c>
      <c r="E340" t="s">
        <v>15</v>
      </c>
      <c r="F340" t="s">
        <v>16</v>
      </c>
      <c r="G340" t="s">
        <v>65</v>
      </c>
      <c r="H340" t="s">
        <v>81</v>
      </c>
      <c r="I340" t="s">
        <v>82</v>
      </c>
      <c r="J340" t="s">
        <v>13</v>
      </c>
      <c r="K340" t="s">
        <v>20</v>
      </c>
      <c r="L340">
        <v>19</v>
      </c>
    </row>
    <row r="341" spans="1:12" x14ac:dyDescent="0.2">
      <c r="A341" t="s">
        <v>53</v>
      </c>
      <c r="B341" t="s">
        <v>69</v>
      </c>
      <c r="C341" t="s">
        <v>78</v>
      </c>
      <c r="D341" t="s">
        <v>13</v>
      </c>
      <c r="E341" t="s">
        <v>15</v>
      </c>
      <c r="F341" t="s">
        <v>16</v>
      </c>
      <c r="G341" t="s">
        <v>71</v>
      </c>
      <c r="H341" t="s">
        <v>79</v>
      </c>
      <c r="I341" t="s">
        <v>80</v>
      </c>
      <c r="J341" t="s">
        <v>78</v>
      </c>
      <c r="K341" t="s">
        <v>20</v>
      </c>
      <c r="L341">
        <v>18</v>
      </c>
    </row>
    <row r="342" spans="1:12" x14ac:dyDescent="0.2">
      <c r="A342" t="s">
        <v>53</v>
      </c>
      <c r="B342" t="s">
        <v>69</v>
      </c>
      <c r="C342" t="s">
        <v>76</v>
      </c>
      <c r="D342" t="s">
        <v>13</v>
      </c>
      <c r="E342" t="s">
        <v>64</v>
      </c>
      <c r="F342" t="s">
        <v>23</v>
      </c>
      <c r="H342" t="s">
        <v>41</v>
      </c>
      <c r="I342" t="s">
        <v>77</v>
      </c>
      <c r="J342" t="s">
        <v>13</v>
      </c>
      <c r="K342" t="s">
        <v>43</v>
      </c>
      <c r="L342">
        <v>17</v>
      </c>
    </row>
    <row r="343" spans="1:12" x14ac:dyDescent="0.2">
      <c r="A343" t="s">
        <v>53</v>
      </c>
      <c r="B343" t="s">
        <v>69</v>
      </c>
      <c r="C343" t="s">
        <v>13</v>
      </c>
      <c r="D343" t="s">
        <v>73</v>
      </c>
      <c r="E343" t="s">
        <v>64</v>
      </c>
      <c r="F343" t="s">
        <v>16</v>
      </c>
      <c r="G343" t="s">
        <v>65</v>
      </c>
      <c r="H343" t="s">
        <v>74</v>
      </c>
      <c r="I343" t="s">
        <v>75</v>
      </c>
      <c r="J343" t="s">
        <v>13</v>
      </c>
      <c r="K343" t="s">
        <v>20</v>
      </c>
      <c r="L343">
        <v>16</v>
      </c>
    </row>
    <row r="344" spans="1:12" x14ac:dyDescent="0.2">
      <c r="A344" t="s">
        <v>53</v>
      </c>
      <c r="B344" t="s">
        <v>69</v>
      </c>
      <c r="C344" t="s">
        <v>13</v>
      </c>
      <c r="D344" t="s">
        <v>70</v>
      </c>
      <c r="E344" t="s">
        <v>64</v>
      </c>
      <c r="F344" t="s">
        <v>16</v>
      </c>
      <c r="G344" t="s">
        <v>71</v>
      </c>
      <c r="H344" t="s">
        <v>29</v>
      </c>
      <c r="I344" t="s">
        <v>72</v>
      </c>
      <c r="J344" t="s">
        <v>70</v>
      </c>
      <c r="K344" t="s">
        <v>20</v>
      </c>
      <c r="L344">
        <v>15</v>
      </c>
    </row>
    <row r="345" spans="1:12" x14ac:dyDescent="0.2">
      <c r="A345" t="s">
        <v>53</v>
      </c>
      <c r="B345" t="s">
        <v>54</v>
      </c>
      <c r="C345" t="s">
        <v>67</v>
      </c>
      <c r="D345" t="s">
        <v>13</v>
      </c>
      <c r="E345" t="s">
        <v>64</v>
      </c>
      <c r="F345" t="s">
        <v>16</v>
      </c>
      <c r="G345" t="s">
        <v>40</v>
      </c>
      <c r="H345" t="s">
        <v>41</v>
      </c>
      <c r="I345" t="s">
        <v>68</v>
      </c>
      <c r="J345" t="s">
        <v>13</v>
      </c>
      <c r="K345" t="s">
        <v>20</v>
      </c>
      <c r="L345">
        <v>14</v>
      </c>
    </row>
    <row r="346" spans="1:12" x14ac:dyDescent="0.2">
      <c r="A346" t="s">
        <v>53</v>
      </c>
      <c r="B346" t="s">
        <v>54</v>
      </c>
      <c r="C346" t="s">
        <v>13</v>
      </c>
      <c r="D346" t="s">
        <v>63</v>
      </c>
      <c r="E346" t="s">
        <v>64</v>
      </c>
      <c r="F346" t="s">
        <v>16</v>
      </c>
      <c r="G346" t="s">
        <v>65</v>
      </c>
      <c r="H346" t="s">
        <v>29</v>
      </c>
      <c r="I346" t="s">
        <v>66</v>
      </c>
      <c r="J346" t="s">
        <v>63</v>
      </c>
      <c r="K346" t="s">
        <v>20</v>
      </c>
      <c r="L346">
        <v>13</v>
      </c>
    </row>
    <row r="347" spans="1:12" x14ac:dyDescent="0.2">
      <c r="A347" t="s">
        <v>53</v>
      </c>
      <c r="B347" t="s">
        <v>54</v>
      </c>
      <c r="C347" t="s">
        <v>13</v>
      </c>
      <c r="D347" t="s">
        <v>61</v>
      </c>
      <c r="E347" t="s">
        <v>15</v>
      </c>
      <c r="F347" t="s">
        <v>16</v>
      </c>
      <c r="G347" t="s">
        <v>48</v>
      </c>
      <c r="H347" t="s">
        <v>59</v>
      </c>
      <c r="I347" t="s">
        <v>62</v>
      </c>
      <c r="J347" t="s">
        <v>13</v>
      </c>
      <c r="K347" t="s">
        <v>20</v>
      </c>
      <c r="L347">
        <v>12</v>
      </c>
    </row>
    <row r="348" spans="1:12" x14ac:dyDescent="0.2">
      <c r="A348" t="s">
        <v>53</v>
      </c>
      <c r="B348" t="s">
        <v>54</v>
      </c>
      <c r="C348" t="s">
        <v>13</v>
      </c>
      <c r="D348" t="s">
        <v>58</v>
      </c>
      <c r="E348" t="s">
        <v>15</v>
      </c>
      <c r="F348" t="s">
        <v>16</v>
      </c>
      <c r="G348" t="s">
        <v>45</v>
      </c>
      <c r="H348" t="s">
        <v>59</v>
      </c>
      <c r="I348" t="s">
        <v>60</v>
      </c>
      <c r="J348" t="s">
        <v>13</v>
      </c>
      <c r="K348" t="s">
        <v>20</v>
      </c>
      <c r="L348">
        <v>11</v>
      </c>
    </row>
    <row r="349" spans="1:12" x14ac:dyDescent="0.2">
      <c r="A349" t="s">
        <v>53</v>
      </c>
      <c r="B349" t="s">
        <v>54</v>
      </c>
      <c r="C349" t="s">
        <v>13</v>
      </c>
      <c r="D349" t="s">
        <v>55</v>
      </c>
      <c r="E349" t="s">
        <v>15</v>
      </c>
      <c r="F349" t="s">
        <v>16</v>
      </c>
      <c r="G349" t="s">
        <v>40</v>
      </c>
      <c r="H349" t="s">
        <v>56</v>
      </c>
      <c r="I349" t="s">
        <v>57</v>
      </c>
      <c r="J349" t="s">
        <v>55</v>
      </c>
      <c r="K349" t="s">
        <v>20</v>
      </c>
      <c r="L349">
        <v>10</v>
      </c>
    </row>
    <row r="350" spans="1:12" x14ac:dyDescent="0.2">
      <c r="A350" t="s">
        <v>11</v>
      </c>
      <c r="B350" t="s">
        <v>50</v>
      </c>
      <c r="C350" t="s">
        <v>13</v>
      </c>
      <c r="D350" t="s">
        <v>51</v>
      </c>
      <c r="E350" t="s">
        <v>15</v>
      </c>
      <c r="F350" t="s">
        <v>23</v>
      </c>
      <c r="G350" t="s">
        <v>28</v>
      </c>
      <c r="H350" t="s">
        <v>29</v>
      </c>
      <c r="I350" t="s">
        <v>52</v>
      </c>
      <c r="J350" t="s">
        <v>51</v>
      </c>
      <c r="K350" t="s">
        <v>20</v>
      </c>
      <c r="L350">
        <v>9</v>
      </c>
    </row>
    <row r="351" spans="1:12" x14ac:dyDescent="0.2">
      <c r="A351" t="s">
        <v>11</v>
      </c>
      <c r="B351" t="s">
        <v>38</v>
      </c>
      <c r="C351" t="s">
        <v>47</v>
      </c>
      <c r="D351" t="s">
        <v>13</v>
      </c>
      <c r="E351" t="s">
        <v>15</v>
      </c>
      <c r="F351" t="s">
        <v>16</v>
      </c>
      <c r="G351" t="s">
        <v>48</v>
      </c>
      <c r="H351" t="s">
        <v>29</v>
      </c>
      <c r="I351" t="s">
        <v>49</v>
      </c>
      <c r="J351" t="s">
        <v>13</v>
      </c>
      <c r="K351" t="s">
        <v>43</v>
      </c>
      <c r="L351">
        <v>8</v>
      </c>
    </row>
    <row r="352" spans="1:12" x14ac:dyDescent="0.2">
      <c r="A352" t="s">
        <v>11</v>
      </c>
      <c r="B352" t="s">
        <v>38</v>
      </c>
      <c r="C352" t="s">
        <v>44</v>
      </c>
      <c r="D352" t="s">
        <v>13</v>
      </c>
      <c r="E352" t="s">
        <v>15</v>
      </c>
      <c r="F352" t="s">
        <v>16</v>
      </c>
      <c r="G352" t="s">
        <v>45</v>
      </c>
      <c r="H352" t="s">
        <v>41</v>
      </c>
      <c r="I352" t="s">
        <v>46</v>
      </c>
      <c r="J352" t="s">
        <v>13</v>
      </c>
      <c r="K352" t="s">
        <v>20</v>
      </c>
      <c r="L352">
        <v>7</v>
      </c>
    </row>
    <row r="353" spans="1:12" x14ac:dyDescent="0.2">
      <c r="A353" t="s">
        <v>11</v>
      </c>
      <c r="B353" t="s">
        <v>38</v>
      </c>
      <c r="C353" t="s">
        <v>13</v>
      </c>
      <c r="D353" t="s">
        <v>39</v>
      </c>
      <c r="E353" t="s">
        <v>15</v>
      </c>
      <c r="F353" t="s">
        <v>16</v>
      </c>
      <c r="G353" t="s">
        <v>40</v>
      </c>
      <c r="H353" t="s">
        <v>41</v>
      </c>
      <c r="I353" t="s">
        <v>42</v>
      </c>
      <c r="J353" t="s">
        <v>39</v>
      </c>
      <c r="K353" t="s">
        <v>43</v>
      </c>
      <c r="L353">
        <v>6</v>
      </c>
    </row>
    <row r="354" spans="1:12" x14ac:dyDescent="0.2">
      <c r="A354" t="s">
        <v>11</v>
      </c>
      <c r="B354" t="s">
        <v>31</v>
      </c>
      <c r="C354" t="s">
        <v>35</v>
      </c>
      <c r="D354" t="s">
        <v>13</v>
      </c>
      <c r="E354" t="s">
        <v>15</v>
      </c>
      <c r="F354" t="s">
        <v>23</v>
      </c>
      <c r="G354" t="s">
        <v>24</v>
      </c>
      <c r="H354" t="s">
        <v>36</v>
      </c>
      <c r="I354" t="s">
        <v>37</v>
      </c>
      <c r="J354" t="s">
        <v>13</v>
      </c>
      <c r="K354" t="s">
        <v>20</v>
      </c>
      <c r="L354">
        <v>5</v>
      </c>
    </row>
    <row r="355" spans="1:12" x14ac:dyDescent="0.2">
      <c r="A355" t="s">
        <v>11</v>
      </c>
      <c r="B355" t="s">
        <v>31</v>
      </c>
      <c r="C355" t="s">
        <v>32</v>
      </c>
      <c r="D355" t="s">
        <v>13</v>
      </c>
      <c r="E355" t="s">
        <v>15</v>
      </c>
      <c r="F355" t="s">
        <v>23</v>
      </c>
      <c r="G355" t="s">
        <v>33</v>
      </c>
      <c r="H355" t="s">
        <v>25</v>
      </c>
      <c r="I355" t="s">
        <v>34</v>
      </c>
      <c r="J355" t="s">
        <v>32</v>
      </c>
      <c r="K355" t="s">
        <v>20</v>
      </c>
      <c r="L355">
        <v>4</v>
      </c>
    </row>
    <row r="356" spans="1:12" x14ac:dyDescent="0.2">
      <c r="A356" t="s">
        <v>11</v>
      </c>
      <c r="B356" t="s">
        <v>21</v>
      </c>
      <c r="C356" t="s">
        <v>27</v>
      </c>
      <c r="D356" t="s">
        <v>13</v>
      </c>
      <c r="E356" t="s">
        <v>15</v>
      </c>
      <c r="F356" t="s">
        <v>23</v>
      </c>
      <c r="G356" t="s">
        <v>28</v>
      </c>
      <c r="H356" t="s">
        <v>29</v>
      </c>
      <c r="I356" t="s">
        <v>30</v>
      </c>
      <c r="J356" t="s">
        <v>13</v>
      </c>
      <c r="K356" t="s">
        <v>20</v>
      </c>
      <c r="L356">
        <v>3</v>
      </c>
    </row>
    <row r="357" spans="1:12" x14ac:dyDescent="0.2">
      <c r="A357" t="s">
        <v>11</v>
      </c>
      <c r="B357" t="s">
        <v>21</v>
      </c>
      <c r="C357" t="s">
        <v>22</v>
      </c>
      <c r="D357" t="s">
        <v>13</v>
      </c>
      <c r="E357" t="s">
        <v>15</v>
      </c>
      <c r="F357" t="s">
        <v>23</v>
      </c>
      <c r="G357" t="s">
        <v>24</v>
      </c>
      <c r="H357" t="s">
        <v>25</v>
      </c>
      <c r="I357" t="s">
        <v>26</v>
      </c>
      <c r="J357" t="s">
        <v>22</v>
      </c>
      <c r="K357" t="s">
        <v>20</v>
      </c>
      <c r="L357">
        <v>2</v>
      </c>
    </row>
    <row r="358" spans="1:12" x14ac:dyDescent="0.2">
      <c r="A358" t="s">
        <v>11</v>
      </c>
      <c r="B358" t="s">
        <v>12</v>
      </c>
      <c r="C358" t="s">
        <v>13</v>
      </c>
      <c r="D358" t="s">
        <v>14</v>
      </c>
      <c r="E358" t="s">
        <v>15</v>
      </c>
      <c r="F358" t="s">
        <v>16</v>
      </c>
      <c r="G358" t="s">
        <v>17</v>
      </c>
      <c r="H358" t="s">
        <v>18</v>
      </c>
      <c r="I358" t="s">
        <v>19</v>
      </c>
      <c r="J358" t="s">
        <v>14</v>
      </c>
      <c r="K358" t="s">
        <v>20</v>
      </c>
      <c r="L358">
        <v>1</v>
      </c>
    </row>
  </sheetData>
  <autoFilter ref="A1:L358" xr:uid="{26E87E07-4638-1243-8417-907BE762004A}">
    <sortState xmlns:xlrd2="http://schemas.microsoft.com/office/spreadsheetml/2017/richdata2" ref="A2:L358">
      <sortCondition descending="1" ref="L1:L35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F526-9A8C-6A4E-B0F2-03C8B1548B3E}">
  <dimension ref="A1:F358"/>
  <sheetViews>
    <sheetView workbookViewId="0">
      <selection activeCell="I20" sqref="I20"/>
    </sheetView>
  </sheetViews>
  <sheetFormatPr baseColWidth="10" defaultRowHeight="15" x14ac:dyDescent="0.2"/>
  <cols>
    <col min="2" max="2" width="0" hidden="1" customWidth="1"/>
  </cols>
  <sheetData>
    <row r="1" spans="1:6" x14ac:dyDescent="0.2">
      <c r="A1" t="s">
        <v>678</v>
      </c>
      <c r="B1" t="s">
        <v>675</v>
      </c>
      <c r="C1" t="s">
        <v>679</v>
      </c>
      <c r="E1" t="s">
        <v>676</v>
      </c>
      <c r="F1" t="s">
        <v>677</v>
      </c>
    </row>
    <row r="2" spans="1:6" x14ac:dyDescent="0.2">
      <c r="A2">
        <v>1</v>
      </c>
      <c r="B2">
        <f>COUNTIF('Datos orden ascendente'!J2,"CIFUENTES Horacio (ARG)")</f>
        <v>0</v>
      </c>
      <c r="C2">
        <v>0</v>
      </c>
      <c r="E2">
        <v>2011</v>
      </c>
      <c r="F2">
        <f>COUNTIFS(Datos!$B$2:$B$358,E2,Datos!$K$2:$K$358,"CIFUENTES Horacio (ARG)")</f>
        <v>15</v>
      </c>
    </row>
    <row r="3" spans="1:6" x14ac:dyDescent="0.2">
      <c r="A3">
        <v>2</v>
      </c>
      <c r="B3">
        <f>COUNTIF('Datos orden ascendente'!J3,"CIFUENTES Horacio (ARG)")</f>
        <v>1</v>
      </c>
      <c r="C3">
        <f>C2+B3</f>
        <v>1</v>
      </c>
      <c r="E3">
        <v>2012</v>
      </c>
      <c r="F3">
        <f>COUNTIFS(Datos!$B$2:$B$358,E3,Datos!$K$2:$K$358,"CIFUENTES Horacio (ARG)")</f>
        <v>24</v>
      </c>
    </row>
    <row r="4" spans="1:6" x14ac:dyDescent="0.2">
      <c r="A4">
        <v>3</v>
      </c>
      <c r="B4">
        <f>COUNTIF('Datos orden ascendente'!J4,"CIFUENTES Horacio (ARG)")</f>
        <v>0</v>
      </c>
      <c r="C4">
        <f t="shared" ref="C4:C67" si="0">C3+B4</f>
        <v>1</v>
      </c>
      <c r="E4">
        <v>2013</v>
      </c>
      <c r="F4">
        <f>COUNTIFS(Datos!$B$2:$B$358,E4,Datos!$K$2:$K$358,"CIFUENTES Horacio (ARG)")</f>
        <v>24</v>
      </c>
    </row>
    <row r="5" spans="1:6" x14ac:dyDescent="0.2">
      <c r="A5">
        <v>4</v>
      </c>
      <c r="B5">
        <f>COUNTIF('Datos orden ascendente'!J5,"CIFUENTES Horacio (ARG)")</f>
        <v>1</v>
      </c>
      <c r="C5">
        <f t="shared" si="0"/>
        <v>2</v>
      </c>
      <c r="E5">
        <v>2014</v>
      </c>
      <c r="F5">
        <f>COUNTIFS(Datos!$B$2:$B$358,E5,Datos!$K$2:$K$358,"CIFUENTES Horacio (ARG)")</f>
        <v>26</v>
      </c>
    </row>
    <row r="6" spans="1:6" x14ac:dyDescent="0.2">
      <c r="A6">
        <v>5</v>
      </c>
      <c r="B6">
        <f>COUNTIF('Datos orden ascendente'!J6,"CIFUENTES Horacio (ARG)")</f>
        <v>1</v>
      </c>
      <c r="C6">
        <f t="shared" si="0"/>
        <v>3</v>
      </c>
      <c r="E6">
        <v>2015</v>
      </c>
      <c r="F6">
        <f>COUNTIFS(Datos!$B$2:$B$358,E6,Datos!$K$2:$K$358,"CIFUENTES Horacio (ARG)")</f>
        <v>28</v>
      </c>
    </row>
    <row r="7" spans="1:6" x14ac:dyDescent="0.2">
      <c r="A7">
        <v>6</v>
      </c>
      <c r="B7">
        <f>COUNTIF('Datos orden ascendente'!J7,"CIFUENTES Horacio (ARG)")</f>
        <v>0</v>
      </c>
      <c r="C7">
        <f t="shared" si="0"/>
        <v>3</v>
      </c>
      <c r="E7">
        <v>2016</v>
      </c>
      <c r="F7">
        <f>COUNTIFS(Datos!$B$2:$B$358,E7,Datos!$K$2:$K$358,"CIFUENTES Horacio (ARG)")</f>
        <v>33</v>
      </c>
    </row>
    <row r="8" spans="1:6" x14ac:dyDescent="0.2">
      <c r="A8">
        <v>7</v>
      </c>
      <c r="B8">
        <f>COUNTIF('Datos orden ascendente'!J8,"CIFUENTES Horacio (ARG)")</f>
        <v>1</v>
      </c>
      <c r="C8">
        <f t="shared" si="0"/>
        <v>4</v>
      </c>
      <c r="E8">
        <v>2017</v>
      </c>
      <c r="F8">
        <f>COUNTIFS(Datos!$B$2:$B$358,E8,Datos!$K$2:$K$358,"CIFUENTES Horacio (ARG)")</f>
        <v>26</v>
      </c>
    </row>
    <row r="9" spans="1:6" x14ac:dyDescent="0.2">
      <c r="A9">
        <v>8</v>
      </c>
      <c r="B9">
        <f>COUNTIF('Datos orden ascendente'!J9,"CIFUENTES Horacio (ARG)")</f>
        <v>1</v>
      </c>
      <c r="C9">
        <f t="shared" si="0"/>
        <v>5</v>
      </c>
      <c r="E9">
        <v>2018</v>
      </c>
      <c r="F9">
        <f>COUNTIFS(Datos!$B$2:$B$358,E9,Datos!$K$2:$K$358,"CIFUENTES Horacio (ARG)")</f>
        <v>19</v>
      </c>
    </row>
    <row r="10" spans="1:6" x14ac:dyDescent="0.2">
      <c r="A10">
        <v>9</v>
      </c>
      <c r="B10">
        <f>COUNTIF('Datos orden ascendente'!J10,"CIFUENTES Horacio (ARG)")</f>
        <v>0</v>
      </c>
      <c r="C10">
        <f t="shared" si="0"/>
        <v>5</v>
      </c>
      <c r="E10">
        <v>2019</v>
      </c>
      <c r="F10">
        <f>COUNTIFS(Datos!$B$2:$B$358,E10,Datos!$K$2:$K$358,"CIFUENTES Horacio (ARG)")</f>
        <v>18</v>
      </c>
    </row>
    <row r="11" spans="1:6" x14ac:dyDescent="0.2">
      <c r="A11">
        <v>10</v>
      </c>
      <c r="B11">
        <f>COUNTIF('Datos orden ascendente'!J11,"CIFUENTES Horacio (ARG)")</f>
        <v>1</v>
      </c>
      <c r="C11">
        <f t="shared" si="0"/>
        <v>6</v>
      </c>
      <c r="E11">
        <v>2020</v>
      </c>
      <c r="F11">
        <f>COUNTIFS(Datos!$B$2:$B$358,E11,Datos!$K$2:$K$358,"CIFUENTES Horacio (ARG)")</f>
        <v>5</v>
      </c>
    </row>
    <row r="12" spans="1:6" x14ac:dyDescent="0.2">
      <c r="A12">
        <v>11</v>
      </c>
      <c r="B12">
        <f>COUNTIF('Datos orden ascendente'!J12,"CIFUENTES Horacio (ARG)")</f>
        <v>0</v>
      </c>
      <c r="C12">
        <f t="shared" si="0"/>
        <v>6</v>
      </c>
      <c r="E12">
        <v>2021</v>
      </c>
      <c r="F12">
        <f>COUNTIFS(Datos!$B$2:$B$358,E12,Datos!$K$2:$K$358,"CIFUENTES Horacio (ARG)")</f>
        <v>14</v>
      </c>
    </row>
    <row r="13" spans="1:6" x14ac:dyDescent="0.2">
      <c r="A13">
        <v>12</v>
      </c>
      <c r="B13">
        <f>COUNTIF('Datos orden ascendente'!J13,"CIFUENTES Horacio (ARG)")</f>
        <v>0</v>
      </c>
      <c r="C13">
        <f t="shared" si="0"/>
        <v>6</v>
      </c>
      <c r="E13">
        <v>2022</v>
      </c>
      <c r="F13">
        <f>COUNTIFS(Datos!$B$2:$B$358,E13,Datos!$K$2:$K$358,"CIFUENTES Horacio (ARG)")</f>
        <v>15</v>
      </c>
    </row>
    <row r="14" spans="1:6" x14ac:dyDescent="0.2">
      <c r="A14">
        <v>13</v>
      </c>
      <c r="B14">
        <f>COUNTIF('Datos orden ascendente'!J14,"CIFUENTES Horacio (ARG)")</f>
        <v>0</v>
      </c>
      <c r="C14">
        <f t="shared" si="0"/>
        <v>6</v>
      </c>
      <c r="E14">
        <v>2023</v>
      </c>
      <c r="F14">
        <f>COUNTIFS(Datos!$B$2:$B$358,E14,Datos!$K$2:$K$358,"CIFUENTES Horacio (ARG)")</f>
        <v>4</v>
      </c>
    </row>
    <row r="15" spans="1:6" x14ac:dyDescent="0.2">
      <c r="A15">
        <v>14</v>
      </c>
      <c r="B15">
        <f>COUNTIF('Datos orden ascendente'!J15,"CIFUENTES Horacio (ARG)")</f>
        <v>0</v>
      </c>
      <c r="C15">
        <f t="shared" si="0"/>
        <v>6</v>
      </c>
    </row>
    <row r="16" spans="1:6" x14ac:dyDescent="0.2">
      <c r="A16">
        <v>15</v>
      </c>
      <c r="B16">
        <f>COUNTIF('Datos orden ascendente'!J16,"CIFUENTES Horacio (ARG)")</f>
        <v>0</v>
      </c>
      <c r="C16">
        <f t="shared" si="0"/>
        <v>6</v>
      </c>
    </row>
    <row r="17" spans="1:3" x14ac:dyDescent="0.2">
      <c r="A17">
        <v>16</v>
      </c>
      <c r="B17">
        <f>COUNTIF('Datos orden ascendente'!J17,"CIFUENTES Horacio (ARG)")</f>
        <v>0</v>
      </c>
      <c r="C17">
        <f t="shared" si="0"/>
        <v>6</v>
      </c>
    </row>
    <row r="18" spans="1:3" x14ac:dyDescent="0.2">
      <c r="A18">
        <v>17</v>
      </c>
      <c r="B18">
        <f>COUNTIF('Datos orden ascendente'!J18,"CIFUENTES Horacio (ARG)")</f>
        <v>0</v>
      </c>
      <c r="C18">
        <f t="shared" si="0"/>
        <v>6</v>
      </c>
    </row>
    <row r="19" spans="1:3" x14ac:dyDescent="0.2">
      <c r="A19">
        <v>18</v>
      </c>
      <c r="B19">
        <f>COUNTIF('Datos orden ascendente'!J19,"CIFUENTES Horacio (ARG)")</f>
        <v>1</v>
      </c>
      <c r="C19">
        <f t="shared" si="0"/>
        <v>7</v>
      </c>
    </row>
    <row r="20" spans="1:3" x14ac:dyDescent="0.2">
      <c r="A20">
        <v>19</v>
      </c>
      <c r="B20">
        <f>COUNTIF('Datos orden ascendente'!J20,"CIFUENTES Horacio (ARG)")</f>
        <v>1</v>
      </c>
      <c r="C20">
        <f t="shared" si="0"/>
        <v>8</v>
      </c>
    </row>
    <row r="21" spans="1:3" x14ac:dyDescent="0.2">
      <c r="A21">
        <v>20</v>
      </c>
      <c r="B21">
        <f>COUNTIF('Datos orden ascendente'!J21,"CIFUENTES Horacio (ARG)")</f>
        <v>0</v>
      </c>
      <c r="C21">
        <f t="shared" si="0"/>
        <v>8</v>
      </c>
    </row>
    <row r="22" spans="1:3" x14ac:dyDescent="0.2">
      <c r="A22">
        <v>21</v>
      </c>
      <c r="B22">
        <f>COUNTIF('Datos orden ascendente'!J22,"CIFUENTES Horacio (ARG)")</f>
        <v>1</v>
      </c>
      <c r="C22">
        <f t="shared" si="0"/>
        <v>9</v>
      </c>
    </row>
    <row r="23" spans="1:3" x14ac:dyDescent="0.2">
      <c r="A23">
        <v>22</v>
      </c>
      <c r="B23">
        <f>COUNTIF('Datos orden ascendente'!J23,"CIFUENTES Horacio (ARG)")</f>
        <v>1</v>
      </c>
      <c r="C23">
        <f t="shared" si="0"/>
        <v>10</v>
      </c>
    </row>
    <row r="24" spans="1:3" x14ac:dyDescent="0.2">
      <c r="A24">
        <v>23</v>
      </c>
      <c r="B24">
        <f>COUNTIF('Datos orden ascendente'!J24,"CIFUENTES Horacio (ARG)")</f>
        <v>1</v>
      </c>
      <c r="C24">
        <f t="shared" si="0"/>
        <v>11</v>
      </c>
    </row>
    <row r="25" spans="1:3" x14ac:dyDescent="0.2">
      <c r="A25">
        <v>24</v>
      </c>
      <c r="B25">
        <f>COUNTIF('Datos orden ascendente'!J25,"CIFUENTES Horacio (ARG)")</f>
        <v>1</v>
      </c>
      <c r="C25">
        <f t="shared" si="0"/>
        <v>12</v>
      </c>
    </row>
    <row r="26" spans="1:3" x14ac:dyDescent="0.2">
      <c r="A26">
        <v>25</v>
      </c>
      <c r="B26">
        <f>COUNTIF('Datos orden ascendente'!J26,"CIFUENTES Horacio (ARG)")</f>
        <v>1</v>
      </c>
      <c r="C26">
        <f t="shared" si="0"/>
        <v>13</v>
      </c>
    </row>
    <row r="27" spans="1:3" x14ac:dyDescent="0.2">
      <c r="A27">
        <v>26</v>
      </c>
      <c r="B27">
        <f>COUNTIF('Datos orden ascendente'!J27,"CIFUENTES Horacio (ARG)")</f>
        <v>0</v>
      </c>
      <c r="C27">
        <f t="shared" si="0"/>
        <v>13</v>
      </c>
    </row>
    <row r="28" spans="1:3" x14ac:dyDescent="0.2">
      <c r="A28">
        <v>27</v>
      </c>
      <c r="B28">
        <f>COUNTIF('Datos orden ascendente'!J28,"CIFUENTES Horacio (ARG)")</f>
        <v>0</v>
      </c>
      <c r="C28">
        <f t="shared" si="0"/>
        <v>13</v>
      </c>
    </row>
    <row r="29" spans="1:3" x14ac:dyDescent="0.2">
      <c r="A29">
        <v>28</v>
      </c>
      <c r="B29">
        <f>COUNTIF('Datos orden ascendente'!J29,"CIFUENTES Horacio (ARG)")</f>
        <v>0</v>
      </c>
      <c r="C29">
        <f t="shared" si="0"/>
        <v>13</v>
      </c>
    </row>
    <row r="30" spans="1:3" x14ac:dyDescent="0.2">
      <c r="A30">
        <v>29</v>
      </c>
      <c r="B30">
        <f>COUNTIF('Datos orden ascendente'!J30,"CIFUENTES Horacio (ARG)")</f>
        <v>0</v>
      </c>
      <c r="C30">
        <f t="shared" si="0"/>
        <v>13</v>
      </c>
    </row>
    <row r="31" spans="1:3" x14ac:dyDescent="0.2">
      <c r="A31">
        <v>30</v>
      </c>
      <c r="B31">
        <f>COUNTIF('Datos orden ascendente'!J31,"CIFUENTES Horacio (ARG)")</f>
        <v>1</v>
      </c>
      <c r="C31">
        <f t="shared" si="0"/>
        <v>14</v>
      </c>
    </row>
    <row r="32" spans="1:3" x14ac:dyDescent="0.2">
      <c r="A32">
        <v>31</v>
      </c>
      <c r="B32">
        <f>COUNTIF('Datos orden ascendente'!J32,"CIFUENTES Horacio (ARG)")</f>
        <v>0</v>
      </c>
      <c r="C32">
        <f t="shared" si="0"/>
        <v>14</v>
      </c>
    </row>
    <row r="33" spans="1:3" x14ac:dyDescent="0.2">
      <c r="A33">
        <v>32</v>
      </c>
      <c r="B33">
        <f>COUNTIF('Datos orden ascendente'!J33,"CIFUENTES Horacio (ARG)")</f>
        <v>1</v>
      </c>
      <c r="C33">
        <f t="shared" si="0"/>
        <v>15</v>
      </c>
    </row>
    <row r="34" spans="1:3" x14ac:dyDescent="0.2">
      <c r="A34">
        <v>33</v>
      </c>
      <c r="B34">
        <f>COUNTIF('Datos orden ascendente'!J34,"CIFUENTES Horacio (ARG)")</f>
        <v>0</v>
      </c>
      <c r="C34">
        <f t="shared" si="0"/>
        <v>15</v>
      </c>
    </row>
    <row r="35" spans="1:3" x14ac:dyDescent="0.2">
      <c r="A35">
        <v>34</v>
      </c>
      <c r="B35">
        <f>COUNTIF('Datos orden ascendente'!J35,"CIFUENTES Horacio (ARG)")</f>
        <v>1</v>
      </c>
      <c r="C35">
        <f t="shared" si="0"/>
        <v>16</v>
      </c>
    </row>
    <row r="36" spans="1:3" x14ac:dyDescent="0.2">
      <c r="A36">
        <v>35</v>
      </c>
      <c r="B36">
        <f>COUNTIF('Datos orden ascendente'!J36,"CIFUENTES Horacio (ARG)")</f>
        <v>1</v>
      </c>
      <c r="C36">
        <f t="shared" si="0"/>
        <v>17</v>
      </c>
    </row>
    <row r="37" spans="1:3" x14ac:dyDescent="0.2">
      <c r="A37">
        <v>36</v>
      </c>
      <c r="B37">
        <f>COUNTIF('Datos orden ascendente'!J37,"CIFUENTES Horacio (ARG)")</f>
        <v>1</v>
      </c>
      <c r="C37">
        <f t="shared" si="0"/>
        <v>18</v>
      </c>
    </row>
    <row r="38" spans="1:3" x14ac:dyDescent="0.2">
      <c r="A38">
        <v>37</v>
      </c>
      <c r="B38">
        <f>COUNTIF('Datos orden ascendente'!J38,"CIFUENTES Horacio (ARG)")</f>
        <v>1</v>
      </c>
      <c r="C38">
        <f t="shared" si="0"/>
        <v>19</v>
      </c>
    </row>
    <row r="39" spans="1:3" x14ac:dyDescent="0.2">
      <c r="A39">
        <v>38</v>
      </c>
      <c r="B39">
        <f>COUNTIF('Datos orden ascendente'!J39,"CIFUENTES Horacio (ARG)")</f>
        <v>0</v>
      </c>
      <c r="C39">
        <f t="shared" si="0"/>
        <v>19</v>
      </c>
    </row>
    <row r="40" spans="1:3" x14ac:dyDescent="0.2">
      <c r="A40">
        <v>39</v>
      </c>
      <c r="B40">
        <f>COUNTIF('Datos orden ascendente'!J40,"CIFUENTES Horacio (ARG)")</f>
        <v>1</v>
      </c>
      <c r="C40">
        <f t="shared" si="0"/>
        <v>20</v>
      </c>
    </row>
    <row r="41" spans="1:3" x14ac:dyDescent="0.2">
      <c r="A41">
        <v>40</v>
      </c>
      <c r="B41">
        <f>COUNTIF('Datos orden ascendente'!J41,"CIFUENTES Horacio (ARG)")</f>
        <v>1</v>
      </c>
      <c r="C41">
        <f t="shared" si="0"/>
        <v>21</v>
      </c>
    </row>
    <row r="42" spans="1:3" x14ac:dyDescent="0.2">
      <c r="A42">
        <v>41</v>
      </c>
      <c r="B42">
        <f>COUNTIF('Datos orden ascendente'!J42,"CIFUENTES Horacio (ARG)")</f>
        <v>0</v>
      </c>
      <c r="C42">
        <f t="shared" si="0"/>
        <v>21</v>
      </c>
    </row>
    <row r="43" spans="1:3" x14ac:dyDescent="0.2">
      <c r="A43">
        <v>42</v>
      </c>
      <c r="B43">
        <f>COUNTIF('Datos orden ascendente'!J43,"CIFUENTES Horacio (ARG)")</f>
        <v>1</v>
      </c>
      <c r="C43">
        <f t="shared" si="0"/>
        <v>22</v>
      </c>
    </row>
    <row r="44" spans="1:3" x14ac:dyDescent="0.2">
      <c r="A44">
        <v>43</v>
      </c>
      <c r="B44">
        <f>COUNTIF('Datos orden ascendente'!J44,"CIFUENTES Horacio (ARG)")</f>
        <v>1</v>
      </c>
      <c r="C44">
        <f t="shared" si="0"/>
        <v>23</v>
      </c>
    </row>
    <row r="45" spans="1:3" x14ac:dyDescent="0.2">
      <c r="A45">
        <v>44</v>
      </c>
      <c r="B45">
        <f>COUNTIF('Datos orden ascendente'!J45,"CIFUENTES Horacio (ARG)")</f>
        <v>1</v>
      </c>
      <c r="C45">
        <f t="shared" si="0"/>
        <v>24</v>
      </c>
    </row>
    <row r="46" spans="1:3" x14ac:dyDescent="0.2">
      <c r="A46">
        <v>45</v>
      </c>
      <c r="B46">
        <f>COUNTIF('Datos orden ascendente'!J46,"CIFUENTES Horacio (ARG)")</f>
        <v>1</v>
      </c>
      <c r="C46">
        <f t="shared" si="0"/>
        <v>25</v>
      </c>
    </row>
    <row r="47" spans="1:3" x14ac:dyDescent="0.2">
      <c r="A47">
        <v>46</v>
      </c>
      <c r="B47">
        <f>COUNTIF('Datos orden ascendente'!J47,"CIFUENTES Horacio (ARG)")</f>
        <v>1</v>
      </c>
      <c r="C47">
        <f t="shared" si="0"/>
        <v>26</v>
      </c>
    </row>
    <row r="48" spans="1:3" x14ac:dyDescent="0.2">
      <c r="A48">
        <v>47</v>
      </c>
      <c r="B48">
        <f>COUNTIF('Datos orden ascendente'!J48,"CIFUENTES Horacio (ARG)")</f>
        <v>0</v>
      </c>
      <c r="C48">
        <f t="shared" si="0"/>
        <v>26</v>
      </c>
    </row>
    <row r="49" spans="1:3" x14ac:dyDescent="0.2">
      <c r="A49">
        <v>48</v>
      </c>
      <c r="B49">
        <f>COUNTIF('Datos orden ascendente'!J49,"CIFUENTES Horacio (ARG)")</f>
        <v>1</v>
      </c>
      <c r="C49">
        <f t="shared" si="0"/>
        <v>27</v>
      </c>
    </row>
    <row r="50" spans="1:3" x14ac:dyDescent="0.2">
      <c r="A50">
        <v>49</v>
      </c>
      <c r="B50">
        <f>COUNTIF('Datos orden ascendente'!J50,"CIFUENTES Horacio (ARG)")</f>
        <v>1</v>
      </c>
      <c r="C50">
        <f t="shared" si="0"/>
        <v>28</v>
      </c>
    </row>
    <row r="51" spans="1:3" x14ac:dyDescent="0.2">
      <c r="A51">
        <v>50</v>
      </c>
      <c r="B51">
        <f>COUNTIF('Datos orden ascendente'!J51,"CIFUENTES Horacio (ARG)")</f>
        <v>1</v>
      </c>
      <c r="C51">
        <f t="shared" si="0"/>
        <v>29</v>
      </c>
    </row>
    <row r="52" spans="1:3" x14ac:dyDescent="0.2">
      <c r="A52">
        <v>51</v>
      </c>
      <c r="B52">
        <f>COUNTIF('Datos orden ascendente'!J52,"CIFUENTES Horacio (ARG)")</f>
        <v>1</v>
      </c>
      <c r="C52">
        <f t="shared" si="0"/>
        <v>30</v>
      </c>
    </row>
    <row r="53" spans="1:3" x14ac:dyDescent="0.2">
      <c r="A53">
        <v>52</v>
      </c>
      <c r="B53">
        <f>COUNTIF('Datos orden ascendente'!J53,"CIFUENTES Horacio (ARG)")</f>
        <v>1</v>
      </c>
      <c r="C53">
        <f t="shared" si="0"/>
        <v>31</v>
      </c>
    </row>
    <row r="54" spans="1:3" x14ac:dyDescent="0.2">
      <c r="A54">
        <v>53</v>
      </c>
      <c r="B54">
        <f>COUNTIF('Datos orden ascendente'!J54,"CIFUENTES Horacio (ARG)")</f>
        <v>1</v>
      </c>
      <c r="C54">
        <f t="shared" si="0"/>
        <v>32</v>
      </c>
    </row>
    <row r="55" spans="1:3" x14ac:dyDescent="0.2">
      <c r="A55">
        <v>54</v>
      </c>
      <c r="B55">
        <f>COUNTIF('Datos orden ascendente'!J55,"CIFUENTES Horacio (ARG)")</f>
        <v>0</v>
      </c>
      <c r="C55">
        <f t="shared" si="0"/>
        <v>32</v>
      </c>
    </row>
    <row r="56" spans="1:3" x14ac:dyDescent="0.2">
      <c r="A56">
        <v>55</v>
      </c>
      <c r="B56">
        <f>COUNTIF('Datos orden ascendente'!J56,"CIFUENTES Horacio (ARG)")</f>
        <v>1</v>
      </c>
      <c r="C56">
        <f t="shared" si="0"/>
        <v>33</v>
      </c>
    </row>
    <row r="57" spans="1:3" x14ac:dyDescent="0.2">
      <c r="A57">
        <v>56</v>
      </c>
      <c r="B57">
        <f>COUNTIF('Datos orden ascendente'!J57,"CIFUENTES Horacio (ARG)")</f>
        <v>1</v>
      </c>
      <c r="C57">
        <f t="shared" si="0"/>
        <v>34</v>
      </c>
    </row>
    <row r="58" spans="1:3" x14ac:dyDescent="0.2">
      <c r="A58">
        <v>57</v>
      </c>
      <c r="B58">
        <f>COUNTIF('Datos orden ascendente'!J58,"CIFUENTES Horacio (ARG)")</f>
        <v>1</v>
      </c>
      <c r="C58">
        <f t="shared" si="0"/>
        <v>35</v>
      </c>
    </row>
    <row r="59" spans="1:3" x14ac:dyDescent="0.2">
      <c r="A59">
        <v>58</v>
      </c>
      <c r="B59">
        <f>COUNTIF('Datos orden ascendente'!J59,"CIFUENTES Horacio (ARG)")</f>
        <v>1</v>
      </c>
      <c r="C59">
        <f t="shared" si="0"/>
        <v>36</v>
      </c>
    </row>
    <row r="60" spans="1:3" x14ac:dyDescent="0.2">
      <c r="A60">
        <v>59</v>
      </c>
      <c r="B60">
        <f>COUNTIF('Datos orden ascendente'!J60,"CIFUENTES Horacio (ARG)")</f>
        <v>1</v>
      </c>
      <c r="C60">
        <f t="shared" si="0"/>
        <v>37</v>
      </c>
    </row>
    <row r="61" spans="1:3" x14ac:dyDescent="0.2">
      <c r="A61">
        <v>60</v>
      </c>
      <c r="B61">
        <f>COUNTIF('Datos orden ascendente'!J61,"CIFUENTES Horacio (ARG)")</f>
        <v>1</v>
      </c>
      <c r="C61">
        <f t="shared" si="0"/>
        <v>38</v>
      </c>
    </row>
    <row r="62" spans="1:3" x14ac:dyDescent="0.2">
      <c r="A62">
        <v>61</v>
      </c>
      <c r="B62">
        <f>COUNTIF('Datos orden ascendente'!J62,"CIFUENTES Horacio (ARG)")</f>
        <v>0</v>
      </c>
      <c r="C62">
        <f t="shared" si="0"/>
        <v>38</v>
      </c>
    </row>
    <row r="63" spans="1:3" x14ac:dyDescent="0.2">
      <c r="A63">
        <v>62</v>
      </c>
      <c r="B63">
        <f>COUNTIF('Datos orden ascendente'!J63,"CIFUENTES Horacio (ARG)")</f>
        <v>0</v>
      </c>
      <c r="C63">
        <f t="shared" si="0"/>
        <v>38</v>
      </c>
    </row>
    <row r="64" spans="1:3" x14ac:dyDescent="0.2">
      <c r="A64">
        <v>63</v>
      </c>
      <c r="B64">
        <f>COUNTIF('Datos orden ascendente'!J64,"CIFUENTES Horacio (ARG)")</f>
        <v>0</v>
      </c>
      <c r="C64">
        <f t="shared" si="0"/>
        <v>38</v>
      </c>
    </row>
    <row r="65" spans="1:3" x14ac:dyDescent="0.2">
      <c r="A65">
        <v>64</v>
      </c>
      <c r="B65">
        <f>COUNTIF('Datos orden ascendente'!J65,"CIFUENTES Horacio (ARG)")</f>
        <v>1</v>
      </c>
      <c r="C65">
        <f t="shared" si="0"/>
        <v>39</v>
      </c>
    </row>
    <row r="66" spans="1:3" x14ac:dyDescent="0.2">
      <c r="A66">
        <v>65</v>
      </c>
      <c r="B66">
        <f>COUNTIF('Datos orden ascendente'!J66,"CIFUENTES Horacio (ARG)")</f>
        <v>0</v>
      </c>
      <c r="C66">
        <f t="shared" si="0"/>
        <v>39</v>
      </c>
    </row>
    <row r="67" spans="1:3" x14ac:dyDescent="0.2">
      <c r="A67">
        <v>66</v>
      </c>
      <c r="B67">
        <f>COUNTIF('Datos orden ascendente'!J67,"CIFUENTES Horacio (ARG)")</f>
        <v>0</v>
      </c>
      <c r="C67">
        <f t="shared" si="0"/>
        <v>39</v>
      </c>
    </row>
    <row r="68" spans="1:3" x14ac:dyDescent="0.2">
      <c r="A68">
        <v>67</v>
      </c>
      <c r="B68">
        <f>COUNTIF('Datos orden ascendente'!J68,"CIFUENTES Horacio (ARG)")</f>
        <v>1</v>
      </c>
      <c r="C68">
        <f t="shared" ref="C68:C131" si="1">C67+B68</f>
        <v>40</v>
      </c>
    </row>
    <row r="69" spans="1:3" x14ac:dyDescent="0.2">
      <c r="A69">
        <v>68</v>
      </c>
      <c r="B69">
        <f>COUNTIF('Datos orden ascendente'!J69,"CIFUENTES Horacio (ARG)")</f>
        <v>0</v>
      </c>
      <c r="C69">
        <f t="shared" si="1"/>
        <v>40</v>
      </c>
    </row>
    <row r="70" spans="1:3" x14ac:dyDescent="0.2">
      <c r="A70">
        <v>69</v>
      </c>
      <c r="B70">
        <f>COUNTIF('Datos orden ascendente'!J70,"CIFUENTES Horacio (ARG)")</f>
        <v>0</v>
      </c>
      <c r="C70">
        <f t="shared" si="1"/>
        <v>40</v>
      </c>
    </row>
    <row r="71" spans="1:3" x14ac:dyDescent="0.2">
      <c r="A71">
        <v>70</v>
      </c>
      <c r="B71">
        <f>COUNTIF('Datos orden ascendente'!J71,"CIFUENTES Horacio (ARG)")</f>
        <v>0</v>
      </c>
      <c r="C71">
        <f t="shared" si="1"/>
        <v>40</v>
      </c>
    </row>
    <row r="72" spans="1:3" x14ac:dyDescent="0.2">
      <c r="A72">
        <v>71</v>
      </c>
      <c r="B72">
        <f>COUNTIF('Datos orden ascendente'!J72,"CIFUENTES Horacio (ARG)")</f>
        <v>1</v>
      </c>
      <c r="C72">
        <f t="shared" si="1"/>
        <v>41</v>
      </c>
    </row>
    <row r="73" spans="1:3" x14ac:dyDescent="0.2">
      <c r="A73">
        <v>72</v>
      </c>
      <c r="B73">
        <f>COUNTIF('Datos orden ascendente'!J73,"CIFUENTES Horacio (ARG)")</f>
        <v>1</v>
      </c>
      <c r="C73">
        <f t="shared" si="1"/>
        <v>42</v>
      </c>
    </row>
    <row r="74" spans="1:3" x14ac:dyDescent="0.2">
      <c r="A74">
        <v>73</v>
      </c>
      <c r="B74">
        <f>COUNTIF('Datos orden ascendente'!J74,"CIFUENTES Horacio (ARG)")</f>
        <v>1</v>
      </c>
      <c r="C74">
        <f t="shared" si="1"/>
        <v>43</v>
      </c>
    </row>
    <row r="75" spans="1:3" x14ac:dyDescent="0.2">
      <c r="A75">
        <v>74</v>
      </c>
      <c r="B75">
        <f>COUNTIF('Datos orden ascendente'!J75,"CIFUENTES Horacio (ARG)")</f>
        <v>1</v>
      </c>
      <c r="C75">
        <f t="shared" si="1"/>
        <v>44</v>
      </c>
    </row>
    <row r="76" spans="1:3" x14ac:dyDescent="0.2">
      <c r="A76">
        <v>75</v>
      </c>
      <c r="B76">
        <f>COUNTIF('Datos orden ascendente'!J76,"CIFUENTES Horacio (ARG)")</f>
        <v>1</v>
      </c>
      <c r="C76">
        <f t="shared" si="1"/>
        <v>45</v>
      </c>
    </row>
    <row r="77" spans="1:3" x14ac:dyDescent="0.2">
      <c r="A77">
        <v>76</v>
      </c>
      <c r="B77">
        <f>COUNTIF('Datos orden ascendente'!J77,"CIFUENTES Horacio (ARG)")</f>
        <v>1</v>
      </c>
      <c r="C77">
        <f t="shared" si="1"/>
        <v>46</v>
      </c>
    </row>
    <row r="78" spans="1:3" x14ac:dyDescent="0.2">
      <c r="A78">
        <v>77</v>
      </c>
      <c r="B78">
        <f>COUNTIF('Datos orden ascendente'!J78,"CIFUENTES Horacio (ARG)")</f>
        <v>1</v>
      </c>
      <c r="C78">
        <f t="shared" si="1"/>
        <v>47</v>
      </c>
    </row>
    <row r="79" spans="1:3" x14ac:dyDescent="0.2">
      <c r="A79">
        <v>78</v>
      </c>
      <c r="B79">
        <f>COUNTIF('Datos orden ascendente'!J79,"CIFUENTES Horacio (ARG)")</f>
        <v>1</v>
      </c>
      <c r="C79">
        <f t="shared" si="1"/>
        <v>48</v>
      </c>
    </row>
    <row r="80" spans="1:3" x14ac:dyDescent="0.2">
      <c r="A80">
        <v>79</v>
      </c>
      <c r="B80">
        <f>COUNTIF('Datos orden ascendente'!J80,"CIFUENTES Horacio (ARG)")</f>
        <v>1</v>
      </c>
      <c r="C80">
        <f t="shared" si="1"/>
        <v>49</v>
      </c>
    </row>
    <row r="81" spans="1:3" x14ac:dyDescent="0.2">
      <c r="A81">
        <v>80</v>
      </c>
      <c r="B81">
        <f>COUNTIF('Datos orden ascendente'!J81,"CIFUENTES Horacio (ARG)")</f>
        <v>1</v>
      </c>
      <c r="C81">
        <f t="shared" si="1"/>
        <v>50</v>
      </c>
    </row>
    <row r="82" spans="1:3" x14ac:dyDescent="0.2">
      <c r="A82">
        <v>81</v>
      </c>
      <c r="B82">
        <f>COUNTIF('Datos orden ascendente'!J82,"CIFUENTES Horacio (ARG)")</f>
        <v>0</v>
      </c>
      <c r="C82">
        <f t="shared" si="1"/>
        <v>50</v>
      </c>
    </row>
    <row r="83" spans="1:3" x14ac:dyDescent="0.2">
      <c r="A83">
        <v>82</v>
      </c>
      <c r="B83">
        <f>COUNTIF('Datos orden ascendente'!J83,"CIFUENTES Horacio (ARG)")</f>
        <v>1</v>
      </c>
      <c r="C83">
        <f t="shared" si="1"/>
        <v>51</v>
      </c>
    </row>
    <row r="84" spans="1:3" x14ac:dyDescent="0.2">
      <c r="A84">
        <v>83</v>
      </c>
      <c r="B84">
        <f>COUNTIF('Datos orden ascendente'!J84,"CIFUENTES Horacio (ARG)")</f>
        <v>1</v>
      </c>
      <c r="C84">
        <f t="shared" si="1"/>
        <v>52</v>
      </c>
    </row>
    <row r="85" spans="1:3" x14ac:dyDescent="0.2">
      <c r="A85">
        <v>84</v>
      </c>
      <c r="B85">
        <f>COUNTIF('Datos orden ascendente'!J85,"CIFUENTES Horacio (ARG)")</f>
        <v>1</v>
      </c>
      <c r="C85">
        <f t="shared" si="1"/>
        <v>53</v>
      </c>
    </row>
    <row r="86" spans="1:3" x14ac:dyDescent="0.2">
      <c r="A86">
        <v>85</v>
      </c>
      <c r="B86">
        <f>COUNTIF('Datos orden ascendente'!J86,"CIFUENTES Horacio (ARG)")</f>
        <v>1</v>
      </c>
      <c r="C86">
        <f t="shared" si="1"/>
        <v>54</v>
      </c>
    </row>
    <row r="87" spans="1:3" x14ac:dyDescent="0.2">
      <c r="A87">
        <v>86</v>
      </c>
      <c r="B87">
        <f>COUNTIF('Datos orden ascendente'!J87,"CIFUENTES Horacio (ARG)")</f>
        <v>0</v>
      </c>
      <c r="C87">
        <f t="shared" si="1"/>
        <v>54</v>
      </c>
    </row>
    <row r="88" spans="1:3" x14ac:dyDescent="0.2">
      <c r="A88">
        <v>87</v>
      </c>
      <c r="B88">
        <f>COUNTIF('Datos orden ascendente'!J88,"CIFUENTES Horacio (ARG)")</f>
        <v>1</v>
      </c>
      <c r="C88">
        <f t="shared" si="1"/>
        <v>55</v>
      </c>
    </row>
    <row r="89" spans="1:3" x14ac:dyDescent="0.2">
      <c r="A89">
        <v>88</v>
      </c>
      <c r="B89">
        <f>COUNTIF('Datos orden ascendente'!J89,"CIFUENTES Horacio (ARG)")</f>
        <v>1</v>
      </c>
      <c r="C89">
        <f t="shared" si="1"/>
        <v>56</v>
      </c>
    </row>
    <row r="90" spans="1:3" x14ac:dyDescent="0.2">
      <c r="A90">
        <v>89</v>
      </c>
      <c r="B90">
        <f>COUNTIF('Datos orden ascendente'!J90,"CIFUENTES Horacio (ARG)")</f>
        <v>0</v>
      </c>
      <c r="C90">
        <f t="shared" si="1"/>
        <v>56</v>
      </c>
    </row>
    <row r="91" spans="1:3" x14ac:dyDescent="0.2">
      <c r="A91">
        <v>90</v>
      </c>
      <c r="B91">
        <f>COUNTIF('Datos orden ascendente'!J91,"CIFUENTES Horacio (ARG)")</f>
        <v>1</v>
      </c>
      <c r="C91">
        <f t="shared" si="1"/>
        <v>57</v>
      </c>
    </row>
    <row r="92" spans="1:3" x14ac:dyDescent="0.2">
      <c r="A92">
        <v>91</v>
      </c>
      <c r="B92">
        <f>COUNTIF('Datos orden ascendente'!J92,"CIFUENTES Horacio (ARG)")</f>
        <v>0</v>
      </c>
      <c r="C92">
        <f t="shared" si="1"/>
        <v>57</v>
      </c>
    </row>
    <row r="93" spans="1:3" x14ac:dyDescent="0.2">
      <c r="A93">
        <v>92</v>
      </c>
      <c r="B93">
        <f>COUNTIF('Datos orden ascendente'!J93,"CIFUENTES Horacio (ARG)")</f>
        <v>0</v>
      </c>
      <c r="C93">
        <f t="shared" si="1"/>
        <v>57</v>
      </c>
    </row>
    <row r="94" spans="1:3" x14ac:dyDescent="0.2">
      <c r="A94">
        <v>93</v>
      </c>
      <c r="B94">
        <f>COUNTIF('Datos orden ascendente'!J94,"CIFUENTES Horacio (ARG)")</f>
        <v>0</v>
      </c>
      <c r="C94">
        <f t="shared" si="1"/>
        <v>57</v>
      </c>
    </row>
    <row r="95" spans="1:3" x14ac:dyDescent="0.2">
      <c r="A95">
        <v>94</v>
      </c>
      <c r="B95">
        <f>COUNTIF('Datos orden ascendente'!J95,"CIFUENTES Horacio (ARG)")</f>
        <v>1</v>
      </c>
      <c r="C95">
        <f t="shared" si="1"/>
        <v>58</v>
      </c>
    </row>
    <row r="96" spans="1:3" x14ac:dyDescent="0.2">
      <c r="A96">
        <v>95</v>
      </c>
      <c r="B96">
        <f>COUNTIF('Datos orden ascendente'!J96,"CIFUENTES Horacio (ARG)")</f>
        <v>1</v>
      </c>
      <c r="C96">
        <f t="shared" si="1"/>
        <v>59</v>
      </c>
    </row>
    <row r="97" spans="1:3" x14ac:dyDescent="0.2">
      <c r="A97">
        <v>96</v>
      </c>
      <c r="B97">
        <f>COUNTIF('Datos orden ascendente'!J97,"CIFUENTES Horacio (ARG)")</f>
        <v>1</v>
      </c>
      <c r="C97">
        <f t="shared" si="1"/>
        <v>60</v>
      </c>
    </row>
    <row r="98" spans="1:3" x14ac:dyDescent="0.2">
      <c r="A98">
        <v>97</v>
      </c>
      <c r="B98">
        <f>COUNTIF('Datos orden ascendente'!J98,"CIFUENTES Horacio (ARG)")</f>
        <v>1</v>
      </c>
      <c r="C98">
        <f t="shared" si="1"/>
        <v>61</v>
      </c>
    </row>
    <row r="99" spans="1:3" x14ac:dyDescent="0.2">
      <c r="A99">
        <v>98</v>
      </c>
      <c r="B99">
        <f>COUNTIF('Datos orden ascendente'!J99,"CIFUENTES Horacio (ARG)")</f>
        <v>0</v>
      </c>
      <c r="C99">
        <f t="shared" si="1"/>
        <v>61</v>
      </c>
    </row>
    <row r="100" spans="1:3" x14ac:dyDescent="0.2">
      <c r="A100">
        <v>99</v>
      </c>
      <c r="B100">
        <f>COUNTIF('Datos orden ascendente'!J100,"CIFUENTES Horacio (ARG)")</f>
        <v>1</v>
      </c>
      <c r="C100">
        <f t="shared" si="1"/>
        <v>62</v>
      </c>
    </row>
    <row r="101" spans="1:3" x14ac:dyDescent="0.2">
      <c r="A101">
        <v>100</v>
      </c>
      <c r="B101">
        <f>COUNTIF('Datos orden ascendente'!J101,"CIFUENTES Horacio (ARG)")</f>
        <v>1</v>
      </c>
      <c r="C101">
        <f t="shared" si="1"/>
        <v>63</v>
      </c>
    </row>
    <row r="102" spans="1:3" x14ac:dyDescent="0.2">
      <c r="A102">
        <v>101</v>
      </c>
      <c r="B102">
        <f>COUNTIF('Datos orden ascendente'!J102,"CIFUENTES Horacio (ARG)")</f>
        <v>0</v>
      </c>
      <c r="C102">
        <f t="shared" si="1"/>
        <v>63</v>
      </c>
    </row>
    <row r="103" spans="1:3" x14ac:dyDescent="0.2">
      <c r="A103">
        <v>102</v>
      </c>
      <c r="B103">
        <f>COUNTIF('Datos orden ascendente'!J103,"CIFUENTES Horacio (ARG)")</f>
        <v>1</v>
      </c>
      <c r="C103">
        <f t="shared" si="1"/>
        <v>64</v>
      </c>
    </row>
    <row r="104" spans="1:3" x14ac:dyDescent="0.2">
      <c r="A104">
        <v>103</v>
      </c>
      <c r="B104">
        <f>COUNTIF('Datos orden ascendente'!J104,"CIFUENTES Horacio (ARG)")</f>
        <v>0</v>
      </c>
      <c r="C104">
        <f t="shared" si="1"/>
        <v>64</v>
      </c>
    </row>
    <row r="105" spans="1:3" x14ac:dyDescent="0.2">
      <c r="A105">
        <v>104</v>
      </c>
      <c r="B105">
        <f>COUNTIF('Datos orden ascendente'!J105,"CIFUENTES Horacio (ARG)")</f>
        <v>1</v>
      </c>
      <c r="C105">
        <f t="shared" si="1"/>
        <v>65</v>
      </c>
    </row>
    <row r="106" spans="1:3" x14ac:dyDescent="0.2">
      <c r="A106">
        <v>105</v>
      </c>
      <c r="B106">
        <f>COUNTIF('Datos orden ascendente'!J106,"CIFUENTES Horacio (ARG)")</f>
        <v>1</v>
      </c>
      <c r="C106">
        <f t="shared" si="1"/>
        <v>66</v>
      </c>
    </row>
    <row r="107" spans="1:3" x14ac:dyDescent="0.2">
      <c r="A107">
        <v>106</v>
      </c>
      <c r="B107">
        <f>COUNTIF('Datos orden ascendente'!J107,"CIFUENTES Horacio (ARG)")</f>
        <v>1</v>
      </c>
      <c r="C107">
        <f t="shared" si="1"/>
        <v>67</v>
      </c>
    </row>
    <row r="108" spans="1:3" x14ac:dyDescent="0.2">
      <c r="A108">
        <v>107</v>
      </c>
      <c r="B108">
        <f>COUNTIF('Datos orden ascendente'!J108,"CIFUENTES Horacio (ARG)")</f>
        <v>1</v>
      </c>
      <c r="C108">
        <f t="shared" si="1"/>
        <v>68</v>
      </c>
    </row>
    <row r="109" spans="1:3" x14ac:dyDescent="0.2">
      <c r="A109">
        <v>108</v>
      </c>
      <c r="B109">
        <f>COUNTIF('Datos orden ascendente'!J109,"CIFUENTES Horacio (ARG)")</f>
        <v>0</v>
      </c>
      <c r="C109">
        <f t="shared" si="1"/>
        <v>68</v>
      </c>
    </row>
    <row r="110" spans="1:3" x14ac:dyDescent="0.2">
      <c r="A110">
        <v>109</v>
      </c>
      <c r="B110">
        <f>COUNTIF('Datos orden ascendente'!J110,"CIFUENTES Horacio (ARG)")</f>
        <v>1</v>
      </c>
      <c r="C110">
        <f t="shared" si="1"/>
        <v>69</v>
      </c>
    </row>
    <row r="111" spans="1:3" x14ac:dyDescent="0.2">
      <c r="A111">
        <v>110</v>
      </c>
      <c r="B111">
        <f>COUNTIF('Datos orden ascendente'!J111,"CIFUENTES Horacio (ARG)")</f>
        <v>1</v>
      </c>
      <c r="C111">
        <f t="shared" si="1"/>
        <v>70</v>
      </c>
    </row>
    <row r="112" spans="1:3" x14ac:dyDescent="0.2">
      <c r="A112">
        <v>111</v>
      </c>
      <c r="B112">
        <f>COUNTIF('Datos orden ascendente'!J112,"CIFUENTES Horacio (ARG)")</f>
        <v>1</v>
      </c>
      <c r="C112">
        <f t="shared" si="1"/>
        <v>71</v>
      </c>
    </row>
    <row r="113" spans="1:3" x14ac:dyDescent="0.2">
      <c r="A113">
        <v>112</v>
      </c>
      <c r="B113">
        <f>COUNTIF('Datos orden ascendente'!J113,"CIFUENTES Horacio (ARG)")</f>
        <v>1</v>
      </c>
      <c r="C113">
        <f t="shared" si="1"/>
        <v>72</v>
      </c>
    </row>
    <row r="114" spans="1:3" x14ac:dyDescent="0.2">
      <c r="A114">
        <v>113</v>
      </c>
      <c r="B114">
        <f>COUNTIF('Datos orden ascendente'!J114,"CIFUENTES Horacio (ARG)")</f>
        <v>1</v>
      </c>
      <c r="C114">
        <f t="shared" si="1"/>
        <v>73</v>
      </c>
    </row>
    <row r="115" spans="1:3" x14ac:dyDescent="0.2">
      <c r="A115">
        <v>114</v>
      </c>
      <c r="B115">
        <f>COUNTIF('Datos orden ascendente'!J115,"CIFUENTES Horacio (ARG)")</f>
        <v>0</v>
      </c>
      <c r="C115">
        <f t="shared" si="1"/>
        <v>73</v>
      </c>
    </row>
    <row r="116" spans="1:3" x14ac:dyDescent="0.2">
      <c r="A116">
        <v>115</v>
      </c>
      <c r="B116">
        <f>COUNTIF('Datos orden ascendente'!J116,"CIFUENTES Horacio (ARG)")</f>
        <v>1</v>
      </c>
      <c r="C116">
        <f t="shared" si="1"/>
        <v>74</v>
      </c>
    </row>
    <row r="117" spans="1:3" x14ac:dyDescent="0.2">
      <c r="A117">
        <v>116</v>
      </c>
      <c r="B117">
        <f>COUNTIF('Datos orden ascendente'!J117,"CIFUENTES Horacio (ARG)")</f>
        <v>1</v>
      </c>
      <c r="C117">
        <f t="shared" si="1"/>
        <v>75</v>
      </c>
    </row>
    <row r="118" spans="1:3" x14ac:dyDescent="0.2">
      <c r="A118">
        <v>117</v>
      </c>
      <c r="B118">
        <f>COUNTIF('Datos orden ascendente'!J118,"CIFUENTES Horacio (ARG)")</f>
        <v>1</v>
      </c>
      <c r="C118">
        <f t="shared" si="1"/>
        <v>76</v>
      </c>
    </row>
    <row r="119" spans="1:3" x14ac:dyDescent="0.2">
      <c r="A119">
        <v>118</v>
      </c>
      <c r="B119">
        <f>COUNTIF('Datos orden ascendente'!J119,"CIFUENTES Horacio (ARG)")</f>
        <v>1</v>
      </c>
      <c r="C119">
        <f t="shared" si="1"/>
        <v>77</v>
      </c>
    </row>
    <row r="120" spans="1:3" x14ac:dyDescent="0.2">
      <c r="A120">
        <v>119</v>
      </c>
      <c r="B120">
        <f>COUNTIF('Datos orden ascendente'!J120,"CIFUENTES Horacio (ARG)")</f>
        <v>1</v>
      </c>
      <c r="C120">
        <f t="shared" si="1"/>
        <v>78</v>
      </c>
    </row>
    <row r="121" spans="1:3" x14ac:dyDescent="0.2">
      <c r="A121">
        <v>120</v>
      </c>
      <c r="B121">
        <f>COUNTIF('Datos orden ascendente'!J121,"CIFUENTES Horacio (ARG)")</f>
        <v>0</v>
      </c>
      <c r="C121">
        <f t="shared" si="1"/>
        <v>78</v>
      </c>
    </row>
    <row r="122" spans="1:3" x14ac:dyDescent="0.2">
      <c r="A122">
        <v>121</v>
      </c>
      <c r="B122">
        <f>COUNTIF('Datos orden ascendente'!J122,"CIFUENTES Horacio (ARG)")</f>
        <v>0</v>
      </c>
      <c r="C122">
        <f t="shared" si="1"/>
        <v>78</v>
      </c>
    </row>
    <row r="123" spans="1:3" x14ac:dyDescent="0.2">
      <c r="A123">
        <v>122</v>
      </c>
      <c r="B123">
        <f>COUNTIF('Datos orden ascendente'!J123,"CIFUENTES Horacio (ARG)")</f>
        <v>1</v>
      </c>
      <c r="C123">
        <f t="shared" si="1"/>
        <v>79</v>
      </c>
    </row>
    <row r="124" spans="1:3" x14ac:dyDescent="0.2">
      <c r="A124">
        <v>123</v>
      </c>
      <c r="B124">
        <f>COUNTIF('Datos orden ascendente'!J124,"CIFUENTES Horacio (ARG)")</f>
        <v>1</v>
      </c>
      <c r="C124">
        <f t="shared" si="1"/>
        <v>80</v>
      </c>
    </row>
    <row r="125" spans="1:3" x14ac:dyDescent="0.2">
      <c r="A125">
        <v>124</v>
      </c>
      <c r="B125">
        <f>COUNTIF('Datos orden ascendente'!J125,"CIFUENTES Horacio (ARG)")</f>
        <v>1</v>
      </c>
      <c r="C125">
        <f t="shared" si="1"/>
        <v>81</v>
      </c>
    </row>
    <row r="126" spans="1:3" x14ac:dyDescent="0.2">
      <c r="A126">
        <v>125</v>
      </c>
      <c r="B126">
        <f>COUNTIF('Datos orden ascendente'!J126,"CIFUENTES Horacio (ARG)")</f>
        <v>1</v>
      </c>
      <c r="C126">
        <f t="shared" si="1"/>
        <v>82</v>
      </c>
    </row>
    <row r="127" spans="1:3" x14ac:dyDescent="0.2">
      <c r="A127">
        <v>126</v>
      </c>
      <c r="B127">
        <f>COUNTIF('Datos orden ascendente'!J127,"CIFUENTES Horacio (ARG)")</f>
        <v>1</v>
      </c>
      <c r="C127">
        <f t="shared" si="1"/>
        <v>83</v>
      </c>
    </row>
    <row r="128" spans="1:3" x14ac:dyDescent="0.2">
      <c r="A128">
        <v>127</v>
      </c>
      <c r="B128">
        <f>COUNTIF('Datos orden ascendente'!J128,"CIFUENTES Horacio (ARG)")</f>
        <v>1</v>
      </c>
      <c r="C128">
        <f t="shared" si="1"/>
        <v>84</v>
      </c>
    </row>
    <row r="129" spans="1:3" x14ac:dyDescent="0.2">
      <c r="A129">
        <v>128</v>
      </c>
      <c r="B129">
        <f>COUNTIF('Datos orden ascendente'!J129,"CIFUENTES Horacio (ARG)")</f>
        <v>0</v>
      </c>
      <c r="C129">
        <f t="shared" si="1"/>
        <v>84</v>
      </c>
    </row>
    <row r="130" spans="1:3" x14ac:dyDescent="0.2">
      <c r="A130">
        <v>129</v>
      </c>
      <c r="B130">
        <f>COUNTIF('Datos orden ascendente'!J130,"CIFUENTES Horacio (ARG)")</f>
        <v>1</v>
      </c>
      <c r="C130">
        <f t="shared" si="1"/>
        <v>85</v>
      </c>
    </row>
    <row r="131" spans="1:3" x14ac:dyDescent="0.2">
      <c r="A131">
        <v>130</v>
      </c>
      <c r="B131">
        <f>COUNTIF('Datos orden ascendente'!J131,"CIFUENTES Horacio (ARG)")</f>
        <v>1</v>
      </c>
      <c r="C131">
        <f t="shared" si="1"/>
        <v>86</v>
      </c>
    </row>
    <row r="132" spans="1:3" x14ac:dyDescent="0.2">
      <c r="A132">
        <v>131</v>
      </c>
      <c r="B132">
        <f>COUNTIF('Datos orden ascendente'!J132,"CIFUENTES Horacio (ARG)")</f>
        <v>1</v>
      </c>
      <c r="C132">
        <f t="shared" ref="C132:C195" si="2">C131+B132</f>
        <v>87</v>
      </c>
    </row>
    <row r="133" spans="1:3" x14ac:dyDescent="0.2">
      <c r="A133">
        <v>132</v>
      </c>
      <c r="B133">
        <f>COUNTIF('Datos orden ascendente'!J133,"CIFUENTES Horacio (ARG)")</f>
        <v>0</v>
      </c>
      <c r="C133">
        <f t="shared" si="2"/>
        <v>87</v>
      </c>
    </row>
    <row r="134" spans="1:3" x14ac:dyDescent="0.2">
      <c r="A134">
        <v>133</v>
      </c>
      <c r="B134">
        <f>COUNTIF('Datos orden ascendente'!J134,"CIFUENTES Horacio (ARG)")</f>
        <v>1</v>
      </c>
      <c r="C134">
        <f t="shared" si="2"/>
        <v>88</v>
      </c>
    </row>
    <row r="135" spans="1:3" x14ac:dyDescent="0.2">
      <c r="A135">
        <v>134</v>
      </c>
      <c r="B135">
        <f>COUNTIF('Datos orden ascendente'!J135,"CIFUENTES Horacio (ARG)")</f>
        <v>1</v>
      </c>
      <c r="C135">
        <f t="shared" si="2"/>
        <v>89</v>
      </c>
    </row>
    <row r="136" spans="1:3" x14ac:dyDescent="0.2">
      <c r="A136">
        <v>135</v>
      </c>
      <c r="B136">
        <f>COUNTIF('Datos orden ascendente'!J136,"CIFUENTES Horacio (ARG)")</f>
        <v>1</v>
      </c>
      <c r="C136">
        <f t="shared" si="2"/>
        <v>90</v>
      </c>
    </row>
    <row r="137" spans="1:3" x14ac:dyDescent="0.2">
      <c r="A137">
        <v>136</v>
      </c>
      <c r="B137">
        <f>COUNTIF('Datos orden ascendente'!J137,"CIFUENTES Horacio (ARG)")</f>
        <v>1</v>
      </c>
      <c r="C137">
        <f t="shared" si="2"/>
        <v>91</v>
      </c>
    </row>
    <row r="138" spans="1:3" x14ac:dyDescent="0.2">
      <c r="A138">
        <v>137</v>
      </c>
      <c r="B138">
        <f>COUNTIF('Datos orden ascendente'!J138,"CIFUENTES Horacio (ARG)")</f>
        <v>1</v>
      </c>
      <c r="C138">
        <f t="shared" si="2"/>
        <v>92</v>
      </c>
    </row>
    <row r="139" spans="1:3" x14ac:dyDescent="0.2">
      <c r="A139">
        <v>138</v>
      </c>
      <c r="B139">
        <f>COUNTIF('Datos orden ascendente'!J139,"CIFUENTES Horacio (ARG)")</f>
        <v>1</v>
      </c>
      <c r="C139">
        <f t="shared" si="2"/>
        <v>93</v>
      </c>
    </row>
    <row r="140" spans="1:3" x14ac:dyDescent="0.2">
      <c r="A140">
        <v>139</v>
      </c>
      <c r="B140">
        <f>COUNTIF('Datos orden ascendente'!J140,"CIFUENTES Horacio (ARG)")</f>
        <v>1</v>
      </c>
      <c r="C140">
        <f t="shared" si="2"/>
        <v>94</v>
      </c>
    </row>
    <row r="141" spans="1:3" x14ac:dyDescent="0.2">
      <c r="A141">
        <v>140</v>
      </c>
      <c r="B141">
        <f>COUNTIF('Datos orden ascendente'!J141,"CIFUENTES Horacio (ARG)")</f>
        <v>1</v>
      </c>
      <c r="C141">
        <f t="shared" si="2"/>
        <v>95</v>
      </c>
    </row>
    <row r="142" spans="1:3" x14ac:dyDescent="0.2">
      <c r="A142">
        <v>141</v>
      </c>
      <c r="B142">
        <f>COUNTIF('Datos orden ascendente'!J142,"CIFUENTES Horacio (ARG)")</f>
        <v>1</v>
      </c>
      <c r="C142">
        <f t="shared" si="2"/>
        <v>96</v>
      </c>
    </row>
    <row r="143" spans="1:3" x14ac:dyDescent="0.2">
      <c r="A143">
        <v>142</v>
      </c>
      <c r="B143">
        <f>COUNTIF('Datos orden ascendente'!J143,"CIFUENTES Horacio (ARG)")</f>
        <v>1</v>
      </c>
      <c r="C143">
        <f t="shared" si="2"/>
        <v>97</v>
      </c>
    </row>
    <row r="144" spans="1:3" x14ac:dyDescent="0.2">
      <c r="A144">
        <v>143</v>
      </c>
      <c r="B144">
        <f>COUNTIF('Datos orden ascendente'!J144,"CIFUENTES Horacio (ARG)")</f>
        <v>0</v>
      </c>
      <c r="C144">
        <f t="shared" si="2"/>
        <v>97</v>
      </c>
    </row>
    <row r="145" spans="1:3" x14ac:dyDescent="0.2">
      <c r="A145">
        <v>144</v>
      </c>
      <c r="B145">
        <f>COUNTIF('Datos orden ascendente'!J145,"CIFUENTES Horacio (ARG)")</f>
        <v>1</v>
      </c>
      <c r="C145">
        <f t="shared" si="2"/>
        <v>98</v>
      </c>
    </row>
    <row r="146" spans="1:3" x14ac:dyDescent="0.2">
      <c r="A146">
        <v>145</v>
      </c>
      <c r="B146">
        <f>COUNTIF('Datos orden ascendente'!J146,"CIFUENTES Horacio (ARG)")</f>
        <v>1</v>
      </c>
      <c r="C146">
        <f t="shared" si="2"/>
        <v>99</v>
      </c>
    </row>
    <row r="147" spans="1:3" x14ac:dyDescent="0.2">
      <c r="A147">
        <v>146</v>
      </c>
      <c r="B147">
        <f>COUNTIF('Datos orden ascendente'!J147,"CIFUENTES Horacio (ARG)")</f>
        <v>1</v>
      </c>
      <c r="C147">
        <f t="shared" si="2"/>
        <v>100</v>
      </c>
    </row>
    <row r="148" spans="1:3" x14ac:dyDescent="0.2">
      <c r="A148">
        <v>147</v>
      </c>
      <c r="B148">
        <f>COUNTIF('Datos orden ascendente'!J148,"CIFUENTES Horacio (ARG)")</f>
        <v>1</v>
      </c>
      <c r="C148">
        <f t="shared" si="2"/>
        <v>101</v>
      </c>
    </row>
    <row r="149" spans="1:3" x14ac:dyDescent="0.2">
      <c r="A149">
        <v>148</v>
      </c>
      <c r="B149">
        <f>COUNTIF('Datos orden ascendente'!J149,"CIFUENTES Horacio (ARG)")</f>
        <v>1</v>
      </c>
      <c r="C149">
        <f t="shared" si="2"/>
        <v>102</v>
      </c>
    </row>
    <row r="150" spans="1:3" x14ac:dyDescent="0.2">
      <c r="A150">
        <v>149</v>
      </c>
      <c r="B150">
        <f>COUNTIF('Datos orden ascendente'!J150,"CIFUENTES Horacio (ARG)")</f>
        <v>1</v>
      </c>
      <c r="C150">
        <f t="shared" si="2"/>
        <v>103</v>
      </c>
    </row>
    <row r="151" spans="1:3" x14ac:dyDescent="0.2">
      <c r="A151">
        <v>150</v>
      </c>
      <c r="B151">
        <f>COUNTIF('Datos orden ascendente'!J151,"CIFUENTES Horacio (ARG)")</f>
        <v>1</v>
      </c>
      <c r="C151">
        <f t="shared" si="2"/>
        <v>104</v>
      </c>
    </row>
    <row r="152" spans="1:3" x14ac:dyDescent="0.2">
      <c r="A152">
        <v>151</v>
      </c>
      <c r="B152">
        <f>COUNTIF('Datos orden ascendente'!J152,"CIFUENTES Horacio (ARG)")</f>
        <v>1</v>
      </c>
      <c r="C152">
        <f t="shared" si="2"/>
        <v>105</v>
      </c>
    </row>
    <row r="153" spans="1:3" x14ac:dyDescent="0.2">
      <c r="A153">
        <v>152</v>
      </c>
      <c r="B153">
        <f>COUNTIF('Datos orden ascendente'!J153,"CIFUENTES Horacio (ARG)")</f>
        <v>1</v>
      </c>
      <c r="C153">
        <f t="shared" si="2"/>
        <v>106</v>
      </c>
    </row>
    <row r="154" spans="1:3" x14ac:dyDescent="0.2">
      <c r="A154">
        <v>153</v>
      </c>
      <c r="B154">
        <f>COUNTIF('Datos orden ascendente'!J154,"CIFUENTES Horacio (ARG)")</f>
        <v>1</v>
      </c>
      <c r="C154">
        <f t="shared" si="2"/>
        <v>107</v>
      </c>
    </row>
    <row r="155" spans="1:3" x14ac:dyDescent="0.2">
      <c r="A155">
        <v>154</v>
      </c>
      <c r="B155">
        <f>COUNTIF('Datos orden ascendente'!J155,"CIFUENTES Horacio (ARG)")</f>
        <v>1</v>
      </c>
      <c r="C155">
        <f t="shared" si="2"/>
        <v>108</v>
      </c>
    </row>
    <row r="156" spans="1:3" x14ac:dyDescent="0.2">
      <c r="A156">
        <v>155</v>
      </c>
      <c r="B156">
        <f>COUNTIF('Datos orden ascendente'!J156,"CIFUENTES Horacio (ARG)")</f>
        <v>1</v>
      </c>
      <c r="C156">
        <f t="shared" si="2"/>
        <v>109</v>
      </c>
    </row>
    <row r="157" spans="1:3" x14ac:dyDescent="0.2">
      <c r="A157">
        <v>156</v>
      </c>
      <c r="B157">
        <f>COUNTIF('Datos orden ascendente'!J157,"CIFUENTES Horacio (ARG)")</f>
        <v>1</v>
      </c>
      <c r="C157">
        <f t="shared" si="2"/>
        <v>110</v>
      </c>
    </row>
    <row r="158" spans="1:3" x14ac:dyDescent="0.2">
      <c r="A158">
        <v>157</v>
      </c>
      <c r="B158">
        <f>COUNTIF('Datos orden ascendente'!J158,"CIFUENTES Horacio (ARG)")</f>
        <v>1</v>
      </c>
      <c r="C158">
        <f t="shared" si="2"/>
        <v>111</v>
      </c>
    </row>
    <row r="159" spans="1:3" x14ac:dyDescent="0.2">
      <c r="A159">
        <v>158</v>
      </c>
      <c r="B159">
        <f>COUNTIF('Datos orden ascendente'!J159,"CIFUENTES Horacio (ARG)")</f>
        <v>1</v>
      </c>
      <c r="C159">
        <f t="shared" si="2"/>
        <v>112</v>
      </c>
    </row>
    <row r="160" spans="1:3" x14ac:dyDescent="0.2">
      <c r="A160">
        <v>159</v>
      </c>
      <c r="B160">
        <f>COUNTIF('Datos orden ascendente'!J160,"CIFUENTES Horacio (ARG)")</f>
        <v>1</v>
      </c>
      <c r="C160">
        <f t="shared" si="2"/>
        <v>113</v>
      </c>
    </row>
    <row r="161" spans="1:3" x14ac:dyDescent="0.2">
      <c r="A161">
        <v>160</v>
      </c>
      <c r="B161">
        <f>COUNTIF('Datos orden ascendente'!J161,"CIFUENTES Horacio (ARG)")</f>
        <v>1</v>
      </c>
      <c r="C161">
        <f t="shared" si="2"/>
        <v>114</v>
      </c>
    </row>
    <row r="162" spans="1:3" x14ac:dyDescent="0.2">
      <c r="A162">
        <v>161</v>
      </c>
      <c r="B162">
        <f>COUNTIF('Datos orden ascendente'!J162,"CIFUENTES Horacio (ARG)")</f>
        <v>1</v>
      </c>
      <c r="C162">
        <f t="shared" si="2"/>
        <v>115</v>
      </c>
    </row>
    <row r="163" spans="1:3" x14ac:dyDescent="0.2">
      <c r="A163">
        <v>162</v>
      </c>
      <c r="B163">
        <f>COUNTIF('Datos orden ascendente'!J163,"CIFUENTES Horacio (ARG)")</f>
        <v>1</v>
      </c>
      <c r="C163">
        <f t="shared" si="2"/>
        <v>116</v>
      </c>
    </row>
    <row r="164" spans="1:3" x14ac:dyDescent="0.2">
      <c r="A164">
        <v>163</v>
      </c>
      <c r="B164">
        <f>COUNTIF('Datos orden ascendente'!J164,"CIFUENTES Horacio (ARG)")</f>
        <v>1</v>
      </c>
      <c r="C164">
        <f t="shared" si="2"/>
        <v>117</v>
      </c>
    </row>
    <row r="165" spans="1:3" x14ac:dyDescent="0.2">
      <c r="A165">
        <v>164</v>
      </c>
      <c r="B165">
        <f>COUNTIF('Datos orden ascendente'!J165,"CIFUENTES Horacio (ARG)")</f>
        <v>1</v>
      </c>
      <c r="C165">
        <f t="shared" si="2"/>
        <v>118</v>
      </c>
    </row>
    <row r="166" spans="1:3" x14ac:dyDescent="0.2">
      <c r="A166">
        <v>165</v>
      </c>
      <c r="B166">
        <f>COUNTIF('Datos orden ascendente'!J166,"CIFUENTES Horacio (ARG)")</f>
        <v>0</v>
      </c>
      <c r="C166">
        <f t="shared" si="2"/>
        <v>118</v>
      </c>
    </row>
    <row r="167" spans="1:3" x14ac:dyDescent="0.2">
      <c r="A167">
        <v>166</v>
      </c>
      <c r="B167">
        <f>COUNTIF('Datos orden ascendente'!J167,"CIFUENTES Horacio (ARG)")</f>
        <v>1</v>
      </c>
      <c r="C167">
        <f t="shared" si="2"/>
        <v>119</v>
      </c>
    </row>
    <row r="168" spans="1:3" x14ac:dyDescent="0.2">
      <c r="A168">
        <v>167</v>
      </c>
      <c r="B168">
        <f>COUNTIF('Datos orden ascendente'!J168,"CIFUENTES Horacio (ARG)")</f>
        <v>1</v>
      </c>
      <c r="C168">
        <f t="shared" si="2"/>
        <v>120</v>
      </c>
    </row>
    <row r="169" spans="1:3" x14ac:dyDescent="0.2">
      <c r="A169">
        <v>168</v>
      </c>
      <c r="B169">
        <f>COUNTIF('Datos orden ascendente'!J169,"CIFUENTES Horacio (ARG)")</f>
        <v>1</v>
      </c>
      <c r="C169">
        <f t="shared" si="2"/>
        <v>121</v>
      </c>
    </row>
    <row r="170" spans="1:3" x14ac:dyDescent="0.2">
      <c r="A170">
        <v>169</v>
      </c>
      <c r="B170">
        <f>COUNTIF('Datos orden ascendente'!J170,"CIFUENTES Horacio (ARG)")</f>
        <v>1</v>
      </c>
      <c r="C170">
        <f t="shared" si="2"/>
        <v>122</v>
      </c>
    </row>
    <row r="171" spans="1:3" x14ac:dyDescent="0.2">
      <c r="A171">
        <v>170</v>
      </c>
      <c r="B171">
        <f>COUNTIF('Datos orden ascendente'!J171,"CIFUENTES Horacio (ARG)")</f>
        <v>1</v>
      </c>
      <c r="C171">
        <f t="shared" si="2"/>
        <v>123</v>
      </c>
    </row>
    <row r="172" spans="1:3" x14ac:dyDescent="0.2">
      <c r="A172">
        <v>171</v>
      </c>
      <c r="B172">
        <f>COUNTIF('Datos orden ascendente'!J172,"CIFUENTES Horacio (ARG)")</f>
        <v>1</v>
      </c>
      <c r="C172">
        <f t="shared" si="2"/>
        <v>124</v>
      </c>
    </row>
    <row r="173" spans="1:3" x14ac:dyDescent="0.2">
      <c r="A173">
        <v>172</v>
      </c>
      <c r="B173">
        <f>COUNTIF('Datos orden ascendente'!J173,"CIFUENTES Horacio (ARG)")</f>
        <v>1</v>
      </c>
      <c r="C173">
        <f t="shared" si="2"/>
        <v>125</v>
      </c>
    </row>
    <row r="174" spans="1:3" x14ac:dyDescent="0.2">
      <c r="A174">
        <v>173</v>
      </c>
      <c r="B174">
        <f>COUNTIF('Datos orden ascendente'!J174,"CIFUENTES Horacio (ARG)")</f>
        <v>1</v>
      </c>
      <c r="C174">
        <f t="shared" si="2"/>
        <v>126</v>
      </c>
    </row>
    <row r="175" spans="1:3" x14ac:dyDescent="0.2">
      <c r="A175">
        <v>174</v>
      </c>
      <c r="B175">
        <f>COUNTIF('Datos orden ascendente'!J175,"CIFUENTES Horacio (ARG)")</f>
        <v>1</v>
      </c>
      <c r="C175">
        <f t="shared" si="2"/>
        <v>127</v>
      </c>
    </row>
    <row r="176" spans="1:3" x14ac:dyDescent="0.2">
      <c r="A176">
        <v>175</v>
      </c>
      <c r="B176">
        <f>COUNTIF('Datos orden ascendente'!J176,"CIFUENTES Horacio (ARG)")</f>
        <v>1</v>
      </c>
      <c r="C176">
        <f t="shared" si="2"/>
        <v>128</v>
      </c>
    </row>
    <row r="177" spans="1:3" x14ac:dyDescent="0.2">
      <c r="A177">
        <v>176</v>
      </c>
      <c r="B177">
        <f>COUNTIF('Datos orden ascendente'!J177,"CIFUENTES Horacio (ARG)")</f>
        <v>1</v>
      </c>
      <c r="C177">
        <f t="shared" si="2"/>
        <v>129</v>
      </c>
    </row>
    <row r="178" spans="1:3" x14ac:dyDescent="0.2">
      <c r="A178">
        <v>177</v>
      </c>
      <c r="B178">
        <f>COUNTIF('Datos orden ascendente'!J178,"CIFUENTES Horacio (ARG)")</f>
        <v>1</v>
      </c>
      <c r="C178">
        <f t="shared" si="2"/>
        <v>130</v>
      </c>
    </row>
    <row r="179" spans="1:3" x14ac:dyDescent="0.2">
      <c r="A179">
        <v>178</v>
      </c>
      <c r="B179">
        <f>COUNTIF('Datos orden ascendente'!J179,"CIFUENTES Horacio (ARG)")</f>
        <v>1</v>
      </c>
      <c r="C179">
        <f t="shared" si="2"/>
        <v>131</v>
      </c>
    </row>
    <row r="180" spans="1:3" x14ac:dyDescent="0.2">
      <c r="A180">
        <v>179</v>
      </c>
      <c r="B180">
        <f>COUNTIF('Datos orden ascendente'!J180,"CIFUENTES Horacio (ARG)")</f>
        <v>1</v>
      </c>
      <c r="C180">
        <f t="shared" si="2"/>
        <v>132</v>
      </c>
    </row>
    <row r="181" spans="1:3" x14ac:dyDescent="0.2">
      <c r="A181">
        <v>180</v>
      </c>
      <c r="B181">
        <f>COUNTIF('Datos orden ascendente'!J181,"CIFUENTES Horacio (ARG)")</f>
        <v>1</v>
      </c>
      <c r="C181">
        <f t="shared" si="2"/>
        <v>133</v>
      </c>
    </row>
    <row r="182" spans="1:3" x14ac:dyDescent="0.2">
      <c r="A182">
        <v>181</v>
      </c>
      <c r="B182">
        <f>COUNTIF('Datos orden ascendente'!J182,"CIFUENTES Horacio (ARG)")</f>
        <v>1</v>
      </c>
      <c r="C182">
        <f t="shared" si="2"/>
        <v>134</v>
      </c>
    </row>
    <row r="183" spans="1:3" x14ac:dyDescent="0.2">
      <c r="A183">
        <v>182</v>
      </c>
      <c r="B183">
        <f>COUNTIF('Datos orden ascendente'!J183,"CIFUENTES Horacio (ARG)")</f>
        <v>0</v>
      </c>
      <c r="C183">
        <f t="shared" si="2"/>
        <v>134</v>
      </c>
    </row>
    <row r="184" spans="1:3" x14ac:dyDescent="0.2">
      <c r="A184">
        <v>183</v>
      </c>
      <c r="B184">
        <f>COUNTIF('Datos orden ascendente'!J184,"CIFUENTES Horacio (ARG)")</f>
        <v>1</v>
      </c>
      <c r="C184">
        <f t="shared" si="2"/>
        <v>135</v>
      </c>
    </row>
    <row r="185" spans="1:3" x14ac:dyDescent="0.2">
      <c r="A185">
        <v>184</v>
      </c>
      <c r="B185">
        <f>COUNTIF('Datos orden ascendente'!J185,"CIFUENTES Horacio (ARG)")</f>
        <v>1</v>
      </c>
      <c r="C185">
        <f t="shared" si="2"/>
        <v>136</v>
      </c>
    </row>
    <row r="186" spans="1:3" x14ac:dyDescent="0.2">
      <c r="A186">
        <v>185</v>
      </c>
      <c r="B186">
        <f>COUNTIF('Datos orden ascendente'!J186,"CIFUENTES Horacio (ARG)")</f>
        <v>1</v>
      </c>
      <c r="C186">
        <f t="shared" si="2"/>
        <v>137</v>
      </c>
    </row>
    <row r="187" spans="1:3" x14ac:dyDescent="0.2">
      <c r="A187">
        <v>186</v>
      </c>
      <c r="B187">
        <f>COUNTIF('Datos orden ascendente'!J187,"CIFUENTES Horacio (ARG)")</f>
        <v>1</v>
      </c>
      <c r="C187">
        <f t="shared" si="2"/>
        <v>138</v>
      </c>
    </row>
    <row r="188" spans="1:3" x14ac:dyDescent="0.2">
      <c r="A188">
        <v>187</v>
      </c>
      <c r="B188">
        <f>COUNTIF('Datos orden ascendente'!J188,"CIFUENTES Horacio (ARG)")</f>
        <v>1</v>
      </c>
      <c r="C188">
        <f t="shared" si="2"/>
        <v>139</v>
      </c>
    </row>
    <row r="189" spans="1:3" x14ac:dyDescent="0.2">
      <c r="A189">
        <v>188</v>
      </c>
      <c r="B189">
        <f>COUNTIF('Datos orden ascendente'!J189,"CIFUENTES Horacio (ARG)")</f>
        <v>1</v>
      </c>
      <c r="C189">
        <f t="shared" si="2"/>
        <v>140</v>
      </c>
    </row>
    <row r="190" spans="1:3" x14ac:dyDescent="0.2">
      <c r="A190">
        <v>189</v>
      </c>
      <c r="B190">
        <f>COUNTIF('Datos orden ascendente'!J190,"CIFUENTES Horacio (ARG)")</f>
        <v>1</v>
      </c>
      <c r="C190">
        <f t="shared" si="2"/>
        <v>141</v>
      </c>
    </row>
    <row r="191" spans="1:3" x14ac:dyDescent="0.2">
      <c r="A191">
        <v>190</v>
      </c>
      <c r="B191">
        <f>COUNTIF('Datos orden ascendente'!J191,"CIFUENTES Horacio (ARG)")</f>
        <v>1</v>
      </c>
      <c r="C191">
        <f t="shared" si="2"/>
        <v>142</v>
      </c>
    </row>
    <row r="192" spans="1:3" x14ac:dyDescent="0.2">
      <c r="A192">
        <v>191</v>
      </c>
      <c r="B192">
        <f>COUNTIF('Datos orden ascendente'!J192,"CIFUENTES Horacio (ARG)")</f>
        <v>1</v>
      </c>
      <c r="C192">
        <f t="shared" si="2"/>
        <v>143</v>
      </c>
    </row>
    <row r="193" spans="1:3" x14ac:dyDescent="0.2">
      <c r="A193">
        <v>192</v>
      </c>
      <c r="B193">
        <f>COUNTIF('Datos orden ascendente'!J193,"CIFUENTES Horacio (ARG)")</f>
        <v>0</v>
      </c>
      <c r="C193">
        <f t="shared" si="2"/>
        <v>143</v>
      </c>
    </row>
    <row r="194" spans="1:3" x14ac:dyDescent="0.2">
      <c r="A194">
        <v>193</v>
      </c>
      <c r="B194">
        <f>COUNTIF('Datos orden ascendente'!J194,"CIFUENTES Horacio (ARG)")</f>
        <v>0</v>
      </c>
      <c r="C194">
        <f t="shared" si="2"/>
        <v>143</v>
      </c>
    </row>
    <row r="195" spans="1:3" x14ac:dyDescent="0.2">
      <c r="A195">
        <v>194</v>
      </c>
      <c r="B195">
        <f>COUNTIF('Datos orden ascendente'!J195,"CIFUENTES Horacio (ARG)")</f>
        <v>1</v>
      </c>
      <c r="C195">
        <f t="shared" si="2"/>
        <v>144</v>
      </c>
    </row>
    <row r="196" spans="1:3" x14ac:dyDescent="0.2">
      <c r="A196">
        <v>195</v>
      </c>
      <c r="B196">
        <f>COUNTIF('Datos orden ascendente'!J196,"CIFUENTES Horacio (ARG)")</f>
        <v>1</v>
      </c>
      <c r="C196">
        <f t="shared" ref="C196:C259" si="3">C195+B196</f>
        <v>145</v>
      </c>
    </row>
    <row r="197" spans="1:3" x14ac:dyDescent="0.2">
      <c r="A197">
        <v>196</v>
      </c>
      <c r="B197">
        <f>COUNTIF('Datos orden ascendente'!J197,"CIFUENTES Horacio (ARG)")</f>
        <v>1</v>
      </c>
      <c r="C197">
        <f t="shared" si="3"/>
        <v>146</v>
      </c>
    </row>
    <row r="198" spans="1:3" x14ac:dyDescent="0.2">
      <c r="A198">
        <v>197</v>
      </c>
      <c r="B198">
        <f>COUNTIF('Datos orden ascendente'!J198,"CIFUENTES Horacio (ARG)")</f>
        <v>1</v>
      </c>
      <c r="C198">
        <f t="shared" si="3"/>
        <v>147</v>
      </c>
    </row>
    <row r="199" spans="1:3" x14ac:dyDescent="0.2">
      <c r="A199">
        <v>198</v>
      </c>
      <c r="B199">
        <f>COUNTIF('Datos orden ascendente'!J199,"CIFUENTES Horacio (ARG)")</f>
        <v>0</v>
      </c>
      <c r="C199">
        <f t="shared" si="3"/>
        <v>147</v>
      </c>
    </row>
    <row r="200" spans="1:3" x14ac:dyDescent="0.2">
      <c r="A200">
        <v>199</v>
      </c>
      <c r="B200">
        <f>COUNTIF('Datos orden ascendente'!J200,"CIFUENTES Horacio (ARG)")</f>
        <v>0</v>
      </c>
      <c r="C200">
        <f t="shared" si="3"/>
        <v>147</v>
      </c>
    </row>
    <row r="201" spans="1:3" x14ac:dyDescent="0.2">
      <c r="A201">
        <v>200</v>
      </c>
      <c r="B201">
        <f>COUNTIF('Datos orden ascendente'!J201,"CIFUENTES Horacio (ARG)")</f>
        <v>1</v>
      </c>
      <c r="C201">
        <f t="shared" si="3"/>
        <v>148</v>
      </c>
    </row>
    <row r="202" spans="1:3" x14ac:dyDescent="0.2">
      <c r="A202">
        <v>201</v>
      </c>
      <c r="B202">
        <f>COUNTIF('Datos orden ascendente'!J202,"CIFUENTES Horacio (ARG)")</f>
        <v>1</v>
      </c>
      <c r="C202">
        <f t="shared" si="3"/>
        <v>149</v>
      </c>
    </row>
    <row r="203" spans="1:3" x14ac:dyDescent="0.2">
      <c r="A203">
        <v>202</v>
      </c>
      <c r="B203">
        <f>COUNTIF('Datos orden ascendente'!J203,"CIFUENTES Horacio (ARG)")</f>
        <v>1</v>
      </c>
      <c r="C203">
        <f t="shared" si="3"/>
        <v>150</v>
      </c>
    </row>
    <row r="204" spans="1:3" x14ac:dyDescent="0.2">
      <c r="A204">
        <v>203</v>
      </c>
      <c r="B204">
        <f>COUNTIF('Datos orden ascendente'!J204,"CIFUENTES Horacio (ARG)")</f>
        <v>1</v>
      </c>
      <c r="C204">
        <f t="shared" si="3"/>
        <v>151</v>
      </c>
    </row>
    <row r="205" spans="1:3" x14ac:dyDescent="0.2">
      <c r="A205">
        <v>204</v>
      </c>
      <c r="B205">
        <f>COUNTIF('Datos orden ascendente'!J205,"CIFUENTES Horacio (ARG)")</f>
        <v>1</v>
      </c>
      <c r="C205">
        <f t="shared" si="3"/>
        <v>152</v>
      </c>
    </row>
    <row r="206" spans="1:3" x14ac:dyDescent="0.2">
      <c r="A206">
        <v>205</v>
      </c>
      <c r="B206">
        <f>COUNTIF('Datos orden ascendente'!J206,"CIFUENTES Horacio (ARG)")</f>
        <v>0</v>
      </c>
      <c r="C206">
        <f t="shared" si="3"/>
        <v>152</v>
      </c>
    </row>
    <row r="207" spans="1:3" x14ac:dyDescent="0.2">
      <c r="A207">
        <v>206</v>
      </c>
      <c r="B207">
        <f>COUNTIF('Datos orden ascendente'!J207,"CIFUENTES Horacio (ARG)")</f>
        <v>1</v>
      </c>
      <c r="C207">
        <f t="shared" si="3"/>
        <v>153</v>
      </c>
    </row>
    <row r="208" spans="1:3" x14ac:dyDescent="0.2">
      <c r="A208">
        <v>207</v>
      </c>
      <c r="B208">
        <f>COUNTIF('Datos orden ascendente'!J208,"CIFUENTES Horacio (ARG)")</f>
        <v>0</v>
      </c>
      <c r="C208">
        <f t="shared" si="3"/>
        <v>153</v>
      </c>
    </row>
    <row r="209" spans="1:3" x14ac:dyDescent="0.2">
      <c r="A209">
        <v>208</v>
      </c>
      <c r="B209">
        <f>COUNTIF('Datos orden ascendente'!J209,"CIFUENTES Horacio (ARG)")</f>
        <v>0</v>
      </c>
      <c r="C209">
        <f t="shared" si="3"/>
        <v>153</v>
      </c>
    </row>
    <row r="210" spans="1:3" x14ac:dyDescent="0.2">
      <c r="A210">
        <v>209</v>
      </c>
      <c r="B210">
        <f>COUNTIF('Datos orden ascendente'!J210,"CIFUENTES Horacio (ARG)")</f>
        <v>1</v>
      </c>
      <c r="C210">
        <f t="shared" si="3"/>
        <v>154</v>
      </c>
    </row>
    <row r="211" spans="1:3" x14ac:dyDescent="0.2">
      <c r="A211">
        <v>210</v>
      </c>
      <c r="B211">
        <f>COUNTIF('Datos orden ascendente'!J211,"CIFUENTES Horacio (ARG)")</f>
        <v>0</v>
      </c>
      <c r="C211">
        <f t="shared" si="3"/>
        <v>154</v>
      </c>
    </row>
    <row r="212" spans="1:3" x14ac:dyDescent="0.2">
      <c r="A212">
        <v>211</v>
      </c>
      <c r="B212">
        <f>COUNTIF('Datos orden ascendente'!J212,"CIFUENTES Horacio (ARG)")</f>
        <v>0</v>
      </c>
      <c r="C212">
        <f t="shared" si="3"/>
        <v>154</v>
      </c>
    </row>
    <row r="213" spans="1:3" x14ac:dyDescent="0.2">
      <c r="A213">
        <v>212</v>
      </c>
      <c r="B213">
        <f>COUNTIF('Datos orden ascendente'!J213,"CIFUENTES Horacio (ARG)")</f>
        <v>1</v>
      </c>
      <c r="C213">
        <f t="shared" si="3"/>
        <v>155</v>
      </c>
    </row>
    <row r="214" spans="1:3" x14ac:dyDescent="0.2">
      <c r="A214">
        <v>213</v>
      </c>
      <c r="B214">
        <f>COUNTIF('Datos orden ascendente'!J214,"CIFUENTES Horacio (ARG)")</f>
        <v>1</v>
      </c>
      <c r="C214">
        <f t="shared" si="3"/>
        <v>156</v>
      </c>
    </row>
    <row r="215" spans="1:3" x14ac:dyDescent="0.2">
      <c r="A215">
        <v>214</v>
      </c>
      <c r="B215">
        <f>COUNTIF('Datos orden ascendente'!J215,"CIFUENTES Horacio (ARG)")</f>
        <v>1</v>
      </c>
      <c r="C215">
        <f t="shared" si="3"/>
        <v>157</v>
      </c>
    </row>
    <row r="216" spans="1:3" x14ac:dyDescent="0.2">
      <c r="A216">
        <v>215</v>
      </c>
      <c r="B216">
        <f>COUNTIF('Datos orden ascendente'!J216,"CIFUENTES Horacio (ARG)")</f>
        <v>1</v>
      </c>
      <c r="C216">
        <f t="shared" si="3"/>
        <v>158</v>
      </c>
    </row>
    <row r="217" spans="1:3" x14ac:dyDescent="0.2">
      <c r="A217">
        <v>216</v>
      </c>
      <c r="B217">
        <f>COUNTIF('Datos orden ascendente'!J217,"CIFUENTES Horacio (ARG)")</f>
        <v>1</v>
      </c>
      <c r="C217">
        <f t="shared" si="3"/>
        <v>159</v>
      </c>
    </row>
    <row r="218" spans="1:3" x14ac:dyDescent="0.2">
      <c r="A218">
        <v>217</v>
      </c>
      <c r="B218">
        <f>COUNTIF('Datos orden ascendente'!J218,"CIFUENTES Horacio (ARG)")</f>
        <v>0</v>
      </c>
      <c r="C218">
        <f t="shared" si="3"/>
        <v>159</v>
      </c>
    </row>
    <row r="219" spans="1:3" x14ac:dyDescent="0.2">
      <c r="A219">
        <v>218</v>
      </c>
      <c r="B219">
        <f>COUNTIF('Datos orden ascendente'!J219,"CIFUENTES Horacio (ARG)")</f>
        <v>1</v>
      </c>
      <c r="C219">
        <f t="shared" si="3"/>
        <v>160</v>
      </c>
    </row>
    <row r="220" spans="1:3" x14ac:dyDescent="0.2">
      <c r="A220">
        <v>219</v>
      </c>
      <c r="B220">
        <f>COUNTIF('Datos orden ascendente'!J220,"CIFUENTES Horacio (ARG)")</f>
        <v>0</v>
      </c>
      <c r="C220">
        <f t="shared" si="3"/>
        <v>160</v>
      </c>
    </row>
    <row r="221" spans="1:3" x14ac:dyDescent="0.2">
      <c r="A221">
        <v>220</v>
      </c>
      <c r="B221">
        <f>COUNTIF('Datos orden ascendente'!J221,"CIFUENTES Horacio (ARG)")</f>
        <v>1</v>
      </c>
      <c r="C221">
        <f t="shared" si="3"/>
        <v>161</v>
      </c>
    </row>
    <row r="222" spans="1:3" x14ac:dyDescent="0.2">
      <c r="A222">
        <v>221</v>
      </c>
      <c r="B222">
        <f>COUNTIF('Datos orden ascendente'!J222,"CIFUENTES Horacio (ARG)")</f>
        <v>1</v>
      </c>
      <c r="C222">
        <f t="shared" si="3"/>
        <v>162</v>
      </c>
    </row>
    <row r="223" spans="1:3" x14ac:dyDescent="0.2">
      <c r="A223">
        <v>222</v>
      </c>
      <c r="B223">
        <f>COUNTIF('Datos orden ascendente'!J223,"CIFUENTES Horacio (ARG)")</f>
        <v>1</v>
      </c>
      <c r="C223">
        <f t="shared" si="3"/>
        <v>163</v>
      </c>
    </row>
    <row r="224" spans="1:3" x14ac:dyDescent="0.2">
      <c r="A224">
        <v>223</v>
      </c>
      <c r="B224">
        <f>COUNTIF('Datos orden ascendente'!J224,"CIFUENTES Horacio (ARG)")</f>
        <v>1</v>
      </c>
      <c r="C224">
        <f t="shared" si="3"/>
        <v>164</v>
      </c>
    </row>
    <row r="225" spans="1:3" x14ac:dyDescent="0.2">
      <c r="A225">
        <v>224</v>
      </c>
      <c r="B225">
        <f>COUNTIF('Datos orden ascendente'!J225,"CIFUENTES Horacio (ARG)")</f>
        <v>0</v>
      </c>
      <c r="C225">
        <f t="shared" si="3"/>
        <v>164</v>
      </c>
    </row>
    <row r="226" spans="1:3" x14ac:dyDescent="0.2">
      <c r="A226">
        <v>225</v>
      </c>
      <c r="B226">
        <f>COUNTIF('Datos orden ascendente'!J226,"CIFUENTES Horacio (ARG)")</f>
        <v>1</v>
      </c>
      <c r="C226">
        <f t="shared" si="3"/>
        <v>165</v>
      </c>
    </row>
    <row r="227" spans="1:3" x14ac:dyDescent="0.2">
      <c r="A227">
        <v>226</v>
      </c>
      <c r="B227">
        <f>COUNTIF('Datos orden ascendente'!J227,"CIFUENTES Horacio (ARG)")</f>
        <v>1</v>
      </c>
      <c r="C227">
        <f t="shared" si="3"/>
        <v>166</v>
      </c>
    </row>
    <row r="228" spans="1:3" x14ac:dyDescent="0.2">
      <c r="A228">
        <v>227</v>
      </c>
      <c r="B228">
        <f>COUNTIF('Datos orden ascendente'!J228,"CIFUENTES Horacio (ARG)")</f>
        <v>1</v>
      </c>
      <c r="C228">
        <f t="shared" si="3"/>
        <v>167</v>
      </c>
    </row>
    <row r="229" spans="1:3" x14ac:dyDescent="0.2">
      <c r="A229">
        <v>228</v>
      </c>
      <c r="B229">
        <f>COUNTIF('Datos orden ascendente'!J229,"CIFUENTES Horacio (ARG)")</f>
        <v>1</v>
      </c>
      <c r="C229">
        <f t="shared" si="3"/>
        <v>168</v>
      </c>
    </row>
    <row r="230" spans="1:3" x14ac:dyDescent="0.2">
      <c r="A230">
        <v>229</v>
      </c>
      <c r="B230">
        <f>COUNTIF('Datos orden ascendente'!J230,"CIFUENTES Horacio (ARG)")</f>
        <v>1</v>
      </c>
      <c r="C230">
        <f t="shared" si="3"/>
        <v>169</v>
      </c>
    </row>
    <row r="231" spans="1:3" x14ac:dyDescent="0.2">
      <c r="A231">
        <v>230</v>
      </c>
      <c r="B231">
        <f>COUNTIF('Datos orden ascendente'!J231,"CIFUENTES Horacio (ARG)")</f>
        <v>1</v>
      </c>
      <c r="C231">
        <f t="shared" si="3"/>
        <v>170</v>
      </c>
    </row>
    <row r="232" spans="1:3" x14ac:dyDescent="0.2">
      <c r="A232">
        <v>231</v>
      </c>
      <c r="B232">
        <f>COUNTIF('Datos orden ascendente'!J232,"CIFUENTES Horacio (ARG)")</f>
        <v>1</v>
      </c>
      <c r="C232">
        <f t="shared" si="3"/>
        <v>171</v>
      </c>
    </row>
    <row r="233" spans="1:3" x14ac:dyDescent="0.2">
      <c r="A233">
        <v>232</v>
      </c>
      <c r="B233">
        <f>COUNTIF('Datos orden ascendente'!J233,"CIFUENTES Horacio (ARG)")</f>
        <v>1</v>
      </c>
      <c r="C233">
        <f t="shared" si="3"/>
        <v>172</v>
      </c>
    </row>
    <row r="234" spans="1:3" x14ac:dyDescent="0.2">
      <c r="A234">
        <v>233</v>
      </c>
      <c r="B234">
        <f>COUNTIF('Datos orden ascendente'!J234,"CIFUENTES Horacio (ARG)")</f>
        <v>1</v>
      </c>
      <c r="C234">
        <f t="shared" si="3"/>
        <v>173</v>
      </c>
    </row>
    <row r="235" spans="1:3" x14ac:dyDescent="0.2">
      <c r="A235">
        <v>234</v>
      </c>
      <c r="B235">
        <f>COUNTIF('Datos orden ascendente'!J235,"CIFUENTES Horacio (ARG)")</f>
        <v>0</v>
      </c>
      <c r="C235">
        <f t="shared" si="3"/>
        <v>173</v>
      </c>
    </row>
    <row r="236" spans="1:3" x14ac:dyDescent="0.2">
      <c r="A236">
        <v>235</v>
      </c>
      <c r="B236">
        <f>COUNTIF('Datos orden ascendente'!J236,"CIFUENTES Horacio (ARG)")</f>
        <v>0</v>
      </c>
      <c r="C236">
        <f t="shared" si="3"/>
        <v>173</v>
      </c>
    </row>
    <row r="237" spans="1:3" x14ac:dyDescent="0.2">
      <c r="A237">
        <v>236</v>
      </c>
      <c r="B237">
        <f>COUNTIF('Datos orden ascendente'!J237,"CIFUENTES Horacio (ARG)")</f>
        <v>1</v>
      </c>
      <c r="C237">
        <f t="shared" si="3"/>
        <v>174</v>
      </c>
    </row>
    <row r="238" spans="1:3" x14ac:dyDescent="0.2">
      <c r="A238">
        <v>237</v>
      </c>
      <c r="B238">
        <f>COUNTIF('Datos orden ascendente'!J238,"CIFUENTES Horacio (ARG)")</f>
        <v>0</v>
      </c>
      <c r="C238">
        <f t="shared" si="3"/>
        <v>174</v>
      </c>
    </row>
    <row r="239" spans="1:3" x14ac:dyDescent="0.2">
      <c r="A239">
        <v>238</v>
      </c>
      <c r="B239">
        <f>COUNTIF('Datos orden ascendente'!J239,"CIFUENTES Horacio (ARG)")</f>
        <v>1</v>
      </c>
      <c r="C239">
        <f t="shared" si="3"/>
        <v>175</v>
      </c>
    </row>
    <row r="240" spans="1:3" x14ac:dyDescent="0.2">
      <c r="A240">
        <v>239</v>
      </c>
      <c r="B240">
        <f>COUNTIF('Datos orden ascendente'!J240,"CIFUENTES Horacio (ARG)")</f>
        <v>1</v>
      </c>
      <c r="C240">
        <f t="shared" si="3"/>
        <v>176</v>
      </c>
    </row>
    <row r="241" spans="1:3" x14ac:dyDescent="0.2">
      <c r="A241">
        <v>240</v>
      </c>
      <c r="B241">
        <f>COUNTIF('Datos orden ascendente'!J241,"CIFUENTES Horacio (ARG)")</f>
        <v>0</v>
      </c>
      <c r="C241">
        <f t="shared" si="3"/>
        <v>176</v>
      </c>
    </row>
    <row r="242" spans="1:3" x14ac:dyDescent="0.2">
      <c r="A242">
        <v>241</v>
      </c>
      <c r="B242">
        <f>COUNTIF('Datos orden ascendente'!J242,"CIFUENTES Horacio (ARG)")</f>
        <v>0</v>
      </c>
      <c r="C242">
        <f t="shared" si="3"/>
        <v>176</v>
      </c>
    </row>
    <row r="243" spans="1:3" x14ac:dyDescent="0.2">
      <c r="A243">
        <v>242</v>
      </c>
      <c r="B243">
        <f>COUNTIF('Datos orden ascendente'!J243,"CIFUENTES Horacio (ARG)")</f>
        <v>1</v>
      </c>
      <c r="C243">
        <f t="shared" si="3"/>
        <v>177</v>
      </c>
    </row>
    <row r="244" spans="1:3" x14ac:dyDescent="0.2">
      <c r="A244">
        <v>243</v>
      </c>
      <c r="B244">
        <f>COUNTIF('Datos orden ascendente'!J244,"CIFUENTES Horacio (ARG)")</f>
        <v>1</v>
      </c>
      <c r="C244">
        <f t="shared" si="3"/>
        <v>178</v>
      </c>
    </row>
    <row r="245" spans="1:3" x14ac:dyDescent="0.2">
      <c r="A245">
        <v>244</v>
      </c>
      <c r="B245">
        <f>COUNTIF('Datos orden ascendente'!J245,"CIFUENTES Horacio (ARG)")</f>
        <v>0</v>
      </c>
      <c r="C245">
        <f t="shared" si="3"/>
        <v>178</v>
      </c>
    </row>
    <row r="246" spans="1:3" x14ac:dyDescent="0.2">
      <c r="A246">
        <v>245</v>
      </c>
      <c r="B246">
        <f>COUNTIF('Datos orden ascendente'!J246,"CIFUENTES Horacio (ARG)")</f>
        <v>1</v>
      </c>
      <c r="C246">
        <f t="shared" si="3"/>
        <v>179</v>
      </c>
    </row>
    <row r="247" spans="1:3" x14ac:dyDescent="0.2">
      <c r="A247">
        <v>246</v>
      </c>
      <c r="B247">
        <f>COUNTIF('Datos orden ascendente'!J247,"CIFUENTES Horacio (ARG)")</f>
        <v>0</v>
      </c>
      <c r="C247">
        <f t="shared" si="3"/>
        <v>179</v>
      </c>
    </row>
    <row r="248" spans="1:3" x14ac:dyDescent="0.2">
      <c r="A248">
        <v>247</v>
      </c>
      <c r="B248">
        <f>COUNTIF('Datos orden ascendente'!J248,"CIFUENTES Horacio (ARG)")</f>
        <v>1</v>
      </c>
      <c r="C248">
        <f t="shared" si="3"/>
        <v>180</v>
      </c>
    </row>
    <row r="249" spans="1:3" x14ac:dyDescent="0.2">
      <c r="A249">
        <v>248</v>
      </c>
      <c r="B249">
        <f>COUNTIF('Datos orden ascendente'!J249,"CIFUENTES Horacio (ARG)")</f>
        <v>1</v>
      </c>
      <c r="C249">
        <f t="shared" si="3"/>
        <v>181</v>
      </c>
    </row>
    <row r="250" spans="1:3" x14ac:dyDescent="0.2">
      <c r="A250">
        <v>249</v>
      </c>
      <c r="B250">
        <f>COUNTIF('Datos orden ascendente'!J250,"CIFUENTES Horacio (ARG)")</f>
        <v>0</v>
      </c>
      <c r="C250">
        <f t="shared" si="3"/>
        <v>181</v>
      </c>
    </row>
    <row r="251" spans="1:3" x14ac:dyDescent="0.2">
      <c r="A251">
        <v>250</v>
      </c>
      <c r="B251">
        <f>COUNTIF('Datos orden ascendente'!J251,"CIFUENTES Horacio (ARG)")</f>
        <v>1</v>
      </c>
      <c r="C251">
        <f t="shared" si="3"/>
        <v>182</v>
      </c>
    </row>
    <row r="252" spans="1:3" x14ac:dyDescent="0.2">
      <c r="A252">
        <v>251</v>
      </c>
      <c r="B252">
        <f>COUNTIF('Datos orden ascendente'!J252,"CIFUENTES Horacio (ARG)")</f>
        <v>1</v>
      </c>
      <c r="C252">
        <f t="shared" si="3"/>
        <v>183</v>
      </c>
    </row>
    <row r="253" spans="1:3" x14ac:dyDescent="0.2">
      <c r="A253">
        <v>252</v>
      </c>
      <c r="B253">
        <f>COUNTIF('Datos orden ascendente'!J253,"CIFUENTES Horacio (ARG)")</f>
        <v>0</v>
      </c>
      <c r="C253">
        <f t="shared" si="3"/>
        <v>183</v>
      </c>
    </row>
    <row r="254" spans="1:3" x14ac:dyDescent="0.2">
      <c r="A254">
        <v>253</v>
      </c>
      <c r="B254">
        <f>COUNTIF('Datos orden ascendente'!J254,"CIFUENTES Horacio (ARG)")</f>
        <v>1</v>
      </c>
      <c r="C254">
        <f t="shared" si="3"/>
        <v>184</v>
      </c>
    </row>
    <row r="255" spans="1:3" x14ac:dyDescent="0.2">
      <c r="A255">
        <v>254</v>
      </c>
      <c r="B255">
        <f>COUNTIF('Datos orden ascendente'!J255,"CIFUENTES Horacio (ARG)")</f>
        <v>1</v>
      </c>
      <c r="C255">
        <f t="shared" si="3"/>
        <v>185</v>
      </c>
    </row>
    <row r="256" spans="1:3" x14ac:dyDescent="0.2">
      <c r="A256">
        <v>255</v>
      </c>
      <c r="B256">
        <f>COUNTIF('Datos orden ascendente'!J256,"CIFUENTES Horacio (ARG)")</f>
        <v>0</v>
      </c>
      <c r="C256">
        <f t="shared" si="3"/>
        <v>185</v>
      </c>
    </row>
    <row r="257" spans="1:3" x14ac:dyDescent="0.2">
      <c r="A257">
        <v>256</v>
      </c>
      <c r="B257">
        <f>COUNTIF('Datos orden ascendente'!J257,"CIFUENTES Horacio (ARG)")</f>
        <v>1</v>
      </c>
      <c r="C257">
        <f t="shared" si="3"/>
        <v>186</v>
      </c>
    </row>
    <row r="258" spans="1:3" x14ac:dyDescent="0.2">
      <c r="A258">
        <v>257</v>
      </c>
      <c r="B258">
        <f>COUNTIF('Datos orden ascendente'!J258,"CIFUENTES Horacio (ARG)")</f>
        <v>1</v>
      </c>
      <c r="C258">
        <f t="shared" si="3"/>
        <v>187</v>
      </c>
    </row>
    <row r="259" spans="1:3" x14ac:dyDescent="0.2">
      <c r="A259">
        <v>258</v>
      </c>
      <c r="B259">
        <f>COUNTIF('Datos orden ascendente'!J259,"CIFUENTES Horacio (ARG)")</f>
        <v>0</v>
      </c>
      <c r="C259">
        <f t="shared" si="3"/>
        <v>187</v>
      </c>
    </row>
    <row r="260" spans="1:3" x14ac:dyDescent="0.2">
      <c r="A260">
        <v>259</v>
      </c>
      <c r="B260">
        <f>COUNTIF('Datos orden ascendente'!J260,"CIFUENTES Horacio (ARG)")</f>
        <v>0</v>
      </c>
      <c r="C260">
        <f t="shared" ref="C260:C323" si="4">C259+B260</f>
        <v>187</v>
      </c>
    </row>
    <row r="261" spans="1:3" x14ac:dyDescent="0.2">
      <c r="A261">
        <v>260</v>
      </c>
      <c r="B261">
        <f>COUNTIF('Datos orden ascendente'!J261,"CIFUENTES Horacio (ARG)")</f>
        <v>0</v>
      </c>
      <c r="C261">
        <f t="shared" si="4"/>
        <v>187</v>
      </c>
    </row>
    <row r="262" spans="1:3" x14ac:dyDescent="0.2">
      <c r="A262">
        <v>261</v>
      </c>
      <c r="B262">
        <f>COUNTIF('Datos orden ascendente'!J262,"CIFUENTES Horacio (ARG)")</f>
        <v>1</v>
      </c>
      <c r="C262">
        <f t="shared" si="4"/>
        <v>188</v>
      </c>
    </row>
    <row r="263" spans="1:3" x14ac:dyDescent="0.2">
      <c r="A263">
        <v>262</v>
      </c>
      <c r="B263">
        <f>COUNTIF('Datos orden ascendente'!J263,"CIFUENTES Horacio (ARG)")</f>
        <v>0</v>
      </c>
      <c r="C263">
        <f t="shared" si="4"/>
        <v>188</v>
      </c>
    </row>
    <row r="264" spans="1:3" x14ac:dyDescent="0.2">
      <c r="A264">
        <v>263</v>
      </c>
      <c r="B264">
        <f>COUNTIF('Datos orden ascendente'!J264,"CIFUENTES Horacio (ARG)")</f>
        <v>1</v>
      </c>
      <c r="C264">
        <f t="shared" si="4"/>
        <v>189</v>
      </c>
    </row>
    <row r="265" spans="1:3" x14ac:dyDescent="0.2">
      <c r="A265">
        <v>264</v>
      </c>
      <c r="B265">
        <f>COUNTIF('Datos orden ascendente'!J265,"CIFUENTES Horacio (ARG)")</f>
        <v>0</v>
      </c>
      <c r="C265">
        <f t="shared" si="4"/>
        <v>189</v>
      </c>
    </row>
    <row r="266" spans="1:3" x14ac:dyDescent="0.2">
      <c r="A266">
        <v>265</v>
      </c>
      <c r="B266">
        <f>COUNTIF('Datos orden ascendente'!J266,"CIFUENTES Horacio (ARG)")</f>
        <v>1</v>
      </c>
      <c r="C266">
        <f t="shared" si="4"/>
        <v>190</v>
      </c>
    </row>
    <row r="267" spans="1:3" x14ac:dyDescent="0.2">
      <c r="A267">
        <v>266</v>
      </c>
      <c r="B267">
        <f>COUNTIF('Datos orden ascendente'!J267,"CIFUENTES Horacio (ARG)")</f>
        <v>1</v>
      </c>
      <c r="C267">
        <f t="shared" si="4"/>
        <v>191</v>
      </c>
    </row>
    <row r="268" spans="1:3" x14ac:dyDescent="0.2">
      <c r="A268">
        <v>267</v>
      </c>
      <c r="B268">
        <f>COUNTIF('Datos orden ascendente'!J268,"CIFUENTES Horacio (ARG)")</f>
        <v>1</v>
      </c>
      <c r="C268">
        <f t="shared" si="4"/>
        <v>192</v>
      </c>
    </row>
    <row r="269" spans="1:3" x14ac:dyDescent="0.2">
      <c r="A269">
        <v>268</v>
      </c>
      <c r="B269">
        <f>COUNTIF('Datos orden ascendente'!J269,"CIFUENTES Horacio (ARG)")</f>
        <v>1</v>
      </c>
      <c r="C269">
        <f t="shared" si="4"/>
        <v>193</v>
      </c>
    </row>
    <row r="270" spans="1:3" x14ac:dyDescent="0.2">
      <c r="A270">
        <v>269</v>
      </c>
      <c r="B270">
        <f>COUNTIF('Datos orden ascendente'!J270,"CIFUENTES Horacio (ARG)")</f>
        <v>1</v>
      </c>
      <c r="C270">
        <f t="shared" si="4"/>
        <v>194</v>
      </c>
    </row>
    <row r="271" spans="1:3" x14ac:dyDescent="0.2">
      <c r="A271">
        <v>270</v>
      </c>
      <c r="B271">
        <f>COUNTIF('Datos orden ascendente'!J271,"CIFUENTES Horacio (ARG)")</f>
        <v>1</v>
      </c>
      <c r="C271">
        <f t="shared" si="4"/>
        <v>195</v>
      </c>
    </row>
    <row r="272" spans="1:3" x14ac:dyDescent="0.2">
      <c r="A272">
        <v>271</v>
      </c>
      <c r="B272">
        <f>COUNTIF('Datos orden ascendente'!J272,"CIFUENTES Horacio (ARG)")</f>
        <v>0</v>
      </c>
      <c r="C272">
        <f t="shared" si="4"/>
        <v>195</v>
      </c>
    </row>
    <row r="273" spans="1:3" x14ac:dyDescent="0.2">
      <c r="A273">
        <v>272</v>
      </c>
      <c r="B273">
        <f>COUNTIF('Datos orden ascendente'!J273,"CIFUENTES Horacio (ARG)")</f>
        <v>1</v>
      </c>
      <c r="C273">
        <f t="shared" si="4"/>
        <v>196</v>
      </c>
    </row>
    <row r="274" spans="1:3" x14ac:dyDescent="0.2">
      <c r="A274">
        <v>273</v>
      </c>
      <c r="B274">
        <f>COUNTIF('Datos orden ascendente'!J274,"CIFUENTES Horacio (ARG)")</f>
        <v>0</v>
      </c>
      <c r="C274">
        <f t="shared" si="4"/>
        <v>196</v>
      </c>
    </row>
    <row r="275" spans="1:3" x14ac:dyDescent="0.2">
      <c r="A275">
        <v>274</v>
      </c>
      <c r="B275">
        <f>COUNTIF('Datos orden ascendente'!J275,"CIFUENTES Horacio (ARG)")</f>
        <v>0</v>
      </c>
      <c r="C275">
        <f t="shared" si="4"/>
        <v>196</v>
      </c>
    </row>
    <row r="276" spans="1:3" x14ac:dyDescent="0.2">
      <c r="A276">
        <v>275</v>
      </c>
      <c r="B276">
        <f>COUNTIF('Datos orden ascendente'!J276,"CIFUENTES Horacio (ARG)")</f>
        <v>0</v>
      </c>
      <c r="C276">
        <f t="shared" si="4"/>
        <v>196</v>
      </c>
    </row>
    <row r="277" spans="1:3" x14ac:dyDescent="0.2">
      <c r="A277">
        <v>276</v>
      </c>
      <c r="B277">
        <f>COUNTIF('Datos orden ascendente'!J277,"CIFUENTES Horacio (ARG)")</f>
        <v>1</v>
      </c>
      <c r="C277">
        <f t="shared" si="4"/>
        <v>197</v>
      </c>
    </row>
    <row r="278" spans="1:3" x14ac:dyDescent="0.2">
      <c r="A278">
        <v>277</v>
      </c>
      <c r="B278">
        <f>COUNTIF('Datos orden ascendente'!J278,"CIFUENTES Horacio (ARG)")</f>
        <v>1</v>
      </c>
      <c r="C278">
        <f t="shared" si="4"/>
        <v>198</v>
      </c>
    </row>
    <row r="279" spans="1:3" x14ac:dyDescent="0.2">
      <c r="A279">
        <v>278</v>
      </c>
      <c r="B279">
        <f>COUNTIF('Datos orden ascendente'!J279,"CIFUENTES Horacio (ARG)")</f>
        <v>0</v>
      </c>
      <c r="C279">
        <f t="shared" si="4"/>
        <v>198</v>
      </c>
    </row>
    <row r="280" spans="1:3" x14ac:dyDescent="0.2">
      <c r="A280">
        <v>279</v>
      </c>
      <c r="B280">
        <f>COUNTIF('Datos orden ascendente'!J280,"CIFUENTES Horacio (ARG)")</f>
        <v>1</v>
      </c>
      <c r="C280">
        <f t="shared" si="4"/>
        <v>199</v>
      </c>
    </row>
    <row r="281" spans="1:3" x14ac:dyDescent="0.2">
      <c r="A281">
        <v>280</v>
      </c>
      <c r="B281">
        <f>COUNTIF('Datos orden ascendente'!J281,"CIFUENTES Horacio (ARG)")</f>
        <v>1</v>
      </c>
      <c r="C281">
        <f t="shared" si="4"/>
        <v>200</v>
      </c>
    </row>
    <row r="282" spans="1:3" x14ac:dyDescent="0.2">
      <c r="A282">
        <v>281</v>
      </c>
      <c r="B282">
        <f>COUNTIF('Datos orden ascendente'!J282,"CIFUENTES Horacio (ARG)")</f>
        <v>0</v>
      </c>
      <c r="C282">
        <f t="shared" si="4"/>
        <v>200</v>
      </c>
    </row>
    <row r="283" spans="1:3" x14ac:dyDescent="0.2">
      <c r="A283">
        <v>282</v>
      </c>
      <c r="B283">
        <f>COUNTIF('Datos orden ascendente'!J283,"CIFUENTES Horacio (ARG)")</f>
        <v>1</v>
      </c>
      <c r="C283">
        <f t="shared" si="4"/>
        <v>201</v>
      </c>
    </row>
    <row r="284" spans="1:3" x14ac:dyDescent="0.2">
      <c r="A284">
        <v>283</v>
      </c>
      <c r="B284">
        <f>COUNTIF('Datos orden ascendente'!J284,"CIFUENTES Horacio (ARG)")</f>
        <v>1</v>
      </c>
      <c r="C284">
        <f t="shared" si="4"/>
        <v>202</v>
      </c>
    </row>
    <row r="285" spans="1:3" x14ac:dyDescent="0.2">
      <c r="A285">
        <v>284</v>
      </c>
      <c r="B285">
        <f>COUNTIF('Datos orden ascendente'!J285,"CIFUENTES Horacio (ARG)")</f>
        <v>1</v>
      </c>
      <c r="C285">
        <f t="shared" si="4"/>
        <v>203</v>
      </c>
    </row>
    <row r="286" spans="1:3" x14ac:dyDescent="0.2">
      <c r="A286">
        <v>285</v>
      </c>
      <c r="B286">
        <f>COUNTIF('Datos orden ascendente'!J286,"CIFUENTES Horacio (ARG)")</f>
        <v>1</v>
      </c>
      <c r="C286">
        <f t="shared" si="4"/>
        <v>204</v>
      </c>
    </row>
    <row r="287" spans="1:3" x14ac:dyDescent="0.2">
      <c r="A287">
        <v>286</v>
      </c>
      <c r="B287">
        <f>COUNTIF('Datos orden ascendente'!J287,"CIFUENTES Horacio (ARG)")</f>
        <v>1</v>
      </c>
      <c r="C287">
        <f t="shared" si="4"/>
        <v>205</v>
      </c>
    </row>
    <row r="288" spans="1:3" x14ac:dyDescent="0.2">
      <c r="A288">
        <v>287</v>
      </c>
      <c r="B288">
        <f>COUNTIF('Datos orden ascendente'!J288,"CIFUENTES Horacio (ARG)")</f>
        <v>1</v>
      </c>
      <c r="C288">
        <f t="shared" si="4"/>
        <v>206</v>
      </c>
    </row>
    <row r="289" spans="1:3" x14ac:dyDescent="0.2">
      <c r="A289">
        <v>288</v>
      </c>
      <c r="B289">
        <f>COUNTIF('Datos orden ascendente'!J289,"CIFUENTES Horacio (ARG)")</f>
        <v>1</v>
      </c>
      <c r="C289">
        <f t="shared" si="4"/>
        <v>207</v>
      </c>
    </row>
    <row r="290" spans="1:3" x14ac:dyDescent="0.2">
      <c r="A290">
        <v>289</v>
      </c>
      <c r="B290">
        <f>COUNTIF('Datos orden ascendente'!J290,"CIFUENTES Horacio (ARG)")</f>
        <v>1</v>
      </c>
      <c r="C290">
        <f t="shared" si="4"/>
        <v>208</v>
      </c>
    </row>
    <row r="291" spans="1:3" x14ac:dyDescent="0.2">
      <c r="A291">
        <v>290</v>
      </c>
      <c r="B291">
        <f>COUNTIF('Datos orden ascendente'!J291,"CIFUENTES Horacio (ARG)")</f>
        <v>1</v>
      </c>
      <c r="C291">
        <f t="shared" si="4"/>
        <v>209</v>
      </c>
    </row>
    <row r="292" spans="1:3" x14ac:dyDescent="0.2">
      <c r="A292">
        <v>291</v>
      </c>
      <c r="B292">
        <f>COUNTIF('Datos orden ascendente'!J292,"CIFUENTES Horacio (ARG)")</f>
        <v>0</v>
      </c>
      <c r="C292">
        <f t="shared" si="4"/>
        <v>209</v>
      </c>
    </row>
    <row r="293" spans="1:3" x14ac:dyDescent="0.2">
      <c r="A293">
        <v>292</v>
      </c>
      <c r="B293">
        <f>COUNTIF('Datos orden ascendente'!J293,"CIFUENTES Horacio (ARG)")</f>
        <v>1</v>
      </c>
      <c r="C293">
        <f t="shared" si="4"/>
        <v>210</v>
      </c>
    </row>
    <row r="294" spans="1:3" x14ac:dyDescent="0.2">
      <c r="A294">
        <v>293</v>
      </c>
      <c r="B294">
        <f>COUNTIF('Datos orden ascendente'!J294,"CIFUENTES Horacio (ARG)")</f>
        <v>0</v>
      </c>
      <c r="C294">
        <f t="shared" si="4"/>
        <v>210</v>
      </c>
    </row>
    <row r="295" spans="1:3" x14ac:dyDescent="0.2">
      <c r="A295">
        <v>294</v>
      </c>
      <c r="B295">
        <f>COUNTIF('Datos orden ascendente'!J295,"CIFUENTES Horacio (ARG)")</f>
        <v>0</v>
      </c>
      <c r="C295">
        <f t="shared" si="4"/>
        <v>210</v>
      </c>
    </row>
    <row r="296" spans="1:3" x14ac:dyDescent="0.2">
      <c r="A296">
        <v>295</v>
      </c>
      <c r="B296">
        <f>COUNTIF('Datos orden ascendente'!J296,"CIFUENTES Horacio (ARG)")</f>
        <v>1</v>
      </c>
      <c r="C296">
        <f t="shared" si="4"/>
        <v>211</v>
      </c>
    </row>
    <row r="297" spans="1:3" x14ac:dyDescent="0.2">
      <c r="A297">
        <v>296</v>
      </c>
      <c r="B297">
        <f>COUNTIF('Datos orden ascendente'!J297,"CIFUENTES Horacio (ARG)")</f>
        <v>1</v>
      </c>
      <c r="C297">
        <f t="shared" si="4"/>
        <v>212</v>
      </c>
    </row>
    <row r="298" spans="1:3" x14ac:dyDescent="0.2">
      <c r="A298">
        <v>297</v>
      </c>
      <c r="B298">
        <f>COUNTIF('Datos orden ascendente'!J298,"CIFUENTES Horacio (ARG)")</f>
        <v>0</v>
      </c>
      <c r="C298">
        <f t="shared" si="4"/>
        <v>212</v>
      </c>
    </row>
    <row r="299" spans="1:3" x14ac:dyDescent="0.2">
      <c r="A299">
        <v>298</v>
      </c>
      <c r="B299">
        <f>COUNTIF('Datos orden ascendente'!J299,"CIFUENTES Horacio (ARG)")</f>
        <v>1</v>
      </c>
      <c r="C299">
        <f t="shared" si="4"/>
        <v>213</v>
      </c>
    </row>
    <row r="300" spans="1:3" x14ac:dyDescent="0.2">
      <c r="A300">
        <v>299</v>
      </c>
      <c r="B300">
        <f>COUNTIF('Datos orden ascendente'!J300,"CIFUENTES Horacio (ARG)")</f>
        <v>0</v>
      </c>
      <c r="C300">
        <f t="shared" si="4"/>
        <v>213</v>
      </c>
    </row>
    <row r="301" spans="1:3" x14ac:dyDescent="0.2">
      <c r="A301">
        <v>300</v>
      </c>
      <c r="B301">
        <f>COUNTIF('Datos orden ascendente'!J301,"CIFUENTES Horacio (ARG)")</f>
        <v>1</v>
      </c>
      <c r="C301">
        <f t="shared" si="4"/>
        <v>214</v>
      </c>
    </row>
    <row r="302" spans="1:3" x14ac:dyDescent="0.2">
      <c r="A302">
        <v>301</v>
      </c>
      <c r="B302">
        <f>COUNTIF('Datos orden ascendente'!J302,"CIFUENTES Horacio (ARG)")</f>
        <v>0</v>
      </c>
      <c r="C302">
        <f t="shared" si="4"/>
        <v>214</v>
      </c>
    </row>
    <row r="303" spans="1:3" x14ac:dyDescent="0.2">
      <c r="A303">
        <v>302</v>
      </c>
      <c r="B303">
        <f>COUNTIF('Datos orden ascendente'!J303,"CIFUENTES Horacio (ARG)")</f>
        <v>0</v>
      </c>
      <c r="C303">
        <f t="shared" si="4"/>
        <v>214</v>
      </c>
    </row>
    <row r="304" spans="1:3" x14ac:dyDescent="0.2">
      <c r="A304">
        <v>303</v>
      </c>
      <c r="B304">
        <f>COUNTIF('Datos orden ascendente'!J304,"CIFUENTES Horacio (ARG)")</f>
        <v>1</v>
      </c>
      <c r="C304">
        <f t="shared" si="4"/>
        <v>215</v>
      </c>
    </row>
    <row r="305" spans="1:3" x14ac:dyDescent="0.2">
      <c r="A305">
        <v>304</v>
      </c>
      <c r="B305">
        <f>COUNTIF('Datos orden ascendente'!J305,"CIFUENTES Horacio (ARG)")</f>
        <v>1</v>
      </c>
      <c r="C305">
        <f t="shared" si="4"/>
        <v>216</v>
      </c>
    </row>
    <row r="306" spans="1:3" x14ac:dyDescent="0.2">
      <c r="A306">
        <v>305</v>
      </c>
      <c r="B306">
        <f>COUNTIF('Datos orden ascendente'!J306,"CIFUENTES Horacio (ARG)")</f>
        <v>1</v>
      </c>
      <c r="C306">
        <f t="shared" si="4"/>
        <v>217</v>
      </c>
    </row>
    <row r="307" spans="1:3" x14ac:dyDescent="0.2">
      <c r="A307">
        <v>306</v>
      </c>
      <c r="B307">
        <f>COUNTIF('Datos orden ascendente'!J307,"CIFUENTES Horacio (ARG)")</f>
        <v>1</v>
      </c>
      <c r="C307">
        <f t="shared" si="4"/>
        <v>218</v>
      </c>
    </row>
    <row r="308" spans="1:3" x14ac:dyDescent="0.2">
      <c r="A308">
        <v>307</v>
      </c>
      <c r="B308">
        <f>COUNTIF('Datos orden ascendente'!J308,"CIFUENTES Horacio (ARG)")</f>
        <v>1</v>
      </c>
      <c r="C308">
        <f t="shared" si="4"/>
        <v>219</v>
      </c>
    </row>
    <row r="309" spans="1:3" x14ac:dyDescent="0.2">
      <c r="A309">
        <v>308</v>
      </c>
      <c r="B309">
        <f>COUNTIF('Datos orden ascendente'!J309,"CIFUENTES Horacio (ARG)")</f>
        <v>0</v>
      </c>
      <c r="C309">
        <f t="shared" si="4"/>
        <v>219</v>
      </c>
    </row>
    <row r="310" spans="1:3" x14ac:dyDescent="0.2">
      <c r="A310">
        <v>309</v>
      </c>
      <c r="B310">
        <f>COUNTIF('Datos orden ascendente'!J310,"CIFUENTES Horacio (ARG)")</f>
        <v>1</v>
      </c>
      <c r="C310">
        <f t="shared" si="4"/>
        <v>220</v>
      </c>
    </row>
    <row r="311" spans="1:3" x14ac:dyDescent="0.2">
      <c r="A311">
        <v>310</v>
      </c>
      <c r="B311">
        <f>COUNTIF('Datos orden ascendente'!J311,"CIFUENTES Horacio (ARG)")</f>
        <v>0</v>
      </c>
      <c r="C311">
        <f t="shared" si="4"/>
        <v>220</v>
      </c>
    </row>
    <row r="312" spans="1:3" x14ac:dyDescent="0.2">
      <c r="A312">
        <v>311</v>
      </c>
      <c r="B312">
        <f>COUNTIF('Datos orden ascendente'!J312,"CIFUENTES Horacio (ARG)")</f>
        <v>1</v>
      </c>
      <c r="C312">
        <f t="shared" si="4"/>
        <v>221</v>
      </c>
    </row>
    <row r="313" spans="1:3" x14ac:dyDescent="0.2">
      <c r="A313">
        <v>312</v>
      </c>
      <c r="B313">
        <f>COUNTIF('Datos orden ascendente'!J313,"CIFUENTES Horacio (ARG)")</f>
        <v>1</v>
      </c>
      <c r="C313">
        <f t="shared" si="4"/>
        <v>222</v>
      </c>
    </row>
    <row r="314" spans="1:3" x14ac:dyDescent="0.2">
      <c r="A314">
        <v>313</v>
      </c>
      <c r="B314">
        <f>COUNTIF('Datos orden ascendente'!J314,"CIFUENTES Horacio (ARG)")</f>
        <v>1</v>
      </c>
      <c r="C314">
        <f t="shared" si="4"/>
        <v>223</v>
      </c>
    </row>
    <row r="315" spans="1:3" x14ac:dyDescent="0.2">
      <c r="A315">
        <v>314</v>
      </c>
      <c r="B315">
        <f>COUNTIF('Datos orden ascendente'!J315,"CIFUENTES Horacio (ARG)")</f>
        <v>1</v>
      </c>
      <c r="C315">
        <f t="shared" si="4"/>
        <v>224</v>
      </c>
    </row>
    <row r="316" spans="1:3" x14ac:dyDescent="0.2">
      <c r="A316">
        <v>315</v>
      </c>
      <c r="B316">
        <f>COUNTIF('Datos orden ascendente'!J316,"CIFUENTES Horacio (ARG)")</f>
        <v>0</v>
      </c>
      <c r="C316">
        <f t="shared" si="4"/>
        <v>224</v>
      </c>
    </row>
    <row r="317" spans="1:3" x14ac:dyDescent="0.2">
      <c r="A317">
        <v>316</v>
      </c>
      <c r="B317">
        <f>COUNTIF('Datos orden ascendente'!J317,"CIFUENTES Horacio (ARG)")</f>
        <v>1</v>
      </c>
      <c r="C317">
        <f t="shared" si="4"/>
        <v>225</v>
      </c>
    </row>
    <row r="318" spans="1:3" x14ac:dyDescent="0.2">
      <c r="A318">
        <v>317</v>
      </c>
      <c r="B318">
        <f>COUNTIF('Datos orden ascendente'!J318,"CIFUENTES Horacio (ARG)")</f>
        <v>0</v>
      </c>
      <c r="C318">
        <f t="shared" si="4"/>
        <v>225</v>
      </c>
    </row>
    <row r="319" spans="1:3" x14ac:dyDescent="0.2">
      <c r="A319">
        <v>318</v>
      </c>
      <c r="B319">
        <f>COUNTIF('Datos orden ascendente'!J319,"CIFUENTES Horacio (ARG)")</f>
        <v>1</v>
      </c>
      <c r="C319">
        <f t="shared" si="4"/>
        <v>226</v>
      </c>
    </row>
    <row r="320" spans="1:3" x14ac:dyDescent="0.2">
      <c r="A320">
        <v>319</v>
      </c>
      <c r="B320">
        <f>COUNTIF('Datos orden ascendente'!J320,"CIFUENTES Horacio (ARG)")</f>
        <v>1</v>
      </c>
      <c r="C320">
        <f t="shared" si="4"/>
        <v>227</v>
      </c>
    </row>
    <row r="321" spans="1:3" x14ac:dyDescent="0.2">
      <c r="A321">
        <v>320</v>
      </c>
      <c r="B321">
        <f>COUNTIF('Datos orden ascendente'!J321,"CIFUENTES Horacio (ARG)")</f>
        <v>1</v>
      </c>
      <c r="C321">
        <f t="shared" si="4"/>
        <v>228</v>
      </c>
    </row>
    <row r="322" spans="1:3" x14ac:dyDescent="0.2">
      <c r="A322">
        <v>321</v>
      </c>
      <c r="B322">
        <f>COUNTIF('Datos orden ascendente'!J322,"CIFUENTES Horacio (ARG)")</f>
        <v>1</v>
      </c>
      <c r="C322">
        <f t="shared" si="4"/>
        <v>229</v>
      </c>
    </row>
    <row r="323" spans="1:3" x14ac:dyDescent="0.2">
      <c r="A323">
        <v>322</v>
      </c>
      <c r="B323">
        <f>COUNTIF('Datos orden ascendente'!J323,"CIFUENTES Horacio (ARG)")</f>
        <v>1</v>
      </c>
      <c r="C323">
        <f t="shared" si="4"/>
        <v>230</v>
      </c>
    </row>
    <row r="324" spans="1:3" x14ac:dyDescent="0.2">
      <c r="A324">
        <v>323</v>
      </c>
      <c r="B324">
        <f>COUNTIF('Datos orden ascendente'!J324,"CIFUENTES Horacio (ARG)")</f>
        <v>1</v>
      </c>
      <c r="C324">
        <f t="shared" ref="C324:C358" si="5">C323+B324</f>
        <v>231</v>
      </c>
    </row>
    <row r="325" spans="1:3" x14ac:dyDescent="0.2">
      <c r="A325">
        <v>324</v>
      </c>
      <c r="B325">
        <f>COUNTIF('Datos orden ascendente'!J325,"CIFUENTES Horacio (ARG)")</f>
        <v>0</v>
      </c>
      <c r="C325">
        <f t="shared" si="5"/>
        <v>231</v>
      </c>
    </row>
    <row r="326" spans="1:3" x14ac:dyDescent="0.2">
      <c r="A326">
        <v>325</v>
      </c>
      <c r="B326">
        <f>COUNTIF('Datos orden ascendente'!J326,"CIFUENTES Horacio (ARG)")</f>
        <v>0</v>
      </c>
      <c r="C326">
        <f t="shared" si="5"/>
        <v>231</v>
      </c>
    </row>
    <row r="327" spans="1:3" x14ac:dyDescent="0.2">
      <c r="A327">
        <v>326</v>
      </c>
      <c r="B327">
        <f>COUNTIF('Datos orden ascendente'!J327,"CIFUENTES Horacio (ARG)")</f>
        <v>1</v>
      </c>
      <c r="C327">
        <f t="shared" si="5"/>
        <v>232</v>
      </c>
    </row>
    <row r="328" spans="1:3" x14ac:dyDescent="0.2">
      <c r="A328">
        <v>327</v>
      </c>
      <c r="B328">
        <f>COUNTIF('Datos orden ascendente'!J328,"CIFUENTES Horacio (ARG)")</f>
        <v>0</v>
      </c>
      <c r="C328">
        <f t="shared" si="5"/>
        <v>232</v>
      </c>
    </row>
    <row r="329" spans="1:3" x14ac:dyDescent="0.2">
      <c r="A329">
        <v>328</v>
      </c>
      <c r="B329">
        <f>COUNTIF('Datos orden ascendente'!J329,"CIFUENTES Horacio (ARG)")</f>
        <v>1</v>
      </c>
      <c r="C329">
        <f t="shared" si="5"/>
        <v>233</v>
      </c>
    </row>
    <row r="330" spans="1:3" x14ac:dyDescent="0.2">
      <c r="A330">
        <v>329</v>
      </c>
      <c r="B330">
        <f>COUNTIF('Datos orden ascendente'!J330,"CIFUENTES Horacio (ARG)")</f>
        <v>1</v>
      </c>
      <c r="C330">
        <f t="shared" si="5"/>
        <v>234</v>
      </c>
    </row>
    <row r="331" spans="1:3" x14ac:dyDescent="0.2">
      <c r="A331">
        <v>330</v>
      </c>
      <c r="B331">
        <f>COUNTIF('Datos orden ascendente'!J331,"CIFUENTES Horacio (ARG)")</f>
        <v>0</v>
      </c>
      <c r="C331">
        <f t="shared" si="5"/>
        <v>234</v>
      </c>
    </row>
    <row r="332" spans="1:3" x14ac:dyDescent="0.2">
      <c r="A332">
        <v>331</v>
      </c>
      <c r="B332">
        <f>COUNTIF('Datos orden ascendente'!J332,"CIFUENTES Horacio (ARG)")</f>
        <v>1</v>
      </c>
      <c r="C332">
        <f t="shared" si="5"/>
        <v>235</v>
      </c>
    </row>
    <row r="333" spans="1:3" x14ac:dyDescent="0.2">
      <c r="A333">
        <v>332</v>
      </c>
      <c r="B333">
        <f>COUNTIF('Datos orden ascendente'!J333,"CIFUENTES Horacio (ARG)")</f>
        <v>1</v>
      </c>
      <c r="C333">
        <f t="shared" si="5"/>
        <v>236</v>
      </c>
    </row>
    <row r="334" spans="1:3" x14ac:dyDescent="0.2">
      <c r="A334">
        <v>333</v>
      </c>
      <c r="B334">
        <f>COUNTIF('Datos orden ascendente'!J334,"CIFUENTES Horacio (ARG)")</f>
        <v>1</v>
      </c>
      <c r="C334">
        <f t="shared" si="5"/>
        <v>237</v>
      </c>
    </row>
    <row r="335" spans="1:3" x14ac:dyDescent="0.2">
      <c r="A335">
        <v>334</v>
      </c>
      <c r="B335">
        <f>COUNTIF('Datos orden ascendente'!J335,"CIFUENTES Horacio (ARG)")</f>
        <v>1</v>
      </c>
      <c r="C335">
        <f t="shared" si="5"/>
        <v>238</v>
      </c>
    </row>
    <row r="336" spans="1:3" x14ac:dyDescent="0.2">
      <c r="A336">
        <v>335</v>
      </c>
      <c r="B336">
        <f>COUNTIF('Datos orden ascendente'!J336,"CIFUENTES Horacio (ARG)")</f>
        <v>0</v>
      </c>
      <c r="C336">
        <f t="shared" si="5"/>
        <v>238</v>
      </c>
    </row>
    <row r="337" spans="1:3" x14ac:dyDescent="0.2">
      <c r="A337">
        <v>336</v>
      </c>
      <c r="B337">
        <f>COUNTIF('Datos orden ascendente'!J337,"CIFUENTES Horacio (ARG)")</f>
        <v>1</v>
      </c>
      <c r="C337">
        <f t="shared" si="5"/>
        <v>239</v>
      </c>
    </row>
    <row r="338" spans="1:3" x14ac:dyDescent="0.2">
      <c r="A338">
        <v>337</v>
      </c>
      <c r="B338">
        <f>COUNTIF('Datos orden ascendente'!J338,"CIFUENTES Horacio (ARG)")</f>
        <v>1</v>
      </c>
      <c r="C338">
        <f t="shared" si="5"/>
        <v>240</v>
      </c>
    </row>
    <row r="339" spans="1:3" x14ac:dyDescent="0.2">
      <c r="A339">
        <v>338</v>
      </c>
      <c r="B339">
        <f>COUNTIF('Datos orden ascendente'!J339,"CIFUENTES Horacio (ARG)")</f>
        <v>1</v>
      </c>
      <c r="C339">
        <f t="shared" si="5"/>
        <v>241</v>
      </c>
    </row>
    <row r="340" spans="1:3" x14ac:dyDescent="0.2">
      <c r="A340">
        <v>339</v>
      </c>
      <c r="B340">
        <f>COUNTIF('Datos orden ascendente'!J340,"CIFUENTES Horacio (ARG)")</f>
        <v>1</v>
      </c>
      <c r="C340">
        <f t="shared" si="5"/>
        <v>242</v>
      </c>
    </row>
    <row r="341" spans="1:3" x14ac:dyDescent="0.2">
      <c r="A341">
        <v>340</v>
      </c>
      <c r="B341">
        <f>COUNTIF('Datos orden ascendente'!J341,"CIFUENTES Horacio (ARG)")</f>
        <v>0</v>
      </c>
      <c r="C341">
        <f t="shared" si="5"/>
        <v>242</v>
      </c>
    </row>
    <row r="342" spans="1:3" x14ac:dyDescent="0.2">
      <c r="A342">
        <v>341</v>
      </c>
      <c r="B342">
        <f>COUNTIF('Datos orden ascendente'!J342,"CIFUENTES Horacio (ARG)")</f>
        <v>1</v>
      </c>
      <c r="C342">
        <f t="shared" si="5"/>
        <v>243</v>
      </c>
    </row>
    <row r="343" spans="1:3" x14ac:dyDescent="0.2">
      <c r="A343">
        <v>342</v>
      </c>
      <c r="B343">
        <f>COUNTIF('Datos orden ascendente'!J343,"CIFUENTES Horacio (ARG)")</f>
        <v>1</v>
      </c>
      <c r="C343">
        <f t="shared" si="5"/>
        <v>244</v>
      </c>
    </row>
    <row r="344" spans="1:3" x14ac:dyDescent="0.2">
      <c r="A344">
        <v>343</v>
      </c>
      <c r="B344">
        <f>COUNTIF('Datos orden ascendente'!J344,"CIFUENTES Horacio (ARG)")</f>
        <v>0</v>
      </c>
      <c r="C344">
        <f t="shared" si="5"/>
        <v>244</v>
      </c>
    </row>
    <row r="345" spans="1:3" x14ac:dyDescent="0.2">
      <c r="A345">
        <v>344</v>
      </c>
      <c r="B345">
        <f>COUNTIF('Datos orden ascendente'!J345,"CIFUENTES Horacio (ARG)")</f>
        <v>1</v>
      </c>
      <c r="C345">
        <f t="shared" si="5"/>
        <v>245</v>
      </c>
    </row>
    <row r="346" spans="1:3" x14ac:dyDescent="0.2">
      <c r="A346">
        <v>345</v>
      </c>
      <c r="B346">
        <f>COUNTIF('Datos orden ascendente'!J346,"CIFUENTES Horacio (ARG)")</f>
        <v>0</v>
      </c>
      <c r="C346">
        <f t="shared" si="5"/>
        <v>245</v>
      </c>
    </row>
    <row r="347" spans="1:3" x14ac:dyDescent="0.2">
      <c r="A347">
        <v>346</v>
      </c>
      <c r="B347">
        <f>COUNTIF('Datos orden ascendente'!J347,"CIFUENTES Horacio (ARG)")</f>
        <v>1</v>
      </c>
      <c r="C347">
        <f t="shared" si="5"/>
        <v>246</v>
      </c>
    </row>
    <row r="348" spans="1:3" x14ac:dyDescent="0.2">
      <c r="A348">
        <v>347</v>
      </c>
      <c r="B348">
        <f>COUNTIF('Datos orden ascendente'!J348,"CIFUENTES Horacio (ARG)")</f>
        <v>1</v>
      </c>
      <c r="C348">
        <f t="shared" si="5"/>
        <v>247</v>
      </c>
    </row>
    <row r="349" spans="1:3" x14ac:dyDescent="0.2">
      <c r="A349">
        <v>348</v>
      </c>
      <c r="B349">
        <f>COUNTIF('Datos orden ascendente'!J349,"CIFUENTES Horacio (ARG)")</f>
        <v>0</v>
      </c>
      <c r="C349">
        <f t="shared" si="5"/>
        <v>247</v>
      </c>
    </row>
    <row r="350" spans="1:3" x14ac:dyDescent="0.2">
      <c r="A350">
        <v>349</v>
      </c>
      <c r="B350">
        <f>COUNTIF('Datos orden ascendente'!J350,"CIFUENTES Horacio (ARG)")</f>
        <v>0</v>
      </c>
      <c r="C350">
        <f t="shared" si="5"/>
        <v>247</v>
      </c>
    </row>
    <row r="351" spans="1:3" x14ac:dyDescent="0.2">
      <c r="A351">
        <v>350</v>
      </c>
      <c r="B351">
        <f>COUNTIF('Datos orden ascendente'!J351,"CIFUENTES Horacio (ARG)")</f>
        <v>1</v>
      </c>
      <c r="C351">
        <f t="shared" si="5"/>
        <v>248</v>
      </c>
    </row>
    <row r="352" spans="1:3" x14ac:dyDescent="0.2">
      <c r="A352">
        <v>351</v>
      </c>
      <c r="B352">
        <f>COUNTIF('Datos orden ascendente'!J352,"CIFUENTES Horacio (ARG)")</f>
        <v>1</v>
      </c>
      <c r="C352">
        <f t="shared" si="5"/>
        <v>249</v>
      </c>
    </row>
    <row r="353" spans="1:3" x14ac:dyDescent="0.2">
      <c r="A353">
        <v>352</v>
      </c>
      <c r="B353">
        <f>COUNTIF('Datos orden ascendente'!J353,"CIFUENTES Horacio (ARG)")</f>
        <v>0</v>
      </c>
      <c r="C353">
        <f t="shared" si="5"/>
        <v>249</v>
      </c>
    </row>
    <row r="354" spans="1:3" x14ac:dyDescent="0.2">
      <c r="A354">
        <v>353</v>
      </c>
      <c r="B354">
        <f>COUNTIF('Datos orden ascendente'!J354,"CIFUENTES Horacio (ARG)")</f>
        <v>1</v>
      </c>
      <c r="C354">
        <f t="shared" si="5"/>
        <v>250</v>
      </c>
    </row>
    <row r="355" spans="1:3" x14ac:dyDescent="0.2">
      <c r="A355">
        <v>354</v>
      </c>
      <c r="B355">
        <f>COUNTIF('Datos orden ascendente'!J355,"CIFUENTES Horacio (ARG)")</f>
        <v>0</v>
      </c>
      <c r="C355">
        <f t="shared" si="5"/>
        <v>250</v>
      </c>
    </row>
    <row r="356" spans="1:3" x14ac:dyDescent="0.2">
      <c r="A356">
        <v>355</v>
      </c>
      <c r="B356">
        <f>COUNTIF('Datos orden ascendente'!J356,"CIFUENTES Horacio (ARG)")</f>
        <v>1</v>
      </c>
      <c r="C356">
        <f t="shared" si="5"/>
        <v>251</v>
      </c>
    </row>
    <row r="357" spans="1:3" x14ac:dyDescent="0.2">
      <c r="A357">
        <v>356</v>
      </c>
      <c r="B357">
        <f>COUNTIF('Datos orden ascendente'!J357,"CIFUENTES Horacio (ARG)")</f>
        <v>0</v>
      </c>
      <c r="C357">
        <f t="shared" si="5"/>
        <v>251</v>
      </c>
    </row>
    <row r="358" spans="1:3" x14ac:dyDescent="0.2">
      <c r="A358">
        <v>357</v>
      </c>
      <c r="B358">
        <f>COUNTIF('Datos orden ascendente'!J358,"CIFUENTES Horacio (ARG)")</f>
        <v>0</v>
      </c>
      <c r="C358">
        <f t="shared" si="5"/>
        <v>251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2FFD-A9D4-CC42-B43D-ADB3CF02D516}">
  <dimension ref="A1:C7"/>
  <sheetViews>
    <sheetView showGridLines="0" showRowColHeaders="0" tabSelected="1" zoomScaleNormal="100" workbookViewId="0">
      <selection sqref="A1:T34"/>
    </sheetView>
  </sheetViews>
  <sheetFormatPr baseColWidth="10" defaultRowHeight="15" x14ac:dyDescent="0.2"/>
  <sheetData>
    <row r="1" spans="1:3" x14ac:dyDescent="0.2">
      <c r="A1" s="4"/>
    </row>
    <row r="7" spans="1:3" x14ac:dyDescent="0.2">
      <c r="C7" s="4"/>
    </row>
  </sheetData>
  <pageMargins left="0.7" right="0.7" top="0.75" bottom="0.75" header="0.3" footer="0.3"/>
  <pageSetup paperSize="9" scale="8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Overall</vt:lpstr>
      <vt:lpstr>Datos orden ascendente</vt:lpstr>
      <vt:lpstr>Acumulativo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2023-07-11T11:05:53Z</dcterms:created>
  <dcterms:modified xsi:type="dcterms:W3CDTF">2023-07-23T09:56:34Z</dcterms:modified>
</cp:coreProperties>
</file>