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Doctorate\Research\Point group analysis for IR\"/>
    </mc:Choice>
  </mc:AlternateContent>
  <xr:revisionPtr revIDLastSave="0" documentId="13_ncr:1_{C3A142C8-1693-46E6-B72B-7DD28DA9C74E}" xr6:coauthVersionLast="47" xr6:coauthVersionMax="47" xr10:uidLastSave="{00000000-0000-0000-0000-000000000000}"/>
  <bookViews>
    <workbookView xWindow="-120" yWindow="-120" windowWidth="29040" windowHeight="16440" xr2:uid="{3AA36B28-F7CA-48D6-8E25-81EB9E68E055}"/>
  </bookViews>
  <sheets>
    <sheet name="Ci" sheetId="2" r:id="rId1"/>
    <sheet name="D3h" sheetId="3" r:id="rId2"/>
    <sheet name="C2v" sheetId="4" r:id="rId3"/>
    <sheet name="Td" sheetId="5" r:id="rId4"/>
    <sheet name="C3v" sheetId="6" r:id="rId5"/>
    <sheet name="Civ" sheetId="7" r:id="rId6"/>
    <sheet name="Oh" sheetId="8" r:id="rId7"/>
    <sheet name="C4h" sheetId="9" r:id="rId8"/>
    <sheet name="D5h" sheetId="10" r:id="rId9"/>
    <sheet name="C4v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H11" i="10"/>
  <c r="G11" i="10"/>
  <c r="D11" i="10"/>
  <c r="C11" i="10"/>
  <c r="H10" i="10"/>
  <c r="G10" i="10"/>
  <c r="D10" i="10"/>
  <c r="C10" i="10"/>
  <c r="H5" i="10"/>
  <c r="G5" i="10"/>
  <c r="D5" i="10"/>
  <c r="C5" i="10"/>
  <c r="H4" i="10"/>
  <c r="G4" i="10"/>
  <c r="D4" i="10"/>
  <c r="C4" i="10"/>
  <c r="D7" i="5"/>
</calcChain>
</file>

<file path=xl/sharedStrings.xml><?xml version="1.0" encoding="utf-8"?>
<sst xmlns="http://schemas.openxmlformats.org/spreadsheetml/2006/main" count="271" uniqueCount="128">
  <si>
    <t>E</t>
  </si>
  <si>
    <t>i</t>
  </si>
  <si>
    <t>Ag</t>
  </si>
  <si>
    <t>Au</t>
  </si>
  <si>
    <t>Linear</t>
  </si>
  <si>
    <t>Rotation</t>
  </si>
  <si>
    <t>Quadratic</t>
  </si>
  <si>
    <t>Rx, Ry, Rz</t>
  </si>
  <si>
    <t>x2, y2, z2, xy, xz, yz</t>
  </si>
  <si>
    <t>x, y, z</t>
  </si>
  <si>
    <t>Rotational</t>
  </si>
  <si>
    <t>#</t>
  </si>
  <si>
    <t>Rz</t>
  </si>
  <si>
    <t>E'</t>
  </si>
  <si>
    <t>z</t>
  </si>
  <si>
    <t>E''</t>
  </si>
  <si>
    <t>D3h</t>
  </si>
  <si>
    <t>A1'</t>
  </si>
  <si>
    <t>x2 + y2, z2</t>
  </si>
  <si>
    <t>A2'</t>
  </si>
  <si>
    <t>A1''</t>
  </si>
  <si>
    <t>A2''</t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</si>
  <si>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z</t>
    </r>
  </si>
  <si>
    <t>xy</t>
  </si>
  <si>
    <t>xz</t>
  </si>
  <si>
    <t>yz</t>
  </si>
  <si>
    <t>C2v</t>
  </si>
  <si>
    <t>A1</t>
  </si>
  <si>
    <t>x2, y2, z2</t>
  </si>
  <si>
    <t>A2</t>
  </si>
  <si>
    <t>B1</t>
  </si>
  <si>
    <t>B2</t>
  </si>
  <si>
    <t>C2</t>
  </si>
  <si>
    <t>Ry</t>
  </si>
  <si>
    <t>Rx</t>
  </si>
  <si>
    <t>x</t>
  </si>
  <si>
    <t>y</t>
  </si>
  <si>
    <t>Td</t>
  </si>
  <si>
    <t>x2 + y2 + z2</t>
  </si>
  <si>
    <t>T1</t>
  </si>
  <si>
    <t>T2</t>
  </si>
  <si>
    <r>
      <t>C</t>
    </r>
    <r>
      <rPr>
        <vertAlign val="subscript"/>
        <sz val="10"/>
        <color theme="1"/>
        <rFont val="Times New Roman"/>
        <family val="1"/>
      </rPr>
      <t>3</t>
    </r>
    <r>
      <rPr>
        <i/>
        <vertAlign val="subscript"/>
        <sz val="10"/>
        <color theme="1"/>
        <rFont val="Times New Roman"/>
        <family val="1"/>
      </rPr>
      <t>v</t>
    </r>
  </si>
  <si>
    <r>
      <t>A</t>
    </r>
    <r>
      <rPr>
        <vertAlign val="subscript"/>
        <sz val="10"/>
        <color theme="1"/>
        <rFont val="Times New Roman"/>
        <family val="1"/>
      </rPr>
      <t>1</t>
    </r>
  </si>
  <si>
    <r>
      <t>x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 xml:space="preserve">+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</si>
  <si>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t>A</t>
    </r>
    <r>
      <rPr>
        <vertAlign val="subscript"/>
        <sz val="10"/>
        <color theme="1"/>
        <rFont val="Times New Roman"/>
        <family val="1"/>
      </rPr>
      <t>2</t>
    </r>
  </si>
  <si>
    <r>
      <t>R</t>
    </r>
    <r>
      <rPr>
        <i/>
        <vertAlign val="subscript"/>
        <sz val="10"/>
        <color theme="1"/>
        <rFont val="Times New Roman"/>
        <family val="1"/>
      </rPr>
      <t>z</t>
    </r>
  </si>
  <si>
    <t xml:space="preserve">x, y </t>
  </si>
  <si>
    <t>Rx, Ry</t>
  </si>
  <si>
    <t>xz, yz</t>
  </si>
  <si>
    <t>x2 - y2, xy</t>
  </si>
  <si>
    <t xml:space="preserve">x, y, z </t>
  </si>
  <si>
    <t>2z2 - x2 - y2, x2 - y2</t>
  </si>
  <si>
    <t>xz, yz, xy</t>
  </si>
  <si>
    <r>
      <rPr>
        <i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</si>
  <si>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xy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yz</t>
    </r>
  </si>
  <si>
    <t>…</t>
  </si>
  <si>
    <t>2 cos Φ</t>
  </si>
  <si>
    <t>2 cos 2Φ</t>
  </si>
  <si>
    <t>2 cos 3Φ</t>
  </si>
  <si>
    <t>C∞v</t>
  </si>
  <si>
    <t>2C∞Φ</t>
  </si>
  <si>
    <t>∞σv</t>
  </si>
  <si>
    <t>A1 = ∑+</t>
  </si>
  <si>
    <t>x2 +  y2, z2</t>
  </si>
  <si>
    <t>A2 = ∑ -</t>
  </si>
  <si>
    <t>E1 = Π</t>
  </si>
  <si>
    <t>E2 = Δ</t>
  </si>
  <si>
    <t>E3 = Φ</t>
  </si>
  <si>
    <t>x2 -  y2, xy</t>
  </si>
  <si>
    <t>x, y</t>
  </si>
  <si>
    <t>Oh</t>
  </si>
  <si>
    <t>A1g</t>
  </si>
  <si>
    <t>A2g</t>
  </si>
  <si>
    <t>Eg</t>
  </si>
  <si>
    <t>T1g</t>
  </si>
  <si>
    <t>T2g</t>
  </si>
  <si>
    <t>A1u</t>
  </si>
  <si>
    <t>A2u</t>
  </si>
  <si>
    <t>Eu</t>
  </si>
  <si>
    <t>T1u</t>
  </si>
  <si>
    <t>T2u</t>
  </si>
  <si>
    <t>C3</t>
  </si>
  <si>
    <t>C4</t>
  </si>
  <si>
    <t>S4</t>
  </si>
  <si>
    <t>S6</t>
  </si>
  <si>
    <t>sh</t>
  </si>
  <si>
    <t>sd</t>
  </si>
  <si>
    <t>S3</t>
  </si>
  <si>
    <t>sv</t>
  </si>
  <si>
    <t>sv(xz)</t>
  </si>
  <si>
    <t>sv(yz)</t>
  </si>
  <si>
    <t>C4h</t>
  </si>
  <si>
    <t>Bg</t>
  </si>
  <si>
    <t>-i</t>
  </si>
  <si>
    <t>Bu</t>
  </si>
  <si>
    <r>
      <rPr>
        <i/>
        <sz val="10"/>
        <color theme="1"/>
        <rFont val="Times New Roman"/>
        <family val="1"/>
      </rPr>
      <t>D</t>
    </r>
    <r>
      <rPr>
        <i/>
        <vertAlign val="subscript"/>
        <sz val="10"/>
        <color theme="1"/>
        <rFont val="Times New Roman"/>
        <family val="1"/>
      </rPr>
      <t>5h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</si>
  <si>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</si>
  <si>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+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</si>
  <si>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</si>
  <si>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</si>
  <si>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</si>
  <si>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</si>
  <si>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t>2 cos 72°</t>
  </si>
  <si>
    <t>2 cos 144°</t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</si>
  <si>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</si>
  <si>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</si>
  <si>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</si>
  <si>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</si>
  <si>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</si>
  <si>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</si>
  <si>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t>-2 cos 72°</t>
  </si>
  <si>
    <t>-2 cos 144°</t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</si>
  <si>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</si>
  <si>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</si>
  <si>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xy</t>
    </r>
  </si>
  <si>
    <r>
      <rPr>
        <i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yz</t>
    </r>
  </si>
  <si>
    <t>C5</t>
  </si>
  <si>
    <t>C"2</t>
  </si>
  <si>
    <t>S5</t>
  </si>
  <si>
    <t>S5^3</t>
  </si>
  <si>
    <r>
      <t>B</t>
    </r>
    <r>
      <rPr>
        <vertAlign val="subscript"/>
        <sz val="10"/>
        <color theme="1"/>
        <rFont val="Times New Roman"/>
        <family val="1"/>
      </rPr>
      <t>1</t>
    </r>
  </si>
  <si>
    <r>
      <t>B</t>
    </r>
    <r>
      <rPr>
        <vertAlign val="subscript"/>
        <sz val="10"/>
        <color theme="1"/>
        <rFont val="Times New Roman"/>
        <family val="1"/>
      </rPr>
      <t>2</t>
    </r>
  </si>
  <si>
    <r>
      <t>C</t>
    </r>
    <r>
      <rPr>
        <vertAlign val="subscript"/>
        <sz val="10"/>
        <color theme="1"/>
        <rFont val="Times New Roman"/>
        <family val="1"/>
      </rPr>
      <t>4v</t>
    </r>
  </si>
  <si>
    <r>
      <t>x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+ 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, z</t>
    </r>
    <r>
      <rPr>
        <vertAlign val="superscript"/>
        <sz val="10"/>
        <color theme="1"/>
        <rFont val="Times New Roman"/>
        <family val="1"/>
      </rPr>
      <t>2</t>
    </r>
  </si>
  <si>
    <r>
      <t>R</t>
    </r>
    <r>
      <rPr>
        <vertAlign val="subscript"/>
        <sz val="10"/>
        <color theme="1"/>
        <rFont val="Times New Roman"/>
        <family val="1"/>
      </rPr>
      <t>z</t>
    </r>
  </si>
  <si>
    <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y</t>
    </r>
    <r>
      <rPr>
        <vertAlign val="superscript"/>
        <sz val="10"/>
        <color theme="1"/>
        <rFont val="Times New Roman"/>
        <family val="1"/>
      </rPr>
      <t>2</t>
    </r>
  </si>
  <si>
    <r>
      <t>(x, y), (R</t>
    </r>
    <r>
      <rPr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>, R</t>
    </r>
    <r>
      <rPr>
        <vertAlign val="subscript"/>
        <sz val="10"/>
        <color theme="1"/>
        <rFont val="Times New Roman"/>
        <family val="1"/>
      </rPr>
      <t>y</t>
    </r>
    <r>
      <rPr>
        <sz val="10"/>
        <color theme="1"/>
        <rFont val="Times New Roman"/>
        <family val="1"/>
      </rPr>
      <t>)</t>
    </r>
  </si>
  <si>
    <t>(xz, yz)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</si>
</sst>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8"/>
      <name val="Calibri"/>
      <family val="2"/>
      <scheme val="minor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0" fillId="0" borderId="7" xfId="0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2" fillId="0" borderId="0" xfId="0" applyFont="1" applyAlignment="1">
      <alignment horizontal="center"/>
    </xf>
    <xf numFmtId="0" fontId="2" fillId="0" borderId="7" xfId="0" applyFont="1" applyBorder="1"/>
    <xf numFmtId="0" fontId="1" fillId="0" borderId="0" xfId="0" applyFont="1" applyAlignment="1">
      <alignment horizontal="center"/>
    </xf>
    <xf numFmtId="0" fontId="8" fillId="0" borderId="7" xfId="0" applyFont="1" applyBorder="1"/>
    <xf numFmtId="0" fontId="1" fillId="0" borderId="10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9" xfId="0" applyFont="1" applyBorder="1"/>
    <xf numFmtId="2" fontId="2" fillId="0" borderId="0" xfId="0" applyNumberFormat="1" applyFont="1" applyAlignment="1">
      <alignment horizontal="right"/>
    </xf>
    <xf numFmtId="0" fontId="2" fillId="0" borderId="11" xfId="0" applyFont="1" applyBorder="1"/>
    <xf numFmtId="2" fontId="2" fillId="0" borderId="0" xfId="0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0" fontId="8" fillId="0" borderId="8" xfId="0" applyFont="1" applyBorder="1"/>
    <xf numFmtId="0" fontId="8" fillId="0" borderId="3" xfId="0" applyFont="1" applyBorder="1"/>
    <xf numFmtId="0" fontId="8" fillId="0" borderId="0" xfId="0" applyFont="1"/>
    <xf numFmtId="0" fontId="0" fillId="2" borderId="7" xfId="0" applyFill="1" applyBorder="1"/>
    <xf numFmtId="0" fontId="0" fillId="2" borderId="13" xfId="0" applyFill="1" applyBorder="1"/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11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5" xfId="0" applyFont="1" applyFill="1" applyBorder="1"/>
    <xf numFmtId="0" fontId="2" fillId="0" borderId="1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/>
    <xf numFmtId="0" fontId="2" fillId="0" borderId="3" xfId="0" applyFont="1" applyBorder="1"/>
    <xf numFmtId="0" fontId="3" fillId="0" borderId="3" xfId="0" applyFont="1" applyBorder="1"/>
    <xf numFmtId="0" fontId="2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BA98-F3EC-4B6F-8D29-356A4299EC6C}">
  <dimension ref="A1:F4"/>
  <sheetViews>
    <sheetView tabSelected="1" zoomScale="115" zoomScaleNormal="115" workbookViewId="0"/>
  </sheetViews>
  <sheetFormatPr defaultRowHeight="15" x14ac:dyDescent="0.25"/>
  <cols>
    <col min="1" max="3" width="5.7109375" customWidth="1"/>
    <col min="4" max="4" width="9.28515625" bestFit="1" customWidth="1"/>
    <col min="5" max="6" width="17.85546875" bestFit="1" customWidth="1"/>
  </cols>
  <sheetData>
    <row r="1" spans="1:6" x14ac:dyDescent="0.25">
      <c r="A1" s="36">
        <v>1</v>
      </c>
      <c r="B1" s="36" t="s">
        <v>0</v>
      </c>
      <c r="C1" s="36" t="s">
        <v>1</v>
      </c>
      <c r="D1" s="36" t="s">
        <v>4</v>
      </c>
      <c r="E1" s="36" t="s">
        <v>10</v>
      </c>
      <c r="F1" s="36" t="s">
        <v>6</v>
      </c>
    </row>
    <row r="2" spans="1:6" x14ac:dyDescent="0.25">
      <c r="A2" s="34" t="s">
        <v>2</v>
      </c>
      <c r="B2" s="34">
        <v>1</v>
      </c>
      <c r="C2" s="34">
        <v>1</v>
      </c>
      <c r="D2" s="34"/>
      <c r="E2" s="34" t="s">
        <v>7</v>
      </c>
      <c r="F2" s="34" t="s">
        <v>8</v>
      </c>
    </row>
    <row r="3" spans="1:6" x14ac:dyDescent="0.25">
      <c r="A3" s="34" t="s">
        <v>3</v>
      </c>
      <c r="B3" s="34">
        <v>1</v>
      </c>
      <c r="C3" s="34">
        <v>-1</v>
      </c>
      <c r="D3" s="34" t="s">
        <v>9</v>
      </c>
      <c r="E3" s="34"/>
      <c r="F3" s="34"/>
    </row>
    <row r="4" spans="1:6" x14ac:dyDescent="0.25">
      <c r="A4" s="35" t="s">
        <v>11</v>
      </c>
      <c r="B4" s="35">
        <v>1</v>
      </c>
      <c r="C4" s="35">
        <v>1</v>
      </c>
      <c r="D4" s="35"/>
      <c r="E4" s="35"/>
      <c r="F4" s="3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CC1A-7706-4998-9A94-D42E1EE53E18}">
  <dimension ref="A1:I7"/>
  <sheetViews>
    <sheetView workbookViewId="0">
      <selection activeCell="D7" sqref="D7"/>
    </sheetView>
  </sheetViews>
  <sheetFormatPr defaultRowHeight="15" x14ac:dyDescent="0.25"/>
  <sheetData>
    <row r="1" spans="1:9" x14ac:dyDescent="0.25">
      <c r="A1" s="42" t="s">
        <v>122</v>
      </c>
      <c r="B1" s="15" t="s">
        <v>0</v>
      </c>
      <c r="C1" s="15" t="s">
        <v>82</v>
      </c>
      <c r="D1" s="43" t="s">
        <v>32</v>
      </c>
      <c r="E1" s="41" t="s">
        <v>88</v>
      </c>
      <c r="F1" s="16" t="s">
        <v>86</v>
      </c>
      <c r="G1" s="42" t="s">
        <v>4</v>
      </c>
      <c r="H1" s="44" t="s">
        <v>10</v>
      </c>
      <c r="I1" s="47" t="s">
        <v>6</v>
      </c>
    </row>
    <row r="2" spans="1:9" ht="16.5" x14ac:dyDescent="0.25">
      <c r="A2" s="45" t="s">
        <v>42</v>
      </c>
      <c r="B2" s="7">
        <v>1</v>
      </c>
      <c r="C2" s="7">
        <v>1</v>
      </c>
      <c r="D2" s="7">
        <v>1</v>
      </c>
      <c r="E2" s="7">
        <v>1</v>
      </c>
      <c r="F2" s="12">
        <v>1</v>
      </c>
      <c r="G2" s="46" t="s">
        <v>14</v>
      </c>
      <c r="H2" s="3" t="s">
        <v>123</v>
      </c>
      <c r="I2" s="16"/>
    </row>
    <row r="3" spans="1:9" x14ac:dyDescent="0.25">
      <c r="A3" s="45" t="s">
        <v>44</v>
      </c>
      <c r="B3" s="7">
        <v>1</v>
      </c>
      <c r="C3" s="7">
        <v>1</v>
      </c>
      <c r="D3" s="7">
        <v>1</v>
      </c>
      <c r="E3" s="7">
        <v>-1</v>
      </c>
      <c r="F3" s="8">
        <v>-1</v>
      </c>
      <c r="G3" s="45" t="s">
        <v>124</v>
      </c>
      <c r="H3" s="3"/>
      <c r="I3" s="16"/>
    </row>
    <row r="4" spans="1:9" ht="16.5" x14ac:dyDescent="0.25">
      <c r="A4" s="45" t="s">
        <v>120</v>
      </c>
      <c r="B4" s="7">
        <v>1</v>
      </c>
      <c r="C4" s="7">
        <v>-1</v>
      </c>
      <c r="D4" s="7">
        <v>1</v>
      </c>
      <c r="E4" s="7">
        <v>1</v>
      </c>
      <c r="F4" s="8">
        <v>-1</v>
      </c>
      <c r="G4" s="45"/>
      <c r="H4" s="3" t="s">
        <v>125</v>
      </c>
      <c r="I4" s="16"/>
    </row>
    <row r="5" spans="1:9" x14ac:dyDescent="0.25">
      <c r="A5" s="45" t="s">
        <v>121</v>
      </c>
      <c r="B5" s="7">
        <v>1</v>
      </c>
      <c r="C5" s="7">
        <v>-1</v>
      </c>
      <c r="D5" s="7">
        <v>1</v>
      </c>
      <c r="E5" s="7">
        <v>-1</v>
      </c>
      <c r="F5" s="8">
        <v>1</v>
      </c>
      <c r="G5" s="45"/>
      <c r="H5" s="3" t="s">
        <v>23</v>
      </c>
      <c r="I5" s="16"/>
    </row>
    <row r="6" spans="1:9" x14ac:dyDescent="0.25">
      <c r="A6" s="45" t="s">
        <v>0</v>
      </c>
      <c r="B6" s="49">
        <v>2</v>
      </c>
      <c r="C6" s="50">
        <v>0</v>
      </c>
      <c r="D6" s="50">
        <v>-2</v>
      </c>
      <c r="E6" s="50">
        <v>0</v>
      </c>
      <c r="F6" s="50">
        <v>0</v>
      </c>
      <c r="G6" s="51" t="s">
        <v>126</v>
      </c>
      <c r="H6" s="52" t="s">
        <v>127</v>
      </c>
      <c r="I6" s="53"/>
    </row>
    <row r="7" spans="1:9" x14ac:dyDescent="0.25">
      <c r="A7" s="48" t="s">
        <v>11</v>
      </c>
      <c r="B7" s="7">
        <v>1</v>
      </c>
      <c r="C7" s="7">
        <v>2</v>
      </c>
      <c r="D7" s="54">
        <v>1</v>
      </c>
      <c r="E7" s="54">
        <v>2</v>
      </c>
      <c r="F7" s="54">
        <v>2</v>
      </c>
      <c r="G7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BC23-7986-4CBC-92C2-6B7AD6861ACA}">
  <dimension ref="A1:J8"/>
  <sheetViews>
    <sheetView workbookViewId="0">
      <selection activeCell="G15" sqref="G15"/>
    </sheetView>
  </sheetViews>
  <sheetFormatPr defaultRowHeight="15" x14ac:dyDescent="0.25"/>
  <cols>
    <col min="8" max="8" width="6.42578125" bestFit="1" customWidth="1"/>
    <col min="9" max="9" width="10.140625" bestFit="1" customWidth="1"/>
    <col min="10" max="10" width="9.5703125" bestFit="1" customWidth="1"/>
  </cols>
  <sheetData>
    <row r="1" spans="1:10" x14ac:dyDescent="0.25">
      <c r="A1" s="36" t="s">
        <v>16</v>
      </c>
      <c r="B1" s="36" t="s">
        <v>0</v>
      </c>
      <c r="C1" s="36" t="s">
        <v>81</v>
      </c>
      <c r="D1" s="36" t="s">
        <v>32</v>
      </c>
      <c r="E1" s="36" t="s">
        <v>85</v>
      </c>
      <c r="F1" s="36" t="s">
        <v>87</v>
      </c>
      <c r="G1" s="36" t="s">
        <v>88</v>
      </c>
      <c r="H1" s="37" t="s">
        <v>4</v>
      </c>
      <c r="I1" s="37" t="s">
        <v>10</v>
      </c>
      <c r="J1" s="37" t="s">
        <v>6</v>
      </c>
    </row>
    <row r="2" spans="1:10" x14ac:dyDescent="0.25">
      <c r="A2" s="38" t="s">
        <v>17</v>
      </c>
      <c r="B2" s="38">
        <v>1</v>
      </c>
      <c r="C2" s="38">
        <v>1</v>
      </c>
      <c r="D2" s="38">
        <v>1</v>
      </c>
      <c r="E2" s="38">
        <v>1</v>
      </c>
      <c r="F2" s="38">
        <v>1</v>
      </c>
      <c r="G2" s="38">
        <v>1</v>
      </c>
      <c r="H2" s="38"/>
      <c r="I2" s="38"/>
      <c r="J2" s="38" t="s">
        <v>18</v>
      </c>
    </row>
    <row r="3" spans="1:10" x14ac:dyDescent="0.25">
      <c r="A3" s="39" t="s">
        <v>19</v>
      </c>
      <c r="B3" s="39">
        <v>1</v>
      </c>
      <c r="C3" s="39">
        <v>1</v>
      </c>
      <c r="D3" s="39">
        <v>-1</v>
      </c>
      <c r="E3" s="39">
        <v>1</v>
      </c>
      <c r="F3" s="39">
        <v>1</v>
      </c>
      <c r="G3" s="39">
        <v>-1</v>
      </c>
      <c r="H3" s="39"/>
      <c r="I3" s="39" t="s">
        <v>12</v>
      </c>
      <c r="J3" s="39"/>
    </row>
    <row r="4" spans="1:10" x14ac:dyDescent="0.25">
      <c r="A4" s="39" t="s">
        <v>13</v>
      </c>
      <c r="B4" s="39">
        <v>2</v>
      </c>
      <c r="C4" s="39">
        <v>-1</v>
      </c>
      <c r="D4" s="39">
        <v>0</v>
      </c>
      <c r="E4" s="39">
        <v>2</v>
      </c>
      <c r="F4" s="39">
        <v>-1</v>
      </c>
      <c r="G4" s="39">
        <v>0</v>
      </c>
      <c r="H4" s="39" t="s">
        <v>46</v>
      </c>
      <c r="I4" s="39"/>
      <c r="J4" s="39" t="s">
        <v>49</v>
      </c>
    </row>
    <row r="5" spans="1:10" x14ac:dyDescent="0.25">
      <c r="A5" s="39" t="s">
        <v>20</v>
      </c>
      <c r="B5" s="39">
        <v>1</v>
      </c>
      <c r="C5" s="39">
        <v>1</v>
      </c>
      <c r="D5" s="39">
        <v>1</v>
      </c>
      <c r="E5" s="39">
        <v>-1</v>
      </c>
      <c r="F5" s="39">
        <v>-1</v>
      </c>
      <c r="G5" s="39">
        <v>-1</v>
      </c>
      <c r="H5" s="39"/>
      <c r="I5" s="39"/>
      <c r="J5" s="39"/>
    </row>
    <row r="6" spans="1:10" x14ac:dyDescent="0.25">
      <c r="A6" s="39" t="s">
        <v>21</v>
      </c>
      <c r="B6" s="39">
        <v>1</v>
      </c>
      <c r="C6" s="39">
        <v>1</v>
      </c>
      <c r="D6" s="39">
        <v>-1</v>
      </c>
      <c r="E6" s="39">
        <v>-1</v>
      </c>
      <c r="F6" s="39">
        <v>-1</v>
      </c>
      <c r="G6" s="39">
        <v>1</v>
      </c>
      <c r="H6" s="39" t="s">
        <v>14</v>
      </c>
      <c r="I6" s="39"/>
      <c r="J6" s="39"/>
    </row>
    <row r="7" spans="1:10" x14ac:dyDescent="0.25">
      <c r="A7" s="39" t="s">
        <v>15</v>
      </c>
      <c r="B7" s="39">
        <v>2</v>
      </c>
      <c r="C7" s="39">
        <v>-1</v>
      </c>
      <c r="D7" s="39">
        <v>0</v>
      </c>
      <c r="E7" s="39">
        <v>-2</v>
      </c>
      <c r="F7" s="39">
        <v>1</v>
      </c>
      <c r="G7" s="39">
        <v>0</v>
      </c>
      <c r="H7" s="39"/>
      <c r="I7" s="39" t="s">
        <v>47</v>
      </c>
      <c r="J7" s="39" t="s">
        <v>48</v>
      </c>
    </row>
    <row r="8" spans="1:10" x14ac:dyDescent="0.25">
      <c r="A8" s="40" t="s">
        <v>11</v>
      </c>
      <c r="B8" s="40">
        <v>1</v>
      </c>
      <c r="C8" s="40">
        <v>2</v>
      </c>
      <c r="D8" s="40">
        <v>3</v>
      </c>
      <c r="E8" s="40">
        <v>1</v>
      </c>
      <c r="F8" s="40">
        <v>2</v>
      </c>
      <c r="G8" s="40">
        <v>3</v>
      </c>
      <c r="H8" s="40"/>
      <c r="I8" s="40"/>
      <c r="J8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CDA9-402C-4A65-AE64-CA3CCAEC7742}">
  <dimension ref="A1:H6"/>
  <sheetViews>
    <sheetView workbookViewId="0">
      <selection activeCell="D2" sqref="D2"/>
    </sheetView>
  </sheetViews>
  <sheetFormatPr defaultRowHeight="15" x14ac:dyDescent="0.25"/>
  <sheetData>
    <row r="1" spans="1:8" x14ac:dyDescent="0.25">
      <c r="A1" s="2" t="s">
        <v>26</v>
      </c>
      <c r="B1" s="2" t="s">
        <v>0</v>
      </c>
      <c r="C1" s="2" t="s">
        <v>32</v>
      </c>
      <c r="D1" s="9" t="s">
        <v>89</v>
      </c>
      <c r="E1" s="9" t="s">
        <v>90</v>
      </c>
      <c r="F1" s="2" t="s">
        <v>4</v>
      </c>
      <c r="G1" s="2" t="s">
        <v>5</v>
      </c>
      <c r="H1" s="2" t="s">
        <v>6</v>
      </c>
    </row>
    <row r="2" spans="1:8" x14ac:dyDescent="0.25">
      <c r="A2" t="s">
        <v>27</v>
      </c>
      <c r="B2" s="2">
        <v>1</v>
      </c>
      <c r="C2" s="2">
        <v>1</v>
      </c>
      <c r="D2" s="2">
        <v>1</v>
      </c>
      <c r="E2" s="2">
        <v>1</v>
      </c>
      <c r="F2" t="s">
        <v>14</v>
      </c>
      <c r="H2" t="s">
        <v>28</v>
      </c>
    </row>
    <row r="3" spans="1:8" x14ac:dyDescent="0.25">
      <c r="A3" t="s">
        <v>29</v>
      </c>
      <c r="B3" s="2">
        <v>1</v>
      </c>
      <c r="C3" s="2">
        <v>1</v>
      </c>
      <c r="D3" s="2">
        <v>-1</v>
      </c>
      <c r="E3" s="2">
        <v>-1</v>
      </c>
      <c r="G3" t="s">
        <v>12</v>
      </c>
      <c r="H3" t="s">
        <v>23</v>
      </c>
    </row>
    <row r="4" spans="1:8" x14ac:dyDescent="0.25">
      <c r="A4" t="s">
        <v>30</v>
      </c>
      <c r="B4" s="2">
        <v>1</v>
      </c>
      <c r="C4" s="2">
        <v>-1</v>
      </c>
      <c r="D4" s="2">
        <v>1</v>
      </c>
      <c r="E4" s="2">
        <v>-1</v>
      </c>
      <c r="F4" t="s">
        <v>35</v>
      </c>
      <c r="G4" t="s">
        <v>33</v>
      </c>
      <c r="H4" t="s">
        <v>24</v>
      </c>
    </row>
    <row r="5" spans="1:8" x14ac:dyDescent="0.25">
      <c r="A5" t="s">
        <v>31</v>
      </c>
      <c r="B5" s="2">
        <v>1</v>
      </c>
      <c r="C5" s="2">
        <v>-1</v>
      </c>
      <c r="D5" s="2">
        <v>-1</v>
      </c>
      <c r="E5" s="2">
        <v>1</v>
      </c>
      <c r="F5" t="s">
        <v>36</v>
      </c>
      <c r="G5" t="s">
        <v>34</v>
      </c>
      <c r="H5" t="s">
        <v>25</v>
      </c>
    </row>
    <row r="6" spans="1:8" x14ac:dyDescent="0.25">
      <c r="A6" t="s">
        <v>11</v>
      </c>
      <c r="B6" s="2">
        <v>1</v>
      </c>
      <c r="C6" s="2">
        <v>1</v>
      </c>
      <c r="D6" s="2">
        <v>2</v>
      </c>
      <c r="E6" s="2">
        <v>1</v>
      </c>
      <c r="F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C2D3-0955-4902-AB80-081FA4E0E0DB}">
  <dimension ref="A1:I7"/>
  <sheetViews>
    <sheetView workbookViewId="0">
      <selection activeCell="G1" sqref="G1"/>
    </sheetView>
  </sheetViews>
  <sheetFormatPr defaultRowHeight="15" x14ac:dyDescent="0.25"/>
  <cols>
    <col min="7" max="7" width="7.7109375" bestFit="1" customWidth="1"/>
    <col min="8" max="8" width="10.7109375" bestFit="1" customWidth="1"/>
    <col min="9" max="9" width="19.28515625" bestFit="1" customWidth="1"/>
  </cols>
  <sheetData>
    <row r="1" spans="1:9" x14ac:dyDescent="0.25">
      <c r="A1" t="s">
        <v>37</v>
      </c>
      <c r="B1" t="s">
        <v>0</v>
      </c>
      <c r="C1" t="s">
        <v>81</v>
      </c>
      <c r="D1" t="s">
        <v>32</v>
      </c>
      <c r="E1" t="s">
        <v>83</v>
      </c>
      <c r="F1" t="s">
        <v>86</v>
      </c>
      <c r="G1" t="s">
        <v>4</v>
      </c>
      <c r="H1" t="s">
        <v>10</v>
      </c>
      <c r="I1" t="s">
        <v>6</v>
      </c>
    </row>
    <row r="2" spans="1:9" x14ac:dyDescent="0.25">
      <c r="A2" t="s">
        <v>27</v>
      </c>
      <c r="B2">
        <v>1</v>
      </c>
      <c r="C2">
        <v>1</v>
      </c>
      <c r="D2">
        <v>1</v>
      </c>
      <c r="E2">
        <v>1</v>
      </c>
      <c r="F2">
        <v>1</v>
      </c>
      <c r="I2" t="s">
        <v>38</v>
      </c>
    </row>
    <row r="3" spans="1:9" x14ac:dyDescent="0.25">
      <c r="A3" t="s">
        <v>29</v>
      </c>
      <c r="B3">
        <v>1</v>
      </c>
      <c r="C3">
        <v>1</v>
      </c>
      <c r="D3">
        <v>1</v>
      </c>
      <c r="E3">
        <v>-1</v>
      </c>
      <c r="F3">
        <v>-1</v>
      </c>
    </row>
    <row r="4" spans="1:9" x14ac:dyDescent="0.25">
      <c r="A4" t="s">
        <v>0</v>
      </c>
      <c r="B4">
        <v>2</v>
      </c>
      <c r="C4">
        <v>-1</v>
      </c>
      <c r="D4">
        <v>2</v>
      </c>
      <c r="E4">
        <v>0</v>
      </c>
      <c r="F4">
        <v>0</v>
      </c>
      <c r="I4" t="s">
        <v>51</v>
      </c>
    </row>
    <row r="5" spans="1:9" x14ac:dyDescent="0.25">
      <c r="A5" t="s">
        <v>39</v>
      </c>
      <c r="B5">
        <v>3</v>
      </c>
      <c r="C5">
        <v>0</v>
      </c>
      <c r="D5">
        <v>-1</v>
      </c>
      <c r="E5">
        <v>1</v>
      </c>
      <c r="F5">
        <v>-1</v>
      </c>
      <c r="H5" t="s">
        <v>7</v>
      </c>
    </row>
    <row r="6" spans="1:9" x14ac:dyDescent="0.25">
      <c r="A6" t="s">
        <v>40</v>
      </c>
      <c r="B6">
        <v>3</v>
      </c>
      <c r="C6">
        <v>0</v>
      </c>
      <c r="D6">
        <v>-1</v>
      </c>
      <c r="E6">
        <v>-1</v>
      </c>
      <c r="F6">
        <v>1</v>
      </c>
      <c r="G6" t="s">
        <v>50</v>
      </c>
      <c r="I6" t="s">
        <v>52</v>
      </c>
    </row>
    <row r="7" spans="1:9" x14ac:dyDescent="0.25">
      <c r="A7" t="s">
        <v>11</v>
      </c>
      <c r="B7" s="3">
        <v>1</v>
      </c>
      <c r="C7" s="3">
        <v>8</v>
      </c>
      <c r="D7" s="3">
        <f>SUM(B7:C7)</f>
        <v>9</v>
      </c>
      <c r="E7" s="3">
        <v>6</v>
      </c>
      <c r="F7" s="3">
        <v>6</v>
      </c>
      <c r="G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F7B-FD2B-4354-9E26-3C9C0FA8E119}">
  <dimension ref="A1:G5"/>
  <sheetViews>
    <sheetView workbookViewId="0">
      <selection activeCell="E1" sqref="E1"/>
    </sheetView>
  </sheetViews>
  <sheetFormatPr defaultRowHeight="15" x14ac:dyDescent="0.25"/>
  <cols>
    <col min="5" max="5" width="12.42578125" bestFit="1" customWidth="1"/>
    <col min="6" max="6" width="10.140625" bestFit="1" customWidth="1"/>
    <col min="7" max="7" width="16.85546875" bestFit="1" customWidth="1"/>
  </cols>
  <sheetData>
    <row r="1" spans="1:7" x14ac:dyDescent="0.25">
      <c r="A1" s="4" t="s">
        <v>41</v>
      </c>
      <c r="B1" s="5" t="s">
        <v>0</v>
      </c>
      <c r="C1" s="10" t="s">
        <v>81</v>
      </c>
      <c r="D1" s="11" t="s">
        <v>88</v>
      </c>
      <c r="E1" s="15" t="s">
        <v>4</v>
      </c>
      <c r="F1" s="18" t="s">
        <v>10</v>
      </c>
      <c r="G1" s="18" t="s">
        <v>6</v>
      </c>
    </row>
    <row r="2" spans="1:7" ht="16.5" x14ac:dyDescent="0.25">
      <c r="A2" s="6" t="s">
        <v>42</v>
      </c>
      <c r="B2" s="7">
        <v>1</v>
      </c>
      <c r="C2" s="7">
        <v>1</v>
      </c>
      <c r="D2" s="12">
        <v>1</v>
      </c>
      <c r="E2" s="20" t="s">
        <v>14</v>
      </c>
      <c r="F2" s="14"/>
      <c r="G2" s="13" t="s">
        <v>43</v>
      </c>
    </row>
    <row r="3" spans="1:7" x14ac:dyDescent="0.25">
      <c r="A3" s="6" t="s">
        <v>44</v>
      </c>
      <c r="B3" s="7">
        <v>1</v>
      </c>
      <c r="C3" s="7">
        <v>1</v>
      </c>
      <c r="D3" s="8">
        <v>-1</v>
      </c>
      <c r="E3" s="16"/>
      <c r="F3" s="13" t="s">
        <v>45</v>
      </c>
      <c r="G3" s="17"/>
    </row>
    <row r="4" spans="1:7" ht="16.5" x14ac:dyDescent="0.25">
      <c r="A4" s="6" t="s">
        <v>0</v>
      </c>
      <c r="B4" s="7">
        <v>2</v>
      </c>
      <c r="C4" s="7">
        <v>-1</v>
      </c>
      <c r="D4" s="8">
        <v>0</v>
      </c>
      <c r="E4" s="3" t="s">
        <v>53</v>
      </c>
      <c r="F4" s="21" t="s">
        <v>47</v>
      </c>
      <c r="G4" s="19" t="s">
        <v>54</v>
      </c>
    </row>
    <row r="5" spans="1:7" x14ac:dyDescent="0.25">
      <c r="A5" s="6" t="s">
        <v>11</v>
      </c>
      <c r="B5" s="7">
        <v>1</v>
      </c>
      <c r="C5" s="7">
        <v>2</v>
      </c>
      <c r="D5" s="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4648-40DB-4CEF-9949-7D934B16E94C}">
  <dimension ref="A1:H8"/>
  <sheetViews>
    <sheetView workbookViewId="0">
      <selection activeCell="I15" sqref="I15"/>
    </sheetView>
  </sheetViews>
  <sheetFormatPr defaultRowHeight="15" x14ac:dyDescent="0.25"/>
  <cols>
    <col min="6" max="6" width="13.28515625" bestFit="1" customWidth="1"/>
    <col min="7" max="7" width="11.42578125" bestFit="1" customWidth="1"/>
    <col min="8" max="8" width="9.5703125" bestFit="1" customWidth="1"/>
  </cols>
  <sheetData>
    <row r="1" spans="1:8" x14ac:dyDescent="0.25">
      <c r="A1" t="s">
        <v>59</v>
      </c>
      <c r="B1">
        <v>1</v>
      </c>
      <c r="C1" t="s">
        <v>60</v>
      </c>
      <c r="D1">
        <v>1</v>
      </c>
      <c r="E1" t="s">
        <v>61</v>
      </c>
      <c r="F1" t="s">
        <v>4</v>
      </c>
      <c r="G1" t="s">
        <v>10</v>
      </c>
      <c r="H1" t="s">
        <v>6</v>
      </c>
    </row>
    <row r="2" spans="1:8" x14ac:dyDescent="0.25">
      <c r="A2" t="s">
        <v>62</v>
      </c>
      <c r="B2">
        <v>1</v>
      </c>
      <c r="H2" t="s">
        <v>63</v>
      </c>
    </row>
    <row r="3" spans="1:8" x14ac:dyDescent="0.25">
      <c r="A3" t="s">
        <v>64</v>
      </c>
      <c r="B3">
        <v>1</v>
      </c>
      <c r="C3">
        <v>1</v>
      </c>
      <c r="D3" t="s">
        <v>55</v>
      </c>
      <c r="E3">
        <v>-1</v>
      </c>
      <c r="G3" t="s">
        <v>12</v>
      </c>
    </row>
    <row r="4" spans="1:8" x14ac:dyDescent="0.25">
      <c r="A4" t="s">
        <v>65</v>
      </c>
      <c r="B4">
        <v>2</v>
      </c>
      <c r="C4" t="s">
        <v>56</v>
      </c>
      <c r="D4" t="s">
        <v>55</v>
      </c>
      <c r="E4">
        <v>0</v>
      </c>
      <c r="F4" t="s">
        <v>69</v>
      </c>
      <c r="G4" t="s">
        <v>47</v>
      </c>
      <c r="H4" t="s">
        <v>48</v>
      </c>
    </row>
    <row r="5" spans="1:8" x14ac:dyDescent="0.25">
      <c r="A5" t="s">
        <v>66</v>
      </c>
      <c r="B5">
        <v>2</v>
      </c>
      <c r="C5" t="s">
        <v>57</v>
      </c>
      <c r="D5" t="s">
        <v>55</v>
      </c>
      <c r="E5">
        <v>0</v>
      </c>
      <c r="H5" t="s">
        <v>68</v>
      </c>
    </row>
    <row r="6" spans="1:8" x14ac:dyDescent="0.25">
      <c r="A6" t="s">
        <v>67</v>
      </c>
      <c r="B6">
        <v>2</v>
      </c>
      <c r="C6" t="s">
        <v>58</v>
      </c>
      <c r="D6" t="s">
        <v>55</v>
      </c>
      <c r="E6">
        <v>0</v>
      </c>
    </row>
    <row r="7" spans="1:8" x14ac:dyDescent="0.25">
      <c r="A7" t="s">
        <v>55</v>
      </c>
      <c r="B7" t="s">
        <v>55</v>
      </c>
      <c r="C7" t="s">
        <v>55</v>
      </c>
      <c r="D7" t="s">
        <v>55</v>
      </c>
      <c r="E7" t="s">
        <v>55</v>
      </c>
    </row>
    <row r="8" spans="1:8" x14ac:dyDescent="0.25">
      <c r="A8" t="s">
        <v>11</v>
      </c>
      <c r="B8">
        <v>1</v>
      </c>
      <c r="C8">
        <v>2</v>
      </c>
      <c r="D8">
        <v>1</v>
      </c>
      <c r="E8">
        <v>1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867A-8FC0-41FD-BE04-F88CA7F2153C}">
  <dimension ref="A1:N12"/>
  <sheetViews>
    <sheetView workbookViewId="0">
      <selection activeCell="A14" sqref="A14"/>
    </sheetView>
  </sheetViews>
  <sheetFormatPr defaultRowHeight="15" x14ac:dyDescent="0.25"/>
  <cols>
    <col min="12" max="12" width="6.42578125" bestFit="1" customWidth="1"/>
    <col min="13" max="13" width="10.140625" bestFit="1" customWidth="1"/>
    <col min="14" max="14" width="17.85546875" bestFit="1" customWidth="1"/>
  </cols>
  <sheetData>
    <row r="1" spans="1:14" x14ac:dyDescent="0.25">
      <c r="A1" t="s">
        <v>70</v>
      </c>
      <c r="B1" t="s">
        <v>0</v>
      </c>
      <c r="C1" t="s">
        <v>81</v>
      </c>
      <c r="D1" t="s">
        <v>32</v>
      </c>
      <c r="E1" t="s">
        <v>82</v>
      </c>
      <c r="F1" t="s">
        <v>32</v>
      </c>
      <c r="G1" t="s">
        <v>1</v>
      </c>
      <c r="H1" t="s">
        <v>83</v>
      </c>
      <c r="I1" t="s">
        <v>84</v>
      </c>
      <c r="J1" t="s">
        <v>85</v>
      </c>
      <c r="K1" t="s">
        <v>86</v>
      </c>
      <c r="L1" t="s">
        <v>4</v>
      </c>
      <c r="M1" t="s">
        <v>10</v>
      </c>
      <c r="N1" t="s">
        <v>6</v>
      </c>
    </row>
    <row r="2" spans="1:14" x14ac:dyDescent="0.25">
      <c r="A2" t="s">
        <v>71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 t="s">
        <v>38</v>
      </c>
    </row>
    <row r="3" spans="1:14" x14ac:dyDescent="0.25">
      <c r="A3" t="s">
        <v>72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1</v>
      </c>
      <c r="K3">
        <v>-1</v>
      </c>
    </row>
    <row r="4" spans="1:14" x14ac:dyDescent="0.25">
      <c r="A4" t="s">
        <v>73</v>
      </c>
      <c r="B4">
        <v>2</v>
      </c>
      <c r="C4">
        <v>-1</v>
      </c>
      <c r="D4">
        <v>0</v>
      </c>
      <c r="E4">
        <v>0</v>
      </c>
      <c r="F4">
        <v>2</v>
      </c>
      <c r="G4">
        <v>2</v>
      </c>
      <c r="H4">
        <v>0</v>
      </c>
      <c r="I4">
        <v>-1</v>
      </c>
      <c r="J4">
        <v>2</v>
      </c>
      <c r="K4">
        <v>0</v>
      </c>
      <c r="N4" t="s">
        <v>51</v>
      </c>
    </row>
    <row r="5" spans="1:14" x14ac:dyDescent="0.25">
      <c r="A5" t="s">
        <v>74</v>
      </c>
      <c r="B5">
        <v>3</v>
      </c>
      <c r="C5">
        <v>0</v>
      </c>
      <c r="D5">
        <v>-1</v>
      </c>
      <c r="E5">
        <v>1</v>
      </c>
      <c r="F5">
        <v>-1</v>
      </c>
      <c r="G5">
        <v>3</v>
      </c>
      <c r="H5">
        <v>1</v>
      </c>
      <c r="I5">
        <v>0</v>
      </c>
      <c r="J5">
        <v>-1</v>
      </c>
      <c r="K5">
        <v>-1</v>
      </c>
      <c r="M5" t="s">
        <v>7</v>
      </c>
    </row>
    <row r="6" spans="1:14" x14ac:dyDescent="0.25">
      <c r="A6" t="s">
        <v>75</v>
      </c>
      <c r="B6">
        <v>3</v>
      </c>
      <c r="C6">
        <v>0</v>
      </c>
      <c r="D6">
        <v>1</v>
      </c>
      <c r="E6">
        <v>-1</v>
      </c>
      <c r="F6">
        <v>-1</v>
      </c>
      <c r="G6">
        <v>3</v>
      </c>
      <c r="H6">
        <v>-1</v>
      </c>
      <c r="I6">
        <v>0</v>
      </c>
      <c r="J6">
        <v>-1</v>
      </c>
      <c r="K6">
        <v>1</v>
      </c>
      <c r="N6" t="s">
        <v>52</v>
      </c>
    </row>
    <row r="7" spans="1:14" x14ac:dyDescent="0.25">
      <c r="A7" t="s">
        <v>76</v>
      </c>
      <c r="B7">
        <v>1</v>
      </c>
      <c r="C7">
        <v>1</v>
      </c>
      <c r="D7">
        <v>1</v>
      </c>
      <c r="E7">
        <v>1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4" x14ac:dyDescent="0.25">
      <c r="A8" t="s">
        <v>77</v>
      </c>
      <c r="B8">
        <v>1</v>
      </c>
      <c r="C8">
        <v>1</v>
      </c>
      <c r="D8">
        <v>-1</v>
      </c>
      <c r="E8">
        <v>-1</v>
      </c>
      <c r="F8">
        <v>1</v>
      </c>
      <c r="G8">
        <v>-1</v>
      </c>
      <c r="H8">
        <v>1</v>
      </c>
      <c r="I8">
        <v>-1</v>
      </c>
      <c r="J8">
        <v>-1</v>
      </c>
      <c r="K8">
        <v>1</v>
      </c>
    </row>
    <row r="9" spans="1:14" x14ac:dyDescent="0.25">
      <c r="A9" t="s">
        <v>78</v>
      </c>
      <c r="B9">
        <v>2</v>
      </c>
      <c r="C9">
        <v>-1</v>
      </c>
      <c r="D9">
        <v>0</v>
      </c>
      <c r="E9">
        <v>0</v>
      </c>
      <c r="F9">
        <v>2</v>
      </c>
      <c r="G9">
        <v>-2</v>
      </c>
      <c r="H9">
        <v>0</v>
      </c>
      <c r="I9">
        <v>1</v>
      </c>
      <c r="J9">
        <v>-2</v>
      </c>
      <c r="K9">
        <v>0</v>
      </c>
    </row>
    <row r="10" spans="1:14" x14ac:dyDescent="0.25">
      <c r="A10" t="s">
        <v>79</v>
      </c>
      <c r="B10">
        <v>3</v>
      </c>
      <c r="C10">
        <v>0</v>
      </c>
      <c r="D10">
        <v>-1</v>
      </c>
      <c r="E10">
        <v>1</v>
      </c>
      <c r="F10">
        <v>-1</v>
      </c>
      <c r="G10">
        <v>-3</v>
      </c>
      <c r="H10">
        <v>-1</v>
      </c>
      <c r="I10">
        <v>0</v>
      </c>
      <c r="J10">
        <v>1</v>
      </c>
      <c r="K10">
        <v>1</v>
      </c>
      <c r="L10" t="s">
        <v>9</v>
      </c>
    </row>
    <row r="11" spans="1:14" x14ac:dyDescent="0.25">
      <c r="A11" t="s">
        <v>80</v>
      </c>
      <c r="B11">
        <v>3</v>
      </c>
      <c r="C11">
        <v>0</v>
      </c>
      <c r="D11">
        <v>1</v>
      </c>
      <c r="E11">
        <v>-1</v>
      </c>
      <c r="F11">
        <v>-1</v>
      </c>
      <c r="G11">
        <v>-3</v>
      </c>
      <c r="H11">
        <v>1</v>
      </c>
      <c r="I11">
        <v>0</v>
      </c>
      <c r="J11">
        <v>1</v>
      </c>
      <c r="K11">
        <v>-1</v>
      </c>
    </row>
    <row r="12" spans="1:14" x14ac:dyDescent="0.25">
      <c r="A12" t="s">
        <v>11</v>
      </c>
      <c r="B12">
        <v>1</v>
      </c>
      <c r="C12">
        <v>8</v>
      </c>
      <c r="D12">
        <v>9</v>
      </c>
      <c r="E12">
        <v>6</v>
      </c>
      <c r="F12">
        <v>3</v>
      </c>
      <c r="G12">
        <v>1</v>
      </c>
      <c r="H12">
        <v>6</v>
      </c>
      <c r="I12">
        <v>8</v>
      </c>
      <c r="J12">
        <v>3</v>
      </c>
      <c r="K1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118B-9EBF-455E-A192-0B0871DF938E}">
  <dimension ref="A1:L12"/>
  <sheetViews>
    <sheetView workbookViewId="0">
      <selection activeCell="B1" sqref="B1"/>
    </sheetView>
  </sheetViews>
  <sheetFormatPr defaultRowHeight="15" x14ac:dyDescent="0.25"/>
  <cols>
    <col min="10" max="10" width="6.42578125" bestFit="1" customWidth="1"/>
    <col min="11" max="11" width="10.140625" bestFit="1" customWidth="1"/>
    <col min="12" max="12" width="9.7109375" bestFit="1" customWidth="1"/>
  </cols>
  <sheetData>
    <row r="1" spans="1:12" x14ac:dyDescent="0.25">
      <c r="A1" t="s">
        <v>91</v>
      </c>
      <c r="B1" t="s">
        <v>0</v>
      </c>
      <c r="C1" t="s">
        <v>82</v>
      </c>
      <c r="D1" t="s">
        <v>32</v>
      </c>
      <c r="E1" t="s">
        <v>82</v>
      </c>
      <c r="F1" t="s">
        <v>1</v>
      </c>
      <c r="G1" t="s">
        <v>83</v>
      </c>
      <c r="H1" t="s">
        <v>85</v>
      </c>
      <c r="I1" t="s">
        <v>83</v>
      </c>
      <c r="J1" t="s">
        <v>4</v>
      </c>
      <c r="K1" t="s">
        <v>10</v>
      </c>
      <c r="L1" t="s">
        <v>6</v>
      </c>
    </row>
    <row r="2" spans="1:12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 t="s">
        <v>12</v>
      </c>
      <c r="L2" t="s">
        <v>18</v>
      </c>
    </row>
    <row r="3" spans="1:12" x14ac:dyDescent="0.25">
      <c r="A3" t="s">
        <v>92</v>
      </c>
      <c r="B3">
        <v>1</v>
      </c>
      <c r="C3">
        <v>-1</v>
      </c>
      <c r="D3">
        <v>1</v>
      </c>
      <c r="E3">
        <v>-1</v>
      </c>
      <c r="F3">
        <v>1</v>
      </c>
      <c r="G3">
        <v>-1</v>
      </c>
      <c r="H3">
        <v>1</v>
      </c>
      <c r="I3">
        <v>-1</v>
      </c>
      <c r="L3" t="s">
        <v>49</v>
      </c>
    </row>
    <row r="4" spans="1:12" x14ac:dyDescent="0.25">
      <c r="A4" t="s">
        <v>73</v>
      </c>
      <c r="B4">
        <v>2</v>
      </c>
      <c r="C4">
        <v>0</v>
      </c>
      <c r="D4">
        <v>-2</v>
      </c>
      <c r="E4">
        <v>0</v>
      </c>
      <c r="F4">
        <v>2</v>
      </c>
      <c r="G4">
        <v>0</v>
      </c>
      <c r="H4">
        <v>-2</v>
      </c>
      <c r="I4">
        <v>0</v>
      </c>
    </row>
    <row r="5" spans="1:12" x14ac:dyDescent="0.25">
      <c r="A5" t="s">
        <v>73</v>
      </c>
      <c r="B5">
        <v>1</v>
      </c>
      <c r="C5" t="s">
        <v>1</v>
      </c>
      <c r="D5">
        <v>-1</v>
      </c>
      <c r="E5" t="s">
        <v>93</v>
      </c>
      <c r="F5">
        <v>1</v>
      </c>
      <c r="G5" t="s">
        <v>1</v>
      </c>
      <c r="H5">
        <v>-1</v>
      </c>
      <c r="I5" t="s">
        <v>93</v>
      </c>
      <c r="K5" t="s">
        <v>47</v>
      </c>
      <c r="L5" t="s">
        <v>48</v>
      </c>
    </row>
    <row r="6" spans="1:12" x14ac:dyDescent="0.25">
      <c r="A6" t="s">
        <v>73</v>
      </c>
      <c r="B6">
        <v>1</v>
      </c>
      <c r="C6" t="s">
        <v>93</v>
      </c>
      <c r="D6">
        <v>-1</v>
      </c>
      <c r="E6" t="s">
        <v>1</v>
      </c>
      <c r="F6">
        <v>1</v>
      </c>
      <c r="G6" t="s">
        <v>93</v>
      </c>
      <c r="H6">
        <v>-1</v>
      </c>
      <c r="I6" t="s">
        <v>1</v>
      </c>
    </row>
    <row r="7" spans="1:12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-1</v>
      </c>
      <c r="G7">
        <v>-1</v>
      </c>
      <c r="H7">
        <v>-1</v>
      </c>
      <c r="I7">
        <v>-1</v>
      </c>
      <c r="J7" t="s">
        <v>14</v>
      </c>
    </row>
    <row r="8" spans="1:12" x14ac:dyDescent="0.25">
      <c r="A8" t="s">
        <v>94</v>
      </c>
      <c r="B8">
        <v>1</v>
      </c>
      <c r="C8">
        <v>-1</v>
      </c>
      <c r="D8">
        <v>1</v>
      </c>
      <c r="E8">
        <v>-1</v>
      </c>
      <c r="F8">
        <v>-1</v>
      </c>
      <c r="G8">
        <v>1</v>
      </c>
      <c r="H8">
        <v>-1</v>
      </c>
      <c r="I8">
        <v>1</v>
      </c>
    </row>
    <row r="9" spans="1:12" x14ac:dyDescent="0.25">
      <c r="A9" t="s">
        <v>78</v>
      </c>
      <c r="B9">
        <v>2</v>
      </c>
      <c r="C9">
        <v>0</v>
      </c>
      <c r="D9">
        <v>-2</v>
      </c>
      <c r="E9">
        <v>0</v>
      </c>
      <c r="F9">
        <v>-2</v>
      </c>
      <c r="G9">
        <v>0</v>
      </c>
      <c r="H9">
        <v>2</v>
      </c>
      <c r="I9">
        <v>0</v>
      </c>
    </row>
    <row r="10" spans="1:12" x14ac:dyDescent="0.25">
      <c r="A10" t="s">
        <v>78</v>
      </c>
      <c r="B10">
        <v>1</v>
      </c>
      <c r="C10" t="s">
        <v>1</v>
      </c>
      <c r="D10">
        <v>-1</v>
      </c>
      <c r="E10" t="s">
        <v>93</v>
      </c>
      <c r="F10">
        <v>-1</v>
      </c>
      <c r="G10" t="s">
        <v>93</v>
      </c>
      <c r="H10">
        <v>1</v>
      </c>
      <c r="I10" t="s">
        <v>1</v>
      </c>
      <c r="J10" t="s">
        <v>69</v>
      </c>
    </row>
    <row r="11" spans="1:12" x14ac:dyDescent="0.25">
      <c r="A11" t="s">
        <v>78</v>
      </c>
      <c r="B11">
        <v>1</v>
      </c>
      <c r="C11" t="s">
        <v>93</v>
      </c>
      <c r="D11">
        <v>-1</v>
      </c>
      <c r="E11" t="s">
        <v>1</v>
      </c>
      <c r="F11">
        <v>-1</v>
      </c>
      <c r="G11" t="s">
        <v>1</v>
      </c>
      <c r="H11">
        <v>1</v>
      </c>
      <c r="I11" t="s">
        <v>93</v>
      </c>
    </row>
    <row r="12" spans="1:12" x14ac:dyDescent="0.25">
      <c r="A12" t="s">
        <v>11</v>
      </c>
      <c r="B12">
        <v>1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I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7029-DC71-4800-BA1F-3011AE8140C3}">
  <dimension ref="A1:L14"/>
  <sheetViews>
    <sheetView workbookViewId="0">
      <selection activeCell="E1" sqref="E1"/>
    </sheetView>
  </sheetViews>
  <sheetFormatPr defaultRowHeight="15" x14ac:dyDescent="0.25"/>
  <sheetData>
    <row r="1" spans="1:12" x14ac:dyDescent="0.25">
      <c r="A1" s="4" t="s">
        <v>95</v>
      </c>
      <c r="B1" s="5" t="s">
        <v>0</v>
      </c>
      <c r="C1" s="5" t="s">
        <v>116</v>
      </c>
      <c r="D1" s="24" t="s">
        <v>116</v>
      </c>
      <c r="E1" s="5" t="s">
        <v>117</v>
      </c>
      <c r="F1" s="20" t="s">
        <v>85</v>
      </c>
      <c r="G1" s="15" t="s">
        <v>118</v>
      </c>
      <c r="H1" s="25" t="s">
        <v>119</v>
      </c>
      <c r="I1" s="15" t="s">
        <v>88</v>
      </c>
      <c r="J1" s="31" t="s">
        <v>4</v>
      </c>
      <c r="K1" s="32" t="s">
        <v>10</v>
      </c>
      <c r="L1" s="33" t="s">
        <v>6</v>
      </c>
    </row>
    <row r="2" spans="1:12" ht="16.5" x14ac:dyDescent="0.25">
      <c r="A2" s="6" t="s">
        <v>96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12">
        <v>1</v>
      </c>
      <c r="J2" s="26"/>
      <c r="L2" s="1" t="s">
        <v>97</v>
      </c>
    </row>
    <row r="3" spans="1:12" x14ac:dyDescent="0.25">
      <c r="A3" s="6" t="s">
        <v>98</v>
      </c>
      <c r="B3" s="7">
        <v>1</v>
      </c>
      <c r="C3" s="7">
        <v>1</v>
      </c>
      <c r="D3" s="7">
        <v>1</v>
      </c>
      <c r="E3" s="7">
        <v>-1</v>
      </c>
      <c r="F3" s="7">
        <v>1</v>
      </c>
      <c r="G3" s="7">
        <v>1</v>
      </c>
      <c r="H3" s="7">
        <v>1</v>
      </c>
      <c r="I3" s="8">
        <v>-1</v>
      </c>
      <c r="K3" s="6" t="s">
        <v>22</v>
      </c>
    </row>
    <row r="4" spans="1:12" x14ac:dyDescent="0.25">
      <c r="A4" s="6" t="s">
        <v>99</v>
      </c>
      <c r="B4" s="7">
        <v>2</v>
      </c>
      <c r="C4" s="27">
        <f>2*COS(RADIANS(72))</f>
        <v>0.6180339887498949</v>
      </c>
      <c r="D4" s="27">
        <f>2*COS(RADIANS(144))</f>
        <v>-1.6180339887498947</v>
      </c>
      <c r="E4" s="7">
        <v>0</v>
      </c>
      <c r="F4" s="7">
        <v>2</v>
      </c>
      <c r="G4" s="27">
        <f>2*COS(RADIANS(72))</f>
        <v>0.6180339887498949</v>
      </c>
      <c r="H4" s="27">
        <f>2*COS(RADIANS(144))</f>
        <v>-1.6180339887498947</v>
      </c>
      <c r="I4" s="8">
        <v>0</v>
      </c>
      <c r="J4" s="3"/>
      <c r="K4" s="28"/>
    </row>
    <row r="5" spans="1:12" x14ac:dyDescent="0.25">
      <c r="A5" s="6" t="s">
        <v>100</v>
      </c>
      <c r="B5" s="7">
        <v>2</v>
      </c>
      <c r="C5" s="27">
        <f>2*COS(RADIANS(144))</f>
        <v>-1.6180339887498947</v>
      </c>
      <c r="D5" s="27">
        <f>2*COS(RADIANS(72))</f>
        <v>0.6180339887498949</v>
      </c>
      <c r="E5" s="7">
        <v>0</v>
      </c>
      <c r="F5" s="7">
        <v>2</v>
      </c>
      <c r="G5" s="27">
        <f>2*COS(RADIANS(144))</f>
        <v>-1.6180339887498947</v>
      </c>
      <c r="H5" s="27">
        <f>2*COS(RADIANS(72))</f>
        <v>0.6180339887498949</v>
      </c>
      <c r="I5" s="8">
        <v>0</v>
      </c>
      <c r="J5" s="3"/>
      <c r="K5" s="28"/>
    </row>
    <row r="6" spans="1:12" x14ac:dyDescent="0.25">
      <c r="A6" s="6" t="s">
        <v>101</v>
      </c>
      <c r="B6" s="7">
        <v>2</v>
      </c>
      <c r="C6" s="29" t="s">
        <v>102</v>
      </c>
      <c r="D6" s="29" t="s">
        <v>103</v>
      </c>
      <c r="E6" s="7">
        <v>0</v>
      </c>
      <c r="F6" s="7">
        <v>2</v>
      </c>
      <c r="G6" s="29" t="s">
        <v>102</v>
      </c>
      <c r="H6" s="29" t="s">
        <v>103</v>
      </c>
      <c r="I6" s="8">
        <v>0</v>
      </c>
      <c r="J6" s="23" t="s">
        <v>53</v>
      </c>
      <c r="K6" s="1"/>
    </row>
    <row r="7" spans="1:12" ht="16.5" x14ac:dyDescent="0.25">
      <c r="A7" s="6" t="s">
        <v>104</v>
      </c>
      <c r="B7" s="7">
        <v>2</v>
      </c>
      <c r="C7" s="29" t="s">
        <v>103</v>
      </c>
      <c r="D7" s="29" t="s">
        <v>102</v>
      </c>
      <c r="E7" s="7">
        <v>0</v>
      </c>
      <c r="F7" s="7">
        <v>2</v>
      </c>
      <c r="G7" s="29" t="s">
        <v>103</v>
      </c>
      <c r="H7" s="29" t="s">
        <v>102</v>
      </c>
      <c r="I7" s="8">
        <v>0</v>
      </c>
      <c r="J7" s="22"/>
      <c r="L7" s="3" t="s">
        <v>114</v>
      </c>
    </row>
    <row r="8" spans="1:12" x14ac:dyDescent="0.25">
      <c r="A8" s="6" t="s">
        <v>105</v>
      </c>
      <c r="B8" s="7">
        <v>1</v>
      </c>
      <c r="C8" s="7">
        <v>1</v>
      </c>
      <c r="D8" s="7">
        <v>1</v>
      </c>
      <c r="E8" s="7">
        <v>1</v>
      </c>
      <c r="F8" s="7">
        <v>-1</v>
      </c>
      <c r="G8" s="7">
        <v>-1</v>
      </c>
      <c r="H8" s="7">
        <v>-1</v>
      </c>
      <c r="I8" s="8">
        <v>-1</v>
      </c>
      <c r="J8" s="6"/>
      <c r="K8" s="1"/>
    </row>
    <row r="9" spans="1:12" x14ac:dyDescent="0.25">
      <c r="A9" s="6" t="s">
        <v>106</v>
      </c>
      <c r="B9" s="7">
        <v>1</v>
      </c>
      <c r="C9" s="7">
        <v>1</v>
      </c>
      <c r="D9" s="7">
        <v>1</v>
      </c>
      <c r="E9" s="7">
        <v>-1</v>
      </c>
      <c r="F9" s="7">
        <v>-1</v>
      </c>
      <c r="G9" s="7">
        <v>-1</v>
      </c>
      <c r="H9" s="7">
        <v>-1</v>
      </c>
      <c r="I9" s="8">
        <v>1</v>
      </c>
      <c r="J9" s="6" t="s">
        <v>14</v>
      </c>
      <c r="K9" s="1"/>
    </row>
    <row r="10" spans="1:12" x14ac:dyDescent="0.25">
      <c r="A10" s="6" t="s">
        <v>107</v>
      </c>
      <c r="B10" s="7">
        <v>2</v>
      </c>
      <c r="C10" s="27">
        <f>2*COS(RADIANS(72))</f>
        <v>0.6180339887498949</v>
      </c>
      <c r="D10" s="27">
        <f>2*COS(RADIANS(144))</f>
        <v>-1.6180339887498947</v>
      </c>
      <c r="E10" s="7">
        <v>0</v>
      </c>
      <c r="F10" s="7">
        <v>-2</v>
      </c>
      <c r="G10" s="27">
        <f>-2*COS(RADIANS(72))</f>
        <v>-0.6180339887498949</v>
      </c>
      <c r="H10" s="27">
        <f>-2*COS(RADIANS(144))</f>
        <v>1.6180339887498947</v>
      </c>
      <c r="I10" s="8">
        <v>0</v>
      </c>
      <c r="J10" s="23"/>
      <c r="K10" s="3"/>
    </row>
    <row r="11" spans="1:12" x14ac:dyDescent="0.25">
      <c r="A11" s="6" t="s">
        <v>108</v>
      </c>
      <c r="B11" s="7">
        <v>2</v>
      </c>
      <c r="C11" s="27">
        <f>2*COS(RADIANS(144))</f>
        <v>-1.6180339887498947</v>
      </c>
      <c r="D11" s="27">
        <f>2*COS(RADIANS(72))</f>
        <v>0.6180339887498949</v>
      </c>
      <c r="E11" s="7">
        <v>0</v>
      </c>
      <c r="F11" s="7">
        <v>-2</v>
      </c>
      <c r="G11" s="27">
        <f>-2*COS(RADIANS(144))</f>
        <v>1.6180339887498947</v>
      </c>
      <c r="H11" s="27">
        <f>-2*COS(RADIANS(72))</f>
        <v>-0.6180339887498949</v>
      </c>
      <c r="I11" s="7">
        <v>0</v>
      </c>
      <c r="J11" s="22"/>
      <c r="K11" s="3"/>
    </row>
    <row r="12" spans="1:12" x14ac:dyDescent="0.25">
      <c r="A12" s="6" t="s">
        <v>109</v>
      </c>
      <c r="B12" s="7">
        <v>2</v>
      </c>
      <c r="C12" s="29" t="s">
        <v>102</v>
      </c>
      <c r="D12" s="29" t="s">
        <v>103</v>
      </c>
      <c r="E12" s="7">
        <v>0</v>
      </c>
      <c r="F12" s="7">
        <v>-2</v>
      </c>
      <c r="G12" s="30" t="s">
        <v>110</v>
      </c>
      <c r="H12" s="30" t="s">
        <v>111</v>
      </c>
      <c r="I12" s="8">
        <v>0</v>
      </c>
      <c r="K12" s="23" t="s">
        <v>113</v>
      </c>
      <c r="L12" s="3" t="s">
        <v>115</v>
      </c>
    </row>
    <row r="13" spans="1:12" x14ac:dyDescent="0.25">
      <c r="A13" s="6" t="s">
        <v>112</v>
      </c>
      <c r="B13" s="7">
        <v>2</v>
      </c>
      <c r="C13" s="29" t="s">
        <v>103</v>
      </c>
      <c r="D13" s="29" t="s">
        <v>102</v>
      </c>
      <c r="E13" s="7">
        <v>0</v>
      </c>
      <c r="F13" s="7">
        <v>-2</v>
      </c>
      <c r="G13" s="30" t="s">
        <v>111</v>
      </c>
      <c r="H13" s="30" t="s">
        <v>110</v>
      </c>
      <c r="I13" s="7">
        <v>0</v>
      </c>
      <c r="J13" s="22"/>
      <c r="K13" s="3"/>
    </row>
    <row r="14" spans="1:12" x14ac:dyDescent="0.25">
      <c r="A14" s="6" t="s">
        <v>11</v>
      </c>
      <c r="B14" s="18">
        <v>1</v>
      </c>
      <c r="C14" s="18">
        <v>2</v>
      </c>
      <c r="D14" s="18">
        <f>SUM(B14:C14)</f>
        <v>3</v>
      </c>
      <c r="E14" s="18">
        <v>5</v>
      </c>
      <c r="F14" s="18">
        <v>1</v>
      </c>
      <c r="G14" s="18">
        <v>2</v>
      </c>
      <c r="H14" s="18">
        <v>2</v>
      </c>
      <c r="I14" s="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Ci</vt:lpstr>
      <vt:lpstr>D3h</vt:lpstr>
      <vt:lpstr>C2v</vt:lpstr>
      <vt:lpstr>Td</vt:lpstr>
      <vt:lpstr>C3v</vt:lpstr>
      <vt:lpstr>Civ</vt:lpstr>
      <vt:lpstr>Oh</vt:lpstr>
      <vt:lpstr>C4h</vt:lpstr>
      <vt:lpstr>D5h</vt:lpstr>
      <vt:lpstr>C4v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Migliaro</dc:creator>
  <cp:lastModifiedBy>Ignacio Migliaro</cp:lastModifiedBy>
  <dcterms:created xsi:type="dcterms:W3CDTF">2022-09-08T23:18:49Z</dcterms:created>
  <dcterms:modified xsi:type="dcterms:W3CDTF">2022-11-03T16:25:32Z</dcterms:modified>
</cp:coreProperties>
</file>