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gnac\Trabajo_Centra\Catedra-LDES\CII-Centra-EDF\SEN\SEN-Files\Electricity Generation\CII-CENTRA-EDF-CHILE\Estudio_Sensibilidades\"/>
    </mc:Choice>
  </mc:AlternateContent>
  <xr:revisionPtr revIDLastSave="0" documentId="13_ncr:1_{7E6C8F3C-6EBF-4178-8BCD-5ECF49286BE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L" sheetId="1" r:id="rId1"/>
    <sheet name="CN" sheetId="2" r:id="rId2"/>
    <sheet name="TA" sheetId="3" r:id="rId3"/>
    <sheet name="Escenarios" sheetId="4" r:id="rId4"/>
    <sheet name="Costos Combustibles" sheetId="5" r:id="rId5"/>
    <sheet name="Psuf" sheetId="6" r:id="rId6"/>
    <sheet name="PSP sensibilidades" sheetId="7" r:id="rId7"/>
    <sheet name="Ausencia Diesel&amp;GNL" sheetId="14" r:id="rId8"/>
    <sheet name="BESS Masiva sensibilidades" sheetId="13" r:id="rId9"/>
    <sheet name="Icap 2024" sheetId="10" r:id="rId10"/>
    <sheet name="C Construcción" sheetId="11" r:id="rId11"/>
    <sheet name="Costos LDE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4" l="1"/>
  <c r="O18" i="14"/>
  <c r="N18" i="14"/>
  <c r="M18" i="14"/>
  <c r="L18" i="14"/>
  <c r="K18" i="14"/>
  <c r="P17" i="14"/>
  <c r="O17" i="14"/>
  <c r="N17" i="14"/>
  <c r="M17" i="14"/>
  <c r="L17" i="14"/>
  <c r="K17" i="14"/>
  <c r="P16" i="14"/>
  <c r="O16" i="14"/>
  <c r="N16" i="14"/>
  <c r="M16" i="14"/>
  <c r="L16" i="14"/>
  <c r="K16" i="14"/>
  <c r="P15" i="14"/>
  <c r="O15" i="14"/>
  <c r="N15" i="14"/>
  <c r="M15" i="14"/>
  <c r="L15" i="14"/>
  <c r="K15" i="14"/>
  <c r="P14" i="14"/>
  <c r="O14" i="14"/>
  <c r="N14" i="14"/>
  <c r="M14" i="14"/>
  <c r="L14" i="14"/>
  <c r="K14" i="14"/>
  <c r="P13" i="14"/>
  <c r="O13" i="14"/>
  <c r="N13" i="14"/>
  <c r="M13" i="14"/>
  <c r="L13" i="14"/>
  <c r="K13" i="14"/>
  <c r="P12" i="14"/>
  <c r="O12" i="14"/>
  <c r="N12" i="14"/>
  <c r="M12" i="14"/>
  <c r="L12" i="14"/>
  <c r="K12" i="14"/>
  <c r="V18" i="13"/>
  <c r="U18" i="13"/>
  <c r="T18" i="13"/>
  <c r="S18" i="13"/>
  <c r="R18" i="13"/>
  <c r="Q18" i="13"/>
  <c r="P18" i="13"/>
  <c r="O18" i="13"/>
  <c r="N18" i="13"/>
  <c r="V17" i="13"/>
  <c r="U17" i="13"/>
  <c r="T17" i="13"/>
  <c r="S17" i="13"/>
  <c r="R17" i="13"/>
  <c r="Q17" i="13"/>
  <c r="P17" i="13"/>
  <c r="O17" i="13"/>
  <c r="N17" i="13"/>
  <c r="V16" i="13"/>
  <c r="U16" i="13"/>
  <c r="T16" i="13"/>
  <c r="S16" i="13"/>
  <c r="R16" i="13"/>
  <c r="Q16" i="13"/>
  <c r="P16" i="13"/>
  <c r="O16" i="13"/>
  <c r="N16" i="13"/>
  <c r="V15" i="13"/>
  <c r="U15" i="13"/>
  <c r="T15" i="13"/>
  <c r="S15" i="13"/>
  <c r="R15" i="13"/>
  <c r="Q15" i="13"/>
  <c r="P15" i="13"/>
  <c r="O15" i="13"/>
  <c r="N15" i="13"/>
  <c r="V14" i="13"/>
  <c r="U14" i="13"/>
  <c r="T14" i="13"/>
  <c r="S14" i="13"/>
  <c r="R14" i="13"/>
  <c r="Q14" i="13"/>
  <c r="P14" i="13"/>
  <c r="O14" i="13"/>
  <c r="N14" i="13"/>
  <c r="V13" i="13"/>
  <c r="U13" i="13"/>
  <c r="T13" i="13"/>
  <c r="S13" i="13"/>
  <c r="R13" i="13"/>
  <c r="Q13" i="13"/>
  <c r="P13" i="13"/>
  <c r="O13" i="13"/>
  <c r="N13" i="13"/>
  <c r="V12" i="13"/>
  <c r="U12" i="13"/>
  <c r="U19" i="13" s="1"/>
  <c r="T12" i="13"/>
  <c r="S12" i="13"/>
  <c r="R12" i="13"/>
  <c r="Q12" i="13"/>
  <c r="P12" i="13"/>
  <c r="O12" i="13"/>
  <c r="N12" i="13"/>
  <c r="L19" i="14" l="1"/>
  <c r="O19" i="14"/>
  <c r="P19" i="14"/>
  <c r="M19" i="14"/>
  <c r="N19" i="14"/>
  <c r="K19" i="14"/>
  <c r="P19" i="13"/>
  <c r="O19" i="13"/>
  <c r="Q19" i="13"/>
  <c r="V19" i="13"/>
  <c r="T19" i="13"/>
  <c r="S19" i="13"/>
  <c r="R19" i="13"/>
  <c r="N19" i="13"/>
  <c r="V10" i="7" l="1"/>
  <c r="W10" i="7"/>
  <c r="W17" i="7" s="1"/>
  <c r="X10" i="7"/>
  <c r="V11" i="7"/>
  <c r="V17" i="7" s="1"/>
  <c r="W11" i="7"/>
  <c r="X11" i="7"/>
  <c r="X17" i="7" s="1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S10" i="7"/>
  <c r="T10" i="7"/>
  <c r="T17" i="7" s="1"/>
  <c r="U10" i="7"/>
  <c r="S11" i="7"/>
  <c r="S17" i="7" s="1"/>
  <c r="T11" i="7"/>
  <c r="U11" i="7"/>
  <c r="U17" i="7" s="1"/>
  <c r="S12" i="7"/>
  <c r="T12" i="7"/>
  <c r="U12" i="7"/>
  <c r="S13" i="7"/>
  <c r="T13" i="7"/>
  <c r="U13" i="7"/>
  <c r="S14" i="7"/>
  <c r="T14" i="7"/>
  <c r="U14" i="7"/>
  <c r="S15" i="7"/>
  <c r="T15" i="7"/>
  <c r="U15" i="7"/>
  <c r="S16" i="7"/>
  <c r="T16" i="7"/>
  <c r="U16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P11" i="7"/>
  <c r="P12" i="7"/>
  <c r="P13" i="7"/>
  <c r="P14" i="7"/>
  <c r="P15" i="7"/>
  <c r="P16" i="7"/>
  <c r="P10" i="7"/>
  <c r="P17" i="7" l="1"/>
  <c r="R17" i="7"/>
  <c r="Q17" i="7"/>
  <c r="Y24" i="3" l="1"/>
  <c r="Y23" i="3"/>
  <c r="Y22" i="3"/>
  <c r="Y21" i="3"/>
  <c r="Y20" i="3"/>
  <c r="Y19" i="3"/>
  <c r="Y18" i="3"/>
  <c r="Y17" i="3"/>
  <c r="Y24" i="2"/>
  <c r="Y23" i="2"/>
  <c r="Y22" i="2"/>
  <c r="Y21" i="2"/>
  <c r="Y20" i="2"/>
  <c r="Y19" i="2"/>
  <c r="Y18" i="2"/>
  <c r="Y17" i="2"/>
  <c r="AF24" i="3"/>
  <c r="AF23" i="3"/>
  <c r="AF22" i="3"/>
  <c r="AF21" i="3"/>
  <c r="AF20" i="3"/>
  <c r="AF19" i="3"/>
  <c r="AF18" i="3"/>
  <c r="AF17" i="3"/>
  <c r="AF24" i="2"/>
  <c r="AF23" i="2"/>
  <c r="AF22" i="2"/>
  <c r="AF21" i="2"/>
  <c r="AF20" i="2"/>
  <c r="AF19" i="2"/>
  <c r="AF18" i="2"/>
  <c r="AF17" i="2"/>
  <c r="AF24" i="1"/>
  <c r="Y24" i="1"/>
  <c r="AF23" i="1"/>
  <c r="Y23" i="1"/>
  <c r="AF22" i="1"/>
  <c r="Y22" i="1"/>
  <c r="AF21" i="1"/>
  <c r="Y21" i="1"/>
  <c r="AF20" i="1"/>
  <c r="Y20" i="1"/>
  <c r="AF19" i="1"/>
  <c r="Y19" i="1"/>
  <c r="AF18" i="1"/>
  <c r="Y18" i="1"/>
  <c r="AF17" i="1"/>
  <c r="Y17" i="1"/>
</calcChain>
</file>

<file path=xl/sharedStrings.xml><?xml version="1.0" encoding="utf-8"?>
<sst xmlns="http://schemas.openxmlformats.org/spreadsheetml/2006/main" count="351" uniqueCount="135">
  <si>
    <t>Solar_FV</t>
  </si>
  <si>
    <t>Eolica</t>
  </si>
  <si>
    <t>Diesel</t>
  </si>
  <si>
    <t>GNL</t>
  </si>
  <si>
    <t>Biomasa</t>
  </si>
  <si>
    <t>BESS</t>
  </si>
  <si>
    <t>Biogas</t>
  </si>
  <si>
    <t>PSP</t>
  </si>
  <si>
    <t>CAES</t>
  </si>
  <si>
    <t>TES</t>
  </si>
  <si>
    <t>Hidro</t>
  </si>
  <si>
    <t>CSP</t>
  </si>
  <si>
    <t>Carbón</t>
  </si>
  <si>
    <t>Período</t>
  </si>
  <si>
    <t>Evolución de capacidad instalada por tecnología (GW). Escenario: Recuperación Lenta</t>
  </si>
  <si>
    <t>Evolución de capacidad instalada por tecnología (GW). Escenario: Carbono Neutralidad</t>
  </si>
  <si>
    <t>CoGen</t>
  </si>
  <si>
    <t>Geo</t>
  </si>
  <si>
    <t>Duración (Hrs)</t>
  </si>
  <si>
    <t>Total</t>
  </si>
  <si>
    <t>Capacidad construida de PSP por periodo (GW). Escenario: Recuperación Lenta</t>
  </si>
  <si>
    <t>Capacidad construida de PSP por periodo (GW). Escenario: Carbono Neutralidad</t>
  </si>
  <si>
    <t>Capacidad construida de BESS por periodo (GW). Escenario: Recuperación Lenta</t>
  </si>
  <si>
    <t>Capacidad construida de BESS por periodo (GW). Escenario: Carbono Neutralidad</t>
  </si>
  <si>
    <t>Escenarios de planificación</t>
  </si>
  <si>
    <t>Tipo de variable</t>
  </si>
  <si>
    <t>Variable</t>
  </si>
  <si>
    <t>Recuperación lenta</t>
  </si>
  <si>
    <t>Carbono Neutralidad</t>
  </si>
  <si>
    <t>Transición Acelerada</t>
  </si>
  <si>
    <t>Energéticas</t>
  </si>
  <si>
    <t>Económicas</t>
  </si>
  <si>
    <t>Retiro de centrales a carbón</t>
  </si>
  <si>
    <t>Conservadora</t>
  </si>
  <si>
    <t>Hasta 10 USD/TonCO2</t>
  </si>
  <si>
    <t>Bajos</t>
  </si>
  <si>
    <t>Altos</t>
  </si>
  <si>
    <t>Retiro total al 2040</t>
  </si>
  <si>
    <t>Demanda eléctrica</t>
  </si>
  <si>
    <t>Impuestos a emisiones</t>
  </si>
  <si>
    <t>Costos combustibles</t>
  </si>
  <si>
    <t>CAPEX renovables y almacenamientos</t>
  </si>
  <si>
    <t>Retiro total al 2035</t>
  </si>
  <si>
    <t>Retiro total al 2030</t>
  </si>
  <si>
    <t xml:space="preserve">Media alta </t>
  </si>
  <si>
    <t>Alta</t>
  </si>
  <si>
    <t>Hasta 35 USD/TonCO2</t>
  </si>
  <si>
    <t>Hasta 70 USD/TonCO2</t>
  </si>
  <si>
    <t>Medios</t>
  </si>
  <si>
    <t>Periodo</t>
  </si>
  <si>
    <t>Alto</t>
  </si>
  <si>
    <t>Medio</t>
  </si>
  <si>
    <t>Bajo</t>
  </si>
  <si>
    <t>Costos Carbón USD/ton</t>
  </si>
  <si>
    <t>Costos GNL USD/MMBtu</t>
  </si>
  <si>
    <t>Costos Diesel USD/m3</t>
  </si>
  <si>
    <t>Costos Biogas USD/MMBtu</t>
  </si>
  <si>
    <t>Costos Bimasa USD/ton</t>
  </si>
  <si>
    <t>Costos Cogeneración USD/MMBtu</t>
  </si>
  <si>
    <t>Subsistema</t>
  </si>
  <si>
    <t>Tecnología</t>
  </si>
  <si>
    <t>Autoproductor</t>
  </si>
  <si>
    <t>Eólica</t>
  </si>
  <si>
    <t>Pasada</t>
  </si>
  <si>
    <t>Embalse</t>
  </si>
  <si>
    <t>Solar</t>
  </si>
  <si>
    <t>Térmico</t>
  </si>
  <si>
    <t>Geotermia</t>
  </si>
  <si>
    <t>Almacenmamiento (1h)</t>
  </si>
  <si>
    <t>Almacenmamiento (2h)</t>
  </si>
  <si>
    <t>Almacenmamiento (4h)</t>
  </si>
  <si>
    <t>Almacenmamiento (&gt;5h)</t>
  </si>
  <si>
    <t>Norte</t>
  </si>
  <si>
    <t>Sur</t>
  </si>
  <si>
    <t>Ambos</t>
  </si>
  <si>
    <t>Límite de reserva por tecnología</t>
  </si>
  <si>
    <t>Fsuf</t>
  </si>
  <si>
    <t>Capacidad instalada de almacenamiento por periodo (GW), Escenario: Recuperación Lenta</t>
  </si>
  <si>
    <t>Capacidad construida de almacenamiento por periodo (GW), Escenario: CN, PSP al 2029</t>
  </si>
  <si>
    <t>Capacidad instalada al 2024</t>
  </si>
  <si>
    <t>Capacidad</t>
  </si>
  <si>
    <t>Solar Fotovoltaica</t>
  </si>
  <si>
    <t>Hidroelectrica</t>
  </si>
  <si>
    <t>PSP 2031</t>
  </si>
  <si>
    <t>PSP 2033</t>
  </si>
  <si>
    <t>PSP 2029</t>
  </si>
  <si>
    <t>Total GW</t>
  </si>
  <si>
    <t>Total GWh</t>
  </si>
  <si>
    <t>Cogeneración</t>
  </si>
  <si>
    <t>Capacidad en construcción</t>
  </si>
  <si>
    <t xml:space="preserve"> CAPEX PSP [USD/kW]</t>
  </si>
  <si>
    <t xml:space="preserve"> CAPEX CAES [USD/kW]</t>
  </si>
  <si>
    <t xml:space="preserve"> CAPEX BESS [USD/kW]</t>
  </si>
  <si>
    <t xml:space="preserve"> CAPEX TES [USD/kW]</t>
  </si>
  <si>
    <r>
      <t>Capacidad [MW]</t>
    </r>
    <r>
      <rPr>
        <sz val="12"/>
        <color theme="1"/>
        <rFont val="Aptos"/>
        <family val="2"/>
      </rPr>
      <t>​</t>
    </r>
  </si>
  <si>
    <r>
      <t>Duración [h]</t>
    </r>
    <r>
      <rPr>
        <sz val="12"/>
        <color theme="1"/>
        <rFont val="Aptos"/>
        <family val="2"/>
      </rPr>
      <t>​</t>
    </r>
  </si>
  <si>
    <r>
      <t>10</t>
    </r>
    <r>
      <rPr>
        <sz val="12"/>
        <color theme="1"/>
        <rFont val="Aptos"/>
        <family val="2"/>
      </rPr>
      <t>​</t>
    </r>
  </si>
  <si>
    <r>
      <t>14</t>
    </r>
    <r>
      <rPr>
        <sz val="12"/>
        <color theme="1"/>
        <rFont val="Aptos"/>
        <family val="2"/>
      </rPr>
      <t>​</t>
    </r>
  </si>
  <si>
    <r>
      <t>24</t>
    </r>
    <r>
      <rPr>
        <sz val="12"/>
        <color theme="1"/>
        <rFont val="Aptos"/>
        <family val="2"/>
      </rPr>
      <t>​</t>
    </r>
  </si>
  <si>
    <r>
      <t>300</t>
    </r>
    <r>
      <rPr>
        <sz val="12"/>
        <color theme="1"/>
        <rFont val="Aptos"/>
        <family val="2"/>
      </rPr>
      <t>​</t>
    </r>
  </si>
  <si>
    <r>
      <t> 1828</t>
    </r>
    <r>
      <rPr>
        <sz val="12"/>
        <color theme="1"/>
        <rFont val="Aptos"/>
        <family val="2"/>
      </rPr>
      <t>​</t>
    </r>
  </si>
  <si>
    <r>
      <t>2026</t>
    </r>
    <r>
      <rPr>
        <sz val="12"/>
        <color theme="1"/>
        <rFont val="Aptos Narrow"/>
        <family val="2"/>
      </rPr>
      <t>​</t>
    </r>
  </si>
  <si>
    <r>
      <t>2526</t>
    </r>
    <r>
      <rPr>
        <sz val="12"/>
        <color theme="1"/>
        <rFont val="Aptos Narrow"/>
        <family val="2"/>
      </rPr>
      <t>​</t>
    </r>
  </si>
  <si>
    <r>
      <t>450</t>
    </r>
    <r>
      <rPr>
        <sz val="12"/>
        <color theme="1"/>
        <rFont val="Aptos"/>
        <family val="2"/>
      </rPr>
      <t>​</t>
    </r>
  </si>
  <si>
    <r>
      <t>1790</t>
    </r>
    <r>
      <rPr>
        <sz val="12"/>
        <color theme="1"/>
        <rFont val="Aptos Narrow"/>
        <family val="2"/>
      </rPr>
      <t>​</t>
    </r>
  </si>
  <si>
    <r>
      <t>1988</t>
    </r>
    <r>
      <rPr>
        <sz val="12"/>
        <color theme="1"/>
        <rFont val="Aptos Narrow"/>
        <family val="2"/>
      </rPr>
      <t>​</t>
    </r>
  </si>
  <si>
    <r>
      <t>2487</t>
    </r>
    <r>
      <rPr>
        <sz val="12"/>
        <color theme="1"/>
        <rFont val="Aptos Narrow"/>
        <family val="2"/>
      </rPr>
      <t>​</t>
    </r>
  </si>
  <si>
    <r>
      <t>600</t>
    </r>
    <r>
      <rPr>
        <sz val="12"/>
        <color theme="1"/>
        <rFont val="Aptos"/>
        <family val="2"/>
      </rPr>
      <t>​</t>
    </r>
  </si>
  <si>
    <r>
      <t>1776</t>
    </r>
    <r>
      <rPr>
        <sz val="12"/>
        <color theme="1"/>
        <rFont val="Aptos Narrow"/>
        <family val="2"/>
      </rPr>
      <t>​</t>
    </r>
  </si>
  <si>
    <r>
      <t>1974</t>
    </r>
    <r>
      <rPr>
        <sz val="12"/>
        <color theme="1"/>
        <rFont val="Aptos Narrow"/>
        <family val="2"/>
      </rPr>
      <t>​</t>
    </r>
  </si>
  <si>
    <r>
      <t>2468</t>
    </r>
    <r>
      <rPr>
        <sz val="12"/>
        <color theme="1"/>
        <rFont val="Aptos Narrow"/>
        <family val="2"/>
      </rPr>
      <t>​</t>
    </r>
  </si>
  <si>
    <r>
      <t>6</t>
    </r>
    <r>
      <rPr>
        <sz val="12"/>
        <color theme="1"/>
        <rFont val="Aptos"/>
        <family val="2"/>
      </rPr>
      <t>​</t>
    </r>
  </si>
  <si>
    <r>
      <t>250</t>
    </r>
    <r>
      <rPr>
        <sz val="12"/>
        <color theme="1"/>
        <rFont val="Aptos"/>
        <family val="2"/>
      </rPr>
      <t>​</t>
    </r>
  </si>
  <si>
    <r>
      <t>1178,74</t>
    </r>
    <r>
      <rPr>
        <sz val="12"/>
        <color theme="1"/>
        <rFont val="Aptos"/>
        <family val="2"/>
      </rPr>
      <t>​</t>
    </r>
  </si>
  <si>
    <r>
      <t>1205,18</t>
    </r>
    <r>
      <rPr>
        <sz val="12"/>
        <color theme="1"/>
        <rFont val="Aptos Narrow"/>
        <family val="2"/>
      </rPr>
      <t>​</t>
    </r>
  </si>
  <si>
    <r>
      <t>1230,82</t>
    </r>
    <r>
      <rPr>
        <sz val="12"/>
        <color theme="1"/>
        <rFont val="Aptos Narrow"/>
        <family val="2"/>
      </rPr>
      <t>​</t>
    </r>
  </si>
  <si>
    <r>
      <t> 2249,65</t>
    </r>
    <r>
      <rPr>
        <sz val="12"/>
        <color theme="1"/>
        <rFont val="Aptos"/>
        <family val="2"/>
      </rPr>
      <t>​</t>
    </r>
  </si>
  <si>
    <r>
      <t>2573,88</t>
    </r>
    <r>
      <rPr>
        <sz val="12"/>
        <color theme="1"/>
        <rFont val="Aptos Narrow"/>
        <family val="2"/>
      </rPr>
      <t>​</t>
    </r>
  </si>
  <si>
    <r>
      <t>2835,88</t>
    </r>
    <r>
      <rPr>
        <sz val="12"/>
        <color theme="1"/>
        <rFont val="Aptos Narrow"/>
        <family val="2"/>
      </rPr>
      <t>​</t>
    </r>
  </si>
  <si>
    <r>
      <t>1</t>
    </r>
    <r>
      <rPr>
        <sz val="12"/>
        <color theme="1"/>
        <rFont val="Aptos"/>
        <family val="2"/>
      </rPr>
      <t>​</t>
    </r>
  </si>
  <si>
    <r>
      <t>2</t>
    </r>
    <r>
      <rPr>
        <sz val="12"/>
        <color theme="1"/>
        <rFont val="Aptos"/>
        <family val="2"/>
      </rPr>
      <t>​</t>
    </r>
  </si>
  <si>
    <r>
      <t>4</t>
    </r>
    <r>
      <rPr>
        <sz val="12"/>
        <color theme="1"/>
        <rFont val="Aptos"/>
        <family val="2"/>
      </rPr>
      <t>​</t>
    </r>
  </si>
  <si>
    <r>
      <t>1- 1000</t>
    </r>
    <r>
      <rPr>
        <sz val="12"/>
        <color theme="1"/>
        <rFont val="Aptos"/>
        <family val="2"/>
      </rPr>
      <t>​</t>
    </r>
  </si>
  <si>
    <r>
      <t> 387,78</t>
    </r>
    <r>
      <rPr>
        <sz val="12"/>
        <color theme="1"/>
        <rFont val="Aptos"/>
        <family val="2"/>
      </rPr>
      <t>​</t>
    </r>
  </si>
  <si>
    <r>
      <t>585,86</t>
    </r>
    <r>
      <rPr>
        <sz val="12"/>
        <color theme="1"/>
        <rFont val="Aptos Narrow"/>
        <family val="2"/>
      </rPr>
      <t>​</t>
    </r>
  </si>
  <si>
    <r>
      <t>980,74</t>
    </r>
    <r>
      <rPr>
        <sz val="12"/>
        <color theme="1"/>
        <rFont val="Aptos"/>
        <family val="2"/>
      </rPr>
      <t>​</t>
    </r>
  </si>
  <si>
    <t>Caso Base</t>
  </si>
  <si>
    <t>BESS Alto</t>
  </si>
  <si>
    <t>BESS Alto+</t>
  </si>
  <si>
    <t>Capacidad instalada de almacenamiento por periodo (GW), Escenario: Transición Acelerada</t>
  </si>
  <si>
    <t>Capacidad construida de almacenamiento por periodo (GW), Escenario: Transición Acelerada</t>
  </si>
  <si>
    <t>Ausencia Diesel&amp;GNL</t>
  </si>
  <si>
    <t>Evolución de capacidad instalada por tecnología (GW), Escenario: Transición Acelerada</t>
  </si>
  <si>
    <t>Capacidad construida de PSP por periodo (GW), Escenario: Transición Acelerada</t>
  </si>
  <si>
    <t>Capacidad construida de BESS por periodo (GW), Escenario: Transición Acelerada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</si>
</sst>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ptos"/>
      <family val="2"/>
    </font>
    <font>
      <sz val="8"/>
      <name val="Calibri"/>
      <family val="2"/>
      <scheme val="minor"/>
    </font>
    <font>
      <sz val="14"/>
      <color rgb="FF000000"/>
      <name val="Times New Roman"/>
      <family val="1"/>
    </font>
    <font>
      <sz val="14"/>
      <color rgb="FF000000"/>
      <name val="Aptos"/>
      <family val="2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0" fontId="0" fillId="0" borderId="1" xfId="0" applyBorder="1"/>
    <xf numFmtId="0" fontId="1" fillId="4" borderId="0" xfId="0" applyFont="1" applyFill="1"/>
    <xf numFmtId="0" fontId="1" fillId="0" borderId="1" xfId="0" applyFont="1" applyBorder="1"/>
    <xf numFmtId="41" fontId="0" fillId="0" borderId="3" xfId="1" applyFont="1" applyBorder="1"/>
    <xf numFmtId="41" fontId="0" fillId="0" borderId="4" xfId="1" applyFont="1" applyBorder="1"/>
    <xf numFmtId="0" fontId="6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3" xfId="0" applyFont="1" applyBorder="1" applyAlignment="1">
      <alignment horizontal="right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11</xdr:row>
      <xdr:rowOff>85800</xdr:rowOff>
    </xdr:from>
    <xdr:to>
      <xdr:col>8</xdr:col>
      <xdr:colOff>609600</xdr:colOff>
      <xdr:row>23</xdr:row>
      <xdr:rowOff>144779</xdr:rowOff>
    </xdr:to>
    <xdr:pic>
      <xdr:nvPicPr>
        <xdr:cNvPr id="2" name="Imagen 1" descr="Imagen 325632066, Imagen">
          <a:extLst>
            <a:ext uri="{FF2B5EF4-FFF2-40B4-BE49-F238E27FC236}">
              <a16:creationId xmlns:a16="http://schemas.microsoft.com/office/drawing/2014/main" id="{332C4EFB-8288-BD83-7BA7-A5AEE65E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097480"/>
          <a:ext cx="8077200" cy="2253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144780</xdr:colOff>
      <xdr:row>23</xdr:row>
      <xdr:rowOff>83820</xdr:rowOff>
    </xdr:to>
    <xdr:pic>
      <xdr:nvPicPr>
        <xdr:cNvPr id="2" name="Imagen 1" descr="Imagen 1, Imagen">
          <a:extLst>
            <a:ext uri="{FF2B5EF4-FFF2-40B4-BE49-F238E27FC236}">
              <a16:creationId xmlns:a16="http://schemas.microsoft.com/office/drawing/2014/main" id="{08D57269-3BC8-607D-8245-ADAFB53FD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4107180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28"/>
  <sheetViews>
    <sheetView topLeftCell="N10" workbookViewId="0">
      <selection activeCell="T14" sqref="T14:Y24"/>
    </sheetView>
  </sheetViews>
  <sheetFormatPr baseColWidth="10" defaultColWidth="8.88671875" defaultRowHeight="14.4" x14ac:dyDescent="0.3"/>
  <cols>
    <col min="2" max="2" width="7.5546875" bestFit="1" customWidth="1"/>
    <col min="3" max="6" width="8.5546875" customWidth="1"/>
    <col min="7" max="7" width="5.88671875" bestFit="1" customWidth="1"/>
    <col min="8" max="17" width="8.5546875" customWidth="1"/>
    <col min="20" max="32" width="11.44140625" customWidth="1"/>
  </cols>
  <sheetData>
    <row r="2" spans="2:32" x14ac:dyDescent="0.3">
      <c r="B2" s="34" t="s">
        <v>14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T2" s="33"/>
      <c r="U2" s="33"/>
      <c r="V2" s="33"/>
      <c r="W2" s="33"/>
      <c r="X2" s="33"/>
      <c r="Y2" s="33"/>
      <c r="AA2" s="33"/>
      <c r="AB2" s="33"/>
      <c r="AC2" s="33"/>
      <c r="AD2" s="33"/>
      <c r="AE2" s="33"/>
      <c r="AF2" s="33"/>
    </row>
    <row r="3" spans="2:32" x14ac:dyDescent="0.3">
      <c r="B3" s="7" t="s">
        <v>13</v>
      </c>
      <c r="C3" s="8" t="s">
        <v>0</v>
      </c>
      <c r="D3" s="8" t="s">
        <v>10</v>
      </c>
      <c r="E3" s="8" t="s">
        <v>1</v>
      </c>
      <c r="F3" s="8" t="s">
        <v>12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16</v>
      </c>
      <c r="L3" s="8" t="s">
        <v>11</v>
      </c>
      <c r="M3" s="8" t="s">
        <v>17</v>
      </c>
      <c r="N3" s="8" t="s">
        <v>6</v>
      </c>
      <c r="O3" s="8" t="s">
        <v>7</v>
      </c>
      <c r="P3" s="8" t="s">
        <v>8</v>
      </c>
      <c r="Q3" s="8" t="s">
        <v>9</v>
      </c>
      <c r="T3" s="12"/>
      <c r="U3" s="33"/>
      <c r="V3" s="33"/>
      <c r="W3" s="33"/>
      <c r="X3" s="33"/>
      <c r="Y3" s="12"/>
      <c r="AA3" s="12"/>
      <c r="AB3" s="33"/>
      <c r="AC3" s="33"/>
      <c r="AD3" s="33"/>
      <c r="AE3" s="33"/>
      <c r="AF3" s="12"/>
    </row>
    <row r="4" spans="2:32" x14ac:dyDescent="0.3">
      <c r="B4" s="9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2"/>
      <c r="AA4" s="12"/>
    </row>
    <row r="5" spans="2:32" x14ac:dyDescent="0.3">
      <c r="B5" s="9">
        <v>2026</v>
      </c>
      <c r="C5" s="2">
        <v>12.7</v>
      </c>
      <c r="D5" s="5">
        <v>7.81</v>
      </c>
      <c r="E5" s="2">
        <v>6.78</v>
      </c>
      <c r="F5" s="2">
        <v>3.95</v>
      </c>
      <c r="G5" s="2">
        <v>4.2</v>
      </c>
      <c r="H5" s="2">
        <v>4.51</v>
      </c>
      <c r="I5" s="2">
        <v>0.65</v>
      </c>
      <c r="J5" s="2">
        <v>2.5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2"/>
      <c r="AA5" s="12"/>
    </row>
    <row r="6" spans="2:32" x14ac:dyDescent="0.3">
      <c r="B6" s="9">
        <v>2029</v>
      </c>
      <c r="C6" s="2">
        <v>12.7</v>
      </c>
      <c r="D6" s="5">
        <v>7.81</v>
      </c>
      <c r="E6" s="2">
        <v>8.39</v>
      </c>
      <c r="F6" s="2">
        <v>3.36</v>
      </c>
      <c r="G6" s="2">
        <v>4.2</v>
      </c>
      <c r="H6" s="2">
        <v>4.51</v>
      </c>
      <c r="I6" s="2">
        <v>0.65</v>
      </c>
      <c r="J6" s="2">
        <v>2.5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2"/>
      <c r="AA6" s="12"/>
    </row>
    <row r="7" spans="2:32" x14ac:dyDescent="0.3">
      <c r="B7" s="9">
        <v>2030</v>
      </c>
      <c r="C7" s="2">
        <v>12.7</v>
      </c>
      <c r="D7" s="5">
        <v>7.81</v>
      </c>
      <c r="E7" s="2">
        <v>8.39</v>
      </c>
      <c r="F7" s="2">
        <v>3.23</v>
      </c>
      <c r="G7" s="2">
        <v>4.2</v>
      </c>
      <c r="H7" s="2">
        <v>4.51</v>
      </c>
      <c r="I7" s="2">
        <v>0.65</v>
      </c>
      <c r="J7" s="2">
        <v>2.5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2"/>
      <c r="AA7" s="12"/>
    </row>
    <row r="8" spans="2:32" x14ac:dyDescent="0.3">
      <c r="B8" s="9">
        <v>2031</v>
      </c>
      <c r="C8" s="2">
        <v>12.7</v>
      </c>
      <c r="D8" s="5">
        <v>7.81</v>
      </c>
      <c r="E8" s="2">
        <v>8.39</v>
      </c>
      <c r="F8" s="2">
        <v>3.08</v>
      </c>
      <c r="G8" s="2">
        <v>4.2</v>
      </c>
      <c r="H8" s="2">
        <v>4.51</v>
      </c>
      <c r="I8" s="2">
        <v>0.65</v>
      </c>
      <c r="J8" s="2">
        <v>2.5</v>
      </c>
      <c r="K8" s="2">
        <v>0.13</v>
      </c>
      <c r="L8" s="2">
        <v>0.1</v>
      </c>
      <c r="M8" s="2">
        <v>0.08</v>
      </c>
      <c r="N8" s="2">
        <v>0.03</v>
      </c>
      <c r="O8" s="2">
        <v>0.94</v>
      </c>
      <c r="P8" s="2">
        <v>0</v>
      </c>
      <c r="Q8" s="2">
        <v>0</v>
      </c>
      <c r="T8" s="12"/>
      <c r="AA8" s="12"/>
    </row>
    <row r="9" spans="2:32" x14ac:dyDescent="0.3">
      <c r="B9" s="9">
        <v>2033</v>
      </c>
      <c r="C9" s="2">
        <v>12.7</v>
      </c>
      <c r="D9" s="5">
        <v>7.81</v>
      </c>
      <c r="E9" s="2">
        <v>8.4</v>
      </c>
      <c r="F9" s="2">
        <v>3.08</v>
      </c>
      <c r="G9" s="2">
        <v>4.2</v>
      </c>
      <c r="H9" s="2">
        <v>4.51</v>
      </c>
      <c r="I9" s="2">
        <v>0.65</v>
      </c>
      <c r="J9" s="2">
        <v>2.5</v>
      </c>
      <c r="K9" s="2">
        <v>0.13</v>
      </c>
      <c r="L9" s="2">
        <v>0.1</v>
      </c>
      <c r="M9" s="2">
        <v>0.08</v>
      </c>
      <c r="N9" s="2">
        <v>0.03</v>
      </c>
      <c r="O9" s="2">
        <v>1.36</v>
      </c>
      <c r="P9" s="2">
        <v>0</v>
      </c>
      <c r="Q9" s="2">
        <v>0</v>
      </c>
      <c r="T9" s="12"/>
      <c r="AA9" s="12"/>
    </row>
    <row r="10" spans="2:32" x14ac:dyDescent="0.3">
      <c r="B10" s="9">
        <v>2040</v>
      </c>
      <c r="C10" s="2">
        <v>13.78</v>
      </c>
      <c r="D10" s="5">
        <v>7.81</v>
      </c>
      <c r="E10" s="2">
        <v>12.68</v>
      </c>
      <c r="F10" s="2">
        <v>0</v>
      </c>
      <c r="G10" s="2">
        <v>4.2</v>
      </c>
      <c r="H10" s="2">
        <v>4.51</v>
      </c>
      <c r="I10" s="2">
        <v>0.65</v>
      </c>
      <c r="J10" s="2">
        <v>2.52</v>
      </c>
      <c r="K10" s="2">
        <v>0.13</v>
      </c>
      <c r="L10" s="2">
        <v>0.1</v>
      </c>
      <c r="M10" s="2">
        <v>0.08</v>
      </c>
      <c r="N10" s="2">
        <v>0.03</v>
      </c>
      <c r="O10" s="2">
        <v>1.95</v>
      </c>
      <c r="P10" s="2">
        <v>0</v>
      </c>
      <c r="Q10" s="2">
        <v>0</v>
      </c>
      <c r="T10" s="12"/>
      <c r="AA10" s="12"/>
    </row>
    <row r="11" spans="2:32" x14ac:dyDescent="0.3">
      <c r="B11" s="9">
        <v>2050</v>
      </c>
      <c r="C11" s="3">
        <v>22.97</v>
      </c>
      <c r="D11" s="6">
        <v>7.81</v>
      </c>
      <c r="E11" s="3">
        <v>14.59</v>
      </c>
      <c r="F11" s="3">
        <v>0</v>
      </c>
      <c r="G11" s="3">
        <v>4.2</v>
      </c>
      <c r="H11" s="3">
        <v>4.6500000000000004</v>
      </c>
      <c r="I11" s="3">
        <v>0.69</v>
      </c>
      <c r="J11" s="3">
        <v>3.42</v>
      </c>
      <c r="K11" s="3">
        <v>0.13</v>
      </c>
      <c r="L11" s="3">
        <v>0.1</v>
      </c>
      <c r="M11" s="3">
        <v>0.08</v>
      </c>
      <c r="N11" s="3">
        <v>0.03</v>
      </c>
      <c r="O11" s="3">
        <v>4.3600000000000003</v>
      </c>
      <c r="P11" s="3">
        <v>0</v>
      </c>
      <c r="Q11" s="3">
        <v>0.11</v>
      </c>
      <c r="T11" s="12"/>
      <c r="AA11" s="12"/>
    </row>
    <row r="14" spans="2:32" x14ac:dyDescent="0.3">
      <c r="T14" s="34" t="s">
        <v>20</v>
      </c>
      <c r="U14" s="34"/>
      <c r="V14" s="34"/>
      <c r="W14" s="34"/>
      <c r="X14" s="34"/>
      <c r="Y14" s="34"/>
      <c r="Z14" s="14"/>
      <c r="AA14" s="34" t="s">
        <v>22</v>
      </c>
      <c r="AB14" s="34"/>
      <c r="AC14" s="34"/>
      <c r="AD14" s="34"/>
      <c r="AE14" s="34"/>
      <c r="AF14" s="34"/>
    </row>
    <row r="15" spans="2:32" x14ac:dyDescent="0.3">
      <c r="T15" s="35" t="s">
        <v>13</v>
      </c>
      <c r="U15" s="34" t="s">
        <v>18</v>
      </c>
      <c r="V15" s="34"/>
      <c r="W15" s="34"/>
      <c r="X15" s="34"/>
      <c r="Y15" s="35" t="s">
        <v>19</v>
      </c>
      <c r="Z15" s="14"/>
      <c r="AA15" s="35" t="s">
        <v>13</v>
      </c>
      <c r="AB15" s="34" t="s">
        <v>18</v>
      </c>
      <c r="AC15" s="34"/>
      <c r="AD15" s="34"/>
      <c r="AE15" s="34"/>
      <c r="AF15" s="35" t="s">
        <v>19</v>
      </c>
    </row>
    <row r="16" spans="2:32" x14ac:dyDescent="0.3">
      <c r="T16" s="36"/>
      <c r="U16" s="13">
        <v>8</v>
      </c>
      <c r="V16" s="13">
        <v>10</v>
      </c>
      <c r="W16" s="13">
        <v>14</v>
      </c>
      <c r="X16" s="13">
        <v>24</v>
      </c>
      <c r="Y16" s="36"/>
      <c r="Z16" s="14"/>
      <c r="AA16" s="36"/>
      <c r="AB16" s="13">
        <v>1</v>
      </c>
      <c r="AC16" s="13">
        <v>2</v>
      </c>
      <c r="AD16" s="13">
        <v>4</v>
      </c>
      <c r="AE16" s="13">
        <v>6</v>
      </c>
      <c r="AF16" s="36"/>
    </row>
    <row r="17" spans="2:32" x14ac:dyDescent="0.3">
      <c r="T17" s="10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4"/>
      <c r="AA17" s="10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T18" s="11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4"/>
      <c r="AA18" s="11">
        <v>2026</v>
      </c>
      <c r="AB18" s="2">
        <v>1.07</v>
      </c>
      <c r="AC18" s="2">
        <v>0.28000000000000003</v>
      </c>
      <c r="AD18" s="2">
        <v>0.21</v>
      </c>
      <c r="AE18" s="2">
        <v>0.5</v>
      </c>
      <c r="AF18" s="2">
        <f t="shared" ref="AF18:AF24" si="1">SUM(AB18:AE18)</f>
        <v>2.06</v>
      </c>
    </row>
    <row r="19" spans="2:32" x14ac:dyDescent="0.3">
      <c r="B19" s="33"/>
      <c r="C19" s="33"/>
      <c r="D19" s="33"/>
      <c r="E19" s="33"/>
      <c r="F19" s="33"/>
      <c r="G19" s="33"/>
      <c r="T19" s="11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4"/>
      <c r="AA19" s="11">
        <v>2029</v>
      </c>
      <c r="AB19" s="2">
        <v>0</v>
      </c>
      <c r="AC19" s="2">
        <v>0</v>
      </c>
      <c r="AD19" s="2">
        <v>0</v>
      </c>
      <c r="AE19" s="2">
        <v>0</v>
      </c>
      <c r="AF19" s="2">
        <f t="shared" si="1"/>
        <v>0</v>
      </c>
    </row>
    <row r="20" spans="2:32" x14ac:dyDescent="0.3">
      <c r="B20" s="12"/>
      <c r="C20" s="33"/>
      <c r="D20" s="33"/>
      <c r="E20" s="33"/>
      <c r="F20" s="33"/>
      <c r="G20" s="12"/>
      <c r="T20" s="11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4"/>
      <c r="AA20" s="11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2"/>
      <c r="T21" s="11">
        <v>2031</v>
      </c>
      <c r="U21" s="2">
        <v>0.54</v>
      </c>
      <c r="V21" s="2">
        <v>0.4</v>
      </c>
      <c r="W21" s="2">
        <v>0</v>
      </c>
      <c r="X21" s="2">
        <v>0</v>
      </c>
      <c r="Y21" s="2">
        <f t="shared" si="0"/>
        <v>0.94000000000000006</v>
      </c>
      <c r="Z21" s="14"/>
      <c r="AA21" s="11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2"/>
      <c r="T22" s="11">
        <v>2033</v>
      </c>
      <c r="U22" s="2">
        <v>0.37</v>
      </c>
      <c r="V22" s="2">
        <v>0.05</v>
      </c>
      <c r="W22" s="2">
        <v>0</v>
      </c>
      <c r="X22" s="2">
        <v>0</v>
      </c>
      <c r="Y22" s="2">
        <f t="shared" si="0"/>
        <v>0.42</v>
      </c>
      <c r="Z22" s="14"/>
      <c r="AA22" s="11">
        <v>2033</v>
      </c>
      <c r="AB22" s="2">
        <v>0</v>
      </c>
      <c r="AC22" s="2">
        <v>0</v>
      </c>
      <c r="AD22" s="2">
        <v>0</v>
      </c>
      <c r="AE22" s="2">
        <v>0</v>
      </c>
      <c r="AF22" s="2">
        <f t="shared" si="1"/>
        <v>0</v>
      </c>
    </row>
    <row r="23" spans="2:32" x14ac:dyDescent="0.3">
      <c r="B23" s="12"/>
      <c r="T23" s="11">
        <v>2040</v>
      </c>
      <c r="U23" s="2">
        <v>0.59</v>
      </c>
      <c r="V23" s="2">
        <v>0</v>
      </c>
      <c r="W23" s="2">
        <v>0</v>
      </c>
      <c r="X23" s="2">
        <v>0</v>
      </c>
      <c r="Y23" s="2">
        <f t="shared" si="0"/>
        <v>0.59</v>
      </c>
      <c r="Z23" s="14"/>
      <c r="AA23" s="11">
        <v>2040</v>
      </c>
      <c r="AB23" s="2">
        <v>0</v>
      </c>
      <c r="AC23" s="2">
        <v>0</v>
      </c>
      <c r="AD23" s="2">
        <v>0.02</v>
      </c>
      <c r="AE23" s="2">
        <v>0</v>
      </c>
      <c r="AF23" s="2">
        <f t="shared" si="1"/>
        <v>0.02</v>
      </c>
    </row>
    <row r="24" spans="2:32" x14ac:dyDescent="0.3">
      <c r="B24" s="12"/>
      <c r="T24" s="11">
        <v>2050</v>
      </c>
      <c r="U24" s="3">
        <v>0.16</v>
      </c>
      <c r="V24" s="3">
        <v>2.25</v>
      </c>
      <c r="W24" s="3">
        <v>0</v>
      </c>
      <c r="X24" s="3">
        <v>0</v>
      </c>
      <c r="Y24" s="3">
        <f t="shared" si="0"/>
        <v>2.41</v>
      </c>
      <c r="Z24" s="14"/>
      <c r="AA24" s="11">
        <v>2050</v>
      </c>
      <c r="AB24" s="3">
        <v>0</v>
      </c>
      <c r="AC24" s="3">
        <v>0</v>
      </c>
      <c r="AD24" s="3">
        <v>0.9</v>
      </c>
      <c r="AE24" s="3">
        <v>0</v>
      </c>
      <c r="AF24" s="3">
        <f t="shared" si="1"/>
        <v>0.9</v>
      </c>
    </row>
    <row r="25" spans="2:32" x14ac:dyDescent="0.3">
      <c r="B25" s="12"/>
    </row>
    <row r="26" spans="2:32" x14ac:dyDescent="0.3">
      <c r="B26" s="12"/>
    </row>
    <row r="27" spans="2:32" x14ac:dyDescent="0.3">
      <c r="B27" s="12"/>
    </row>
    <row r="28" spans="2:32" x14ac:dyDescent="0.3">
      <c r="B28" s="12"/>
    </row>
  </sheetData>
  <mergeCells count="15">
    <mergeCell ref="B2:Q2"/>
    <mergeCell ref="C20:F20"/>
    <mergeCell ref="B19:G19"/>
    <mergeCell ref="T2:Y2"/>
    <mergeCell ref="U3:X3"/>
    <mergeCell ref="T15:T16"/>
    <mergeCell ref="Y15:Y16"/>
    <mergeCell ref="AA2:AF2"/>
    <mergeCell ref="AB3:AE3"/>
    <mergeCell ref="T14:Y14"/>
    <mergeCell ref="AA14:AF14"/>
    <mergeCell ref="U15:X15"/>
    <mergeCell ref="AB15:AE15"/>
    <mergeCell ref="AA15:AA16"/>
    <mergeCell ref="AF15:AF16"/>
  </mergeCells>
  <pageMargins left="0.7" right="0.7" top="0.75" bottom="0.75" header="0.3" footer="0.3"/>
  <pageSetup orientation="portrait" horizontalDpi="300" verticalDpi="300" r:id="rId1"/>
  <ignoredErrors>
    <ignoredError sqref="Y17:Y24 AF17:AF2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4211-05EA-4D79-AF15-B32197B60AA5}">
  <dimension ref="B2:F18"/>
  <sheetViews>
    <sheetView zoomScale="130" zoomScaleNormal="130" workbookViewId="0">
      <selection activeCell="J14" sqref="J14"/>
    </sheetView>
  </sheetViews>
  <sheetFormatPr baseColWidth="10" defaultRowHeight="14.4" x14ac:dyDescent="0.3"/>
  <cols>
    <col min="2" max="2" width="15.77734375" bestFit="1" customWidth="1"/>
    <col min="5" max="5" width="15.77734375" bestFit="1" customWidth="1"/>
  </cols>
  <sheetData>
    <row r="2" spans="2:6" x14ac:dyDescent="0.3">
      <c r="D2" s="39"/>
    </row>
    <row r="3" spans="2:6" x14ac:dyDescent="0.3">
      <c r="B3" s="34" t="s">
        <v>79</v>
      </c>
      <c r="C3" s="34"/>
      <c r="D3" s="39"/>
      <c r="E3" s="34" t="s">
        <v>89</v>
      </c>
      <c r="F3" s="34"/>
    </row>
    <row r="4" spans="2:6" x14ac:dyDescent="0.3">
      <c r="B4" s="8" t="s">
        <v>60</v>
      </c>
      <c r="C4" s="8" t="s">
        <v>80</v>
      </c>
      <c r="D4" s="39"/>
      <c r="E4" s="8" t="s">
        <v>60</v>
      </c>
      <c r="F4" s="8" t="s">
        <v>80</v>
      </c>
    </row>
    <row r="5" spans="2:6" x14ac:dyDescent="0.3">
      <c r="B5" s="24" t="s">
        <v>81</v>
      </c>
      <c r="C5" s="30">
        <v>10211.15</v>
      </c>
      <c r="D5" s="39"/>
      <c r="E5" s="24" t="s">
        <v>81</v>
      </c>
      <c r="F5" s="30">
        <v>3192</v>
      </c>
    </row>
    <row r="6" spans="2:6" x14ac:dyDescent="0.3">
      <c r="B6" s="24" t="s">
        <v>82</v>
      </c>
      <c r="C6" s="30">
        <v>7793.09</v>
      </c>
      <c r="D6" s="39"/>
      <c r="E6" s="24" t="s">
        <v>82</v>
      </c>
      <c r="F6" s="30">
        <v>20.7</v>
      </c>
    </row>
    <row r="7" spans="2:6" x14ac:dyDescent="0.3">
      <c r="B7" s="24" t="s">
        <v>62</v>
      </c>
      <c r="C7" s="30">
        <v>4483.3999999999996</v>
      </c>
      <c r="D7" s="39"/>
      <c r="E7" s="24" t="s">
        <v>62</v>
      </c>
      <c r="F7" s="30">
        <v>1869</v>
      </c>
    </row>
    <row r="8" spans="2:6" x14ac:dyDescent="0.3">
      <c r="B8" s="24" t="s">
        <v>12</v>
      </c>
      <c r="C8" s="30">
        <v>4214.37</v>
      </c>
      <c r="D8" s="39"/>
      <c r="E8" s="24" t="s">
        <v>12</v>
      </c>
      <c r="F8" s="30">
        <v>0</v>
      </c>
    </row>
    <row r="9" spans="2:6" x14ac:dyDescent="0.3">
      <c r="B9" s="24" t="s">
        <v>2</v>
      </c>
      <c r="C9" s="30">
        <v>4181.7700000000004</v>
      </c>
      <c r="D9" s="39"/>
      <c r="E9" s="24" t="s">
        <v>2</v>
      </c>
      <c r="F9" s="30">
        <v>64</v>
      </c>
    </row>
    <row r="10" spans="2:6" x14ac:dyDescent="0.3">
      <c r="B10" s="24" t="s">
        <v>3</v>
      </c>
      <c r="C10" s="30">
        <v>4154.8999999999996</v>
      </c>
      <c r="D10" s="39"/>
      <c r="E10" s="24" t="s">
        <v>3</v>
      </c>
      <c r="F10" s="30">
        <v>316</v>
      </c>
    </row>
    <row r="11" spans="2:6" x14ac:dyDescent="0.3">
      <c r="B11" s="24" t="s">
        <v>4</v>
      </c>
      <c r="C11" s="30">
        <v>445.36</v>
      </c>
      <c r="D11" s="39"/>
      <c r="E11" s="24" t="s">
        <v>4</v>
      </c>
      <c r="F11" s="30">
        <v>369</v>
      </c>
    </row>
    <row r="12" spans="2:6" x14ac:dyDescent="0.3">
      <c r="B12" s="24" t="s">
        <v>5</v>
      </c>
      <c r="C12" s="30">
        <v>387.5</v>
      </c>
      <c r="D12" s="39"/>
      <c r="E12" s="24" t="s">
        <v>5</v>
      </c>
      <c r="F12" s="30">
        <v>2235</v>
      </c>
    </row>
    <row r="13" spans="2:6" x14ac:dyDescent="0.3">
      <c r="B13" s="24" t="s">
        <v>88</v>
      </c>
      <c r="C13" s="30">
        <v>129.66</v>
      </c>
      <c r="D13" s="39"/>
      <c r="E13" s="24" t="s">
        <v>88</v>
      </c>
      <c r="F13" s="30">
        <v>0</v>
      </c>
    </row>
    <row r="14" spans="2:6" x14ac:dyDescent="0.3">
      <c r="B14" s="24" t="s">
        <v>11</v>
      </c>
      <c r="C14" s="30">
        <v>99.05</v>
      </c>
      <c r="D14" s="39"/>
      <c r="E14" s="24" t="s">
        <v>11</v>
      </c>
      <c r="F14" s="30">
        <v>0</v>
      </c>
    </row>
    <row r="15" spans="2:6" x14ac:dyDescent="0.3">
      <c r="B15" s="24" t="s">
        <v>67</v>
      </c>
      <c r="C15" s="30">
        <v>81</v>
      </c>
      <c r="D15" s="39"/>
      <c r="E15" s="24" t="s">
        <v>67</v>
      </c>
      <c r="F15" s="30">
        <v>0</v>
      </c>
    </row>
    <row r="16" spans="2:6" x14ac:dyDescent="0.3">
      <c r="B16" s="24" t="s">
        <v>6</v>
      </c>
      <c r="C16" s="31">
        <v>26.06</v>
      </c>
      <c r="D16" s="39"/>
      <c r="E16" s="24" t="s">
        <v>6</v>
      </c>
      <c r="F16" s="31">
        <v>0</v>
      </c>
    </row>
    <row r="17" spans="4:4" x14ac:dyDescent="0.3">
      <c r="D17" s="39"/>
    </row>
    <row r="18" spans="4:4" x14ac:dyDescent="0.3">
      <c r="D18" s="39"/>
    </row>
  </sheetData>
  <mergeCells count="3">
    <mergeCell ref="B3:C3"/>
    <mergeCell ref="E3:F3"/>
    <mergeCell ref="D2:D1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5195-671C-4717-80D9-4508D5D4E35C}">
  <dimension ref="C5:D18"/>
  <sheetViews>
    <sheetView workbookViewId="0">
      <selection activeCell="C5" sqref="C5:D18"/>
    </sheetView>
  </sheetViews>
  <sheetFormatPr baseColWidth="10" defaultRowHeight="14.4" x14ac:dyDescent="0.3"/>
  <cols>
    <col min="3" max="3" width="15.77734375" bestFit="1" customWidth="1"/>
  </cols>
  <sheetData>
    <row r="5" spans="3:4" x14ac:dyDescent="0.3">
      <c r="C5" s="41" t="s">
        <v>89</v>
      </c>
      <c r="D5" s="41"/>
    </row>
    <row r="6" spans="3:4" x14ac:dyDescent="0.3">
      <c r="C6" s="18" t="s">
        <v>60</v>
      </c>
      <c r="D6" s="18" t="s">
        <v>80</v>
      </c>
    </row>
    <row r="7" spans="3:4" x14ac:dyDescent="0.3">
      <c r="C7" s="24" t="s">
        <v>81</v>
      </c>
      <c r="D7" s="30">
        <v>3192</v>
      </c>
    </row>
    <row r="8" spans="3:4" x14ac:dyDescent="0.3">
      <c r="C8" s="24" t="s">
        <v>82</v>
      </c>
      <c r="D8" s="30">
        <v>20.7</v>
      </c>
    </row>
    <row r="9" spans="3:4" x14ac:dyDescent="0.3">
      <c r="C9" s="24" t="s">
        <v>62</v>
      </c>
      <c r="D9" s="30">
        <v>1869</v>
      </c>
    </row>
    <row r="10" spans="3:4" x14ac:dyDescent="0.3">
      <c r="C10" s="24" t="s">
        <v>12</v>
      </c>
      <c r="D10" s="30">
        <v>0</v>
      </c>
    </row>
    <row r="11" spans="3:4" x14ac:dyDescent="0.3">
      <c r="C11" s="24" t="s">
        <v>2</v>
      </c>
      <c r="D11" s="30">
        <v>64</v>
      </c>
    </row>
    <row r="12" spans="3:4" x14ac:dyDescent="0.3">
      <c r="C12" s="24" t="s">
        <v>3</v>
      </c>
      <c r="D12" s="30">
        <v>316</v>
      </c>
    </row>
    <row r="13" spans="3:4" x14ac:dyDescent="0.3">
      <c r="C13" s="24" t="s">
        <v>4</v>
      </c>
      <c r="D13" s="30">
        <v>369</v>
      </c>
    </row>
    <row r="14" spans="3:4" x14ac:dyDescent="0.3">
      <c r="C14" s="24" t="s">
        <v>5</v>
      </c>
      <c r="D14" s="30">
        <v>2235</v>
      </c>
    </row>
    <row r="15" spans="3:4" x14ac:dyDescent="0.3">
      <c r="C15" s="24" t="s">
        <v>88</v>
      </c>
      <c r="D15" s="30">
        <v>0</v>
      </c>
    </row>
    <row r="16" spans="3:4" x14ac:dyDescent="0.3">
      <c r="C16" s="24" t="s">
        <v>11</v>
      </c>
      <c r="D16" s="30">
        <v>0</v>
      </c>
    </row>
    <row r="17" spans="3:4" x14ac:dyDescent="0.3">
      <c r="C17" s="24" t="s">
        <v>67</v>
      </c>
      <c r="D17" s="30">
        <v>0</v>
      </c>
    </row>
    <row r="18" spans="3:4" x14ac:dyDescent="0.3">
      <c r="C18" s="24" t="s">
        <v>6</v>
      </c>
      <c r="D18" s="31">
        <v>0</v>
      </c>
    </row>
  </sheetData>
  <mergeCells count="1">
    <mergeCell ref="C5:D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864-7081-4F84-BA76-E1C219CA2472}">
  <dimension ref="C5:K27"/>
  <sheetViews>
    <sheetView topLeftCell="A4" workbookViewId="0">
      <selection activeCell="N18" sqref="N18"/>
    </sheetView>
  </sheetViews>
  <sheetFormatPr baseColWidth="10" defaultRowHeight="14.4" x14ac:dyDescent="0.3"/>
  <cols>
    <col min="3" max="3" width="13.21875" customWidth="1"/>
    <col min="8" max="8" width="12.5546875" customWidth="1"/>
  </cols>
  <sheetData>
    <row r="5" spans="3:11" ht="18" x14ac:dyDescent="0.35">
      <c r="C5" s="44"/>
      <c r="D5" s="44"/>
      <c r="E5" s="44"/>
      <c r="F5" s="44"/>
      <c r="H5" s="32"/>
    </row>
    <row r="6" spans="3:11" ht="14.4" customHeight="1" x14ac:dyDescent="0.3">
      <c r="C6" s="47" t="s">
        <v>90</v>
      </c>
      <c r="D6" s="47"/>
      <c r="E6" s="47"/>
      <c r="F6" s="47"/>
      <c r="G6" s="39"/>
      <c r="H6" s="47" t="s">
        <v>91</v>
      </c>
      <c r="I6" s="47"/>
      <c r="J6" s="47"/>
      <c r="K6" s="47"/>
    </row>
    <row r="7" spans="3:11" ht="15" customHeight="1" x14ac:dyDescent="0.3">
      <c r="C7" s="47"/>
      <c r="D7" s="47"/>
      <c r="E7" s="47"/>
      <c r="F7" s="47"/>
      <c r="G7" s="39"/>
      <c r="H7" s="47"/>
      <c r="I7" s="47"/>
      <c r="J7" s="47"/>
      <c r="K7" s="47"/>
    </row>
    <row r="8" spans="3:11" ht="15" customHeight="1" x14ac:dyDescent="0.3">
      <c r="C8" s="47" t="s">
        <v>94</v>
      </c>
      <c r="D8" s="47" t="s">
        <v>95</v>
      </c>
      <c r="E8" s="47"/>
      <c r="F8" s="47"/>
      <c r="G8" s="39"/>
      <c r="H8" s="47" t="s">
        <v>94</v>
      </c>
      <c r="I8" s="47" t="s">
        <v>95</v>
      </c>
      <c r="J8" s="47"/>
      <c r="K8" s="47"/>
    </row>
    <row r="9" spans="3:11" ht="15" customHeight="1" x14ac:dyDescent="0.3">
      <c r="C9" s="47"/>
      <c r="D9" s="47"/>
      <c r="E9" s="47"/>
      <c r="F9" s="47"/>
      <c r="G9" s="39"/>
      <c r="H9" s="47"/>
      <c r="I9" s="47"/>
      <c r="J9" s="47"/>
      <c r="K9" s="47"/>
    </row>
    <row r="10" spans="3:11" ht="15" customHeight="1" x14ac:dyDescent="0.3">
      <c r="C10" s="47"/>
      <c r="D10" s="48" t="s">
        <v>96</v>
      </c>
      <c r="E10" s="48" t="s">
        <v>97</v>
      </c>
      <c r="F10" s="48" t="s">
        <v>98</v>
      </c>
      <c r="G10" s="39"/>
      <c r="H10" s="47"/>
      <c r="I10" s="48" t="s">
        <v>111</v>
      </c>
      <c r="J10" s="48" t="s">
        <v>96</v>
      </c>
      <c r="K10" s="48" t="s">
        <v>97</v>
      </c>
    </row>
    <row r="11" spans="3:11" ht="15" customHeight="1" x14ac:dyDescent="0.3">
      <c r="C11" s="47"/>
      <c r="D11" s="48"/>
      <c r="E11" s="48"/>
      <c r="F11" s="48"/>
      <c r="G11" s="39"/>
      <c r="H11" s="47"/>
      <c r="I11" s="48"/>
      <c r="J11" s="48"/>
      <c r="K11" s="48"/>
    </row>
    <row r="12" spans="3:11" ht="15" customHeight="1" x14ac:dyDescent="0.3">
      <c r="C12" s="49" t="s">
        <v>99</v>
      </c>
      <c r="D12" s="50" t="s">
        <v>100</v>
      </c>
      <c r="E12" s="51" t="s">
        <v>101</v>
      </c>
      <c r="F12" s="51" t="s">
        <v>102</v>
      </c>
      <c r="G12" s="39"/>
      <c r="H12" s="49" t="s">
        <v>112</v>
      </c>
      <c r="I12" s="50" t="s">
        <v>113</v>
      </c>
      <c r="J12" s="51" t="s">
        <v>114</v>
      </c>
      <c r="K12" s="51" t="s">
        <v>115</v>
      </c>
    </row>
    <row r="13" spans="3:11" ht="15" customHeight="1" x14ac:dyDescent="0.3">
      <c r="C13" s="49"/>
      <c r="D13" s="50"/>
      <c r="E13" s="51"/>
      <c r="F13" s="51"/>
      <c r="G13" s="39"/>
      <c r="H13" s="49"/>
      <c r="I13" s="50"/>
      <c r="J13" s="51"/>
      <c r="K13" s="51"/>
    </row>
    <row r="14" spans="3:11" ht="14.4" customHeight="1" x14ac:dyDescent="0.3">
      <c r="C14" s="49" t="s">
        <v>103</v>
      </c>
      <c r="D14" s="51" t="s">
        <v>104</v>
      </c>
      <c r="E14" s="51" t="s">
        <v>105</v>
      </c>
      <c r="F14" s="51" t="s">
        <v>106</v>
      </c>
      <c r="G14" s="39"/>
      <c r="H14" s="45"/>
      <c r="I14" s="45"/>
      <c r="J14" s="45"/>
      <c r="K14" s="45"/>
    </row>
    <row r="15" spans="3:11" x14ac:dyDescent="0.3">
      <c r="C15" s="49"/>
      <c r="D15" s="51"/>
      <c r="E15" s="51"/>
      <c r="F15" s="51"/>
      <c r="G15" s="39"/>
      <c r="H15" s="39"/>
      <c r="I15" s="39"/>
      <c r="J15" s="39"/>
      <c r="K15" s="39"/>
    </row>
    <row r="16" spans="3:11" x14ac:dyDescent="0.3">
      <c r="C16" s="49" t="s">
        <v>107</v>
      </c>
      <c r="D16" s="51" t="s">
        <v>108</v>
      </c>
      <c r="E16" s="51" t="s">
        <v>109</v>
      </c>
      <c r="F16" s="51" t="s">
        <v>110</v>
      </c>
      <c r="G16" s="39"/>
      <c r="H16" s="39"/>
      <c r="I16" s="39"/>
      <c r="J16" s="39"/>
      <c r="K16" s="39"/>
    </row>
    <row r="17" spans="3:11" x14ac:dyDescent="0.3">
      <c r="C17" s="49"/>
      <c r="D17" s="51"/>
      <c r="E17" s="51"/>
      <c r="F17" s="51"/>
      <c r="G17" s="39"/>
      <c r="H17" s="39"/>
      <c r="I17" s="39"/>
      <c r="J17" s="39"/>
      <c r="K17" s="39"/>
    </row>
    <row r="18" spans="3:11" x14ac:dyDescent="0.3">
      <c r="C18" s="45"/>
      <c r="D18" s="45"/>
      <c r="E18" s="45"/>
      <c r="F18" s="45"/>
      <c r="G18" s="39"/>
      <c r="H18" s="39"/>
      <c r="I18" s="39"/>
      <c r="J18" s="39"/>
      <c r="K18" s="39"/>
    </row>
    <row r="19" spans="3:11" ht="18" customHeight="1" x14ac:dyDescent="0.3">
      <c r="C19" s="46"/>
      <c r="D19" s="46"/>
      <c r="E19" s="46"/>
      <c r="F19" s="46"/>
      <c r="G19" s="39"/>
      <c r="H19" s="46"/>
      <c r="I19" s="46"/>
      <c r="J19" s="46"/>
      <c r="K19" s="46"/>
    </row>
    <row r="20" spans="3:11" ht="14.4" customHeight="1" x14ac:dyDescent="0.3">
      <c r="C20" s="47" t="s">
        <v>92</v>
      </c>
      <c r="D20" s="47"/>
      <c r="E20" s="47"/>
      <c r="F20" s="47"/>
      <c r="G20" s="39"/>
      <c r="H20" s="47" t="s">
        <v>93</v>
      </c>
      <c r="I20" s="47"/>
      <c r="J20" s="47"/>
      <c r="K20" s="47"/>
    </row>
    <row r="21" spans="3:11" ht="15" customHeight="1" x14ac:dyDescent="0.3">
      <c r="C21" s="47"/>
      <c r="D21" s="47"/>
      <c r="E21" s="47"/>
      <c r="F21" s="47"/>
      <c r="G21" s="39"/>
      <c r="H21" s="47"/>
      <c r="I21" s="47"/>
      <c r="J21" s="47"/>
      <c r="K21" s="47"/>
    </row>
    <row r="22" spans="3:11" ht="14.4" customHeight="1" x14ac:dyDescent="0.3">
      <c r="C22" s="47" t="s">
        <v>94</v>
      </c>
      <c r="D22" s="47" t="s">
        <v>95</v>
      </c>
      <c r="E22" s="47"/>
      <c r="F22" s="47"/>
      <c r="G22" s="39"/>
      <c r="H22" s="47" t="s">
        <v>94</v>
      </c>
      <c r="I22" s="47" t="s">
        <v>95</v>
      </c>
      <c r="J22" s="47"/>
      <c r="K22" s="47"/>
    </row>
    <row r="23" spans="3:11" ht="15" customHeight="1" x14ac:dyDescent="0.3">
      <c r="C23" s="47"/>
      <c r="D23" s="47"/>
      <c r="E23" s="47"/>
      <c r="F23" s="47"/>
      <c r="G23" s="39"/>
      <c r="H23" s="47"/>
      <c r="I23" s="47"/>
      <c r="J23" s="47"/>
      <c r="K23" s="47"/>
    </row>
    <row r="24" spans="3:11" ht="14.4" customHeight="1" x14ac:dyDescent="0.3">
      <c r="C24" s="47"/>
      <c r="D24" s="48" t="s">
        <v>119</v>
      </c>
      <c r="E24" s="48" t="s">
        <v>120</v>
      </c>
      <c r="F24" s="48" t="s">
        <v>121</v>
      </c>
      <c r="G24" s="39"/>
      <c r="H24" s="47"/>
      <c r="I24" s="48" t="s">
        <v>111</v>
      </c>
      <c r="J24" s="48" t="s">
        <v>96</v>
      </c>
      <c r="K24" s="48" t="s">
        <v>97</v>
      </c>
    </row>
    <row r="25" spans="3:11" ht="15" customHeight="1" x14ac:dyDescent="0.3">
      <c r="C25" s="47"/>
      <c r="D25" s="48"/>
      <c r="E25" s="48"/>
      <c r="F25" s="48"/>
      <c r="G25" s="39"/>
      <c r="H25" s="47"/>
      <c r="I25" s="48"/>
      <c r="J25" s="48"/>
      <c r="K25" s="48"/>
    </row>
    <row r="26" spans="3:11" ht="14.4" customHeight="1" x14ac:dyDescent="0.3">
      <c r="C26" s="49" t="s">
        <v>122</v>
      </c>
      <c r="D26" s="52" t="s">
        <v>123</v>
      </c>
      <c r="E26" s="53" t="s">
        <v>124</v>
      </c>
      <c r="F26" s="52" t="s">
        <v>125</v>
      </c>
      <c r="G26" s="39"/>
      <c r="H26" s="49" t="s">
        <v>112</v>
      </c>
      <c r="I26" s="50" t="s">
        <v>116</v>
      </c>
      <c r="J26" s="51" t="s">
        <v>117</v>
      </c>
      <c r="K26" s="51" t="s">
        <v>118</v>
      </c>
    </row>
    <row r="27" spans="3:11" ht="14.4" customHeight="1" x14ac:dyDescent="0.3">
      <c r="C27" s="49"/>
      <c r="D27" s="52"/>
      <c r="E27" s="53"/>
      <c r="F27" s="52"/>
      <c r="G27" s="39"/>
      <c r="H27" s="49"/>
      <c r="I27" s="50"/>
      <c r="J27" s="51"/>
      <c r="K27" s="51"/>
    </row>
  </sheetData>
  <mergeCells count="52">
    <mergeCell ref="C6:F7"/>
    <mergeCell ref="C8:C11"/>
    <mergeCell ref="D8:F9"/>
    <mergeCell ref="D10:D11"/>
    <mergeCell ref="E10:E11"/>
    <mergeCell ref="F10:F11"/>
    <mergeCell ref="J10:J11"/>
    <mergeCell ref="K10:K11"/>
    <mergeCell ref="C16:C17"/>
    <mergeCell ref="D16:D17"/>
    <mergeCell ref="E16:E17"/>
    <mergeCell ref="F16:F17"/>
    <mergeCell ref="C12:C13"/>
    <mergeCell ref="D12:D13"/>
    <mergeCell ref="E12:E13"/>
    <mergeCell ref="F12:F13"/>
    <mergeCell ref="C14:C15"/>
    <mergeCell ref="D14:D15"/>
    <mergeCell ref="E14:E15"/>
    <mergeCell ref="F14:F15"/>
    <mergeCell ref="F26:F27"/>
    <mergeCell ref="H6:K7"/>
    <mergeCell ref="H8:H11"/>
    <mergeCell ref="I8:K9"/>
    <mergeCell ref="I10:I11"/>
    <mergeCell ref="H12:H13"/>
    <mergeCell ref="H20:K21"/>
    <mergeCell ref="C20:F21"/>
    <mergeCell ref="C22:C25"/>
    <mergeCell ref="D22:F23"/>
    <mergeCell ref="D24:D25"/>
    <mergeCell ref="E24:E25"/>
    <mergeCell ref="F24:F25"/>
    <mergeCell ref="I12:I13"/>
    <mergeCell ref="J12:J13"/>
    <mergeCell ref="K12:K13"/>
    <mergeCell ref="C5:F5"/>
    <mergeCell ref="G6:G27"/>
    <mergeCell ref="H14:K19"/>
    <mergeCell ref="C18:F19"/>
    <mergeCell ref="H22:H25"/>
    <mergeCell ref="I22:K23"/>
    <mergeCell ref="I24:I25"/>
    <mergeCell ref="J24:J25"/>
    <mergeCell ref="K24:K25"/>
    <mergeCell ref="H26:H27"/>
    <mergeCell ref="I26:I27"/>
    <mergeCell ref="J26:J27"/>
    <mergeCell ref="K26:K27"/>
    <mergeCell ref="C26:C27"/>
    <mergeCell ref="D26:D27"/>
    <mergeCell ref="E26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FEA0-8A0F-466B-ACE3-96A90586193E}">
  <dimension ref="B2:AF27"/>
  <sheetViews>
    <sheetView topLeftCell="O1" workbookViewId="0">
      <selection activeCell="AE2" sqref="AE2"/>
    </sheetView>
  </sheetViews>
  <sheetFormatPr baseColWidth="10" defaultRowHeight="14.4" x14ac:dyDescent="0.3"/>
  <cols>
    <col min="2" max="2" width="7.5546875" bestFit="1" customWidth="1"/>
    <col min="3" max="7" width="8.5546875" customWidth="1"/>
    <col min="8" max="8" width="7.5546875" customWidth="1"/>
    <col min="9" max="17" width="8.5546875" customWidth="1"/>
  </cols>
  <sheetData>
    <row r="2" spans="2:32" x14ac:dyDescent="0.3">
      <c r="B2" s="34" t="s">
        <v>15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T2" s="33"/>
      <c r="U2" s="33"/>
      <c r="V2" s="33"/>
      <c r="W2" s="33"/>
      <c r="X2" s="33"/>
      <c r="Y2" s="33"/>
    </row>
    <row r="3" spans="2:32" x14ac:dyDescent="0.3">
      <c r="B3" s="7" t="s">
        <v>13</v>
      </c>
      <c r="C3" s="8" t="s">
        <v>0</v>
      </c>
      <c r="D3" s="8" t="s">
        <v>10</v>
      </c>
      <c r="E3" s="8" t="s">
        <v>1</v>
      </c>
      <c r="F3" s="8" t="s">
        <v>12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16</v>
      </c>
      <c r="L3" s="8" t="s">
        <v>11</v>
      </c>
      <c r="M3" s="8" t="s">
        <v>17</v>
      </c>
      <c r="N3" s="8" t="s">
        <v>6</v>
      </c>
      <c r="O3" s="8" t="s">
        <v>7</v>
      </c>
      <c r="P3" s="8" t="s">
        <v>8</v>
      </c>
      <c r="Q3" s="8" t="s">
        <v>9</v>
      </c>
      <c r="T3" s="12"/>
      <c r="U3" s="33"/>
      <c r="V3" s="33"/>
      <c r="W3" s="33"/>
      <c r="X3" s="33"/>
      <c r="Y3" s="12"/>
    </row>
    <row r="4" spans="2:32" x14ac:dyDescent="0.3">
      <c r="B4" s="9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2"/>
    </row>
    <row r="5" spans="2:32" x14ac:dyDescent="0.3">
      <c r="B5" s="9">
        <v>2026</v>
      </c>
      <c r="C5" s="2">
        <v>12.7</v>
      </c>
      <c r="D5" s="5">
        <v>7.81</v>
      </c>
      <c r="E5" s="2">
        <v>7.06</v>
      </c>
      <c r="F5" s="2">
        <v>3.95</v>
      </c>
      <c r="G5" s="2">
        <v>4.2</v>
      </c>
      <c r="H5" s="2">
        <v>4.51</v>
      </c>
      <c r="I5" s="2">
        <v>0.65</v>
      </c>
      <c r="J5" s="2">
        <v>2.5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2"/>
    </row>
    <row r="6" spans="2:32" x14ac:dyDescent="0.3">
      <c r="B6" s="9">
        <v>2029</v>
      </c>
      <c r="C6" s="2">
        <v>12.7</v>
      </c>
      <c r="D6" s="5">
        <v>7.81</v>
      </c>
      <c r="E6" s="2">
        <v>8.98</v>
      </c>
      <c r="F6" s="2">
        <v>3.36</v>
      </c>
      <c r="G6" s="2">
        <v>4.2</v>
      </c>
      <c r="H6" s="2">
        <v>4.51</v>
      </c>
      <c r="I6" s="2">
        <v>0.65</v>
      </c>
      <c r="J6" s="2">
        <v>3.13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2"/>
    </row>
    <row r="7" spans="2:32" x14ac:dyDescent="0.3">
      <c r="B7" s="9">
        <v>2030</v>
      </c>
      <c r="C7" s="2">
        <v>12.7</v>
      </c>
      <c r="D7" s="5">
        <v>7.81</v>
      </c>
      <c r="E7" s="2">
        <v>11.29</v>
      </c>
      <c r="F7" s="2">
        <v>3.23</v>
      </c>
      <c r="G7" s="2">
        <v>4.2</v>
      </c>
      <c r="H7" s="2">
        <v>4.51</v>
      </c>
      <c r="I7" s="2">
        <v>0.65</v>
      </c>
      <c r="J7" s="2">
        <v>3.13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2"/>
    </row>
    <row r="8" spans="2:32" x14ac:dyDescent="0.3">
      <c r="B8" s="9">
        <v>2031</v>
      </c>
      <c r="C8" s="2">
        <v>12.7</v>
      </c>
      <c r="D8" s="5">
        <v>7.81</v>
      </c>
      <c r="E8" s="2">
        <v>11.88</v>
      </c>
      <c r="F8" s="2">
        <v>3.08</v>
      </c>
      <c r="G8" s="2">
        <v>4.2</v>
      </c>
      <c r="H8" s="2">
        <v>4.51</v>
      </c>
      <c r="I8" s="2">
        <v>0.65</v>
      </c>
      <c r="J8" s="2">
        <v>3.13</v>
      </c>
      <c r="K8" s="2">
        <v>0.13</v>
      </c>
      <c r="L8" s="2">
        <v>0.1</v>
      </c>
      <c r="M8" s="2">
        <v>0.08</v>
      </c>
      <c r="N8" s="2">
        <v>0.03</v>
      </c>
      <c r="O8" s="2">
        <v>1.42</v>
      </c>
      <c r="P8" s="2">
        <v>0</v>
      </c>
      <c r="Q8" s="2">
        <v>0</v>
      </c>
      <c r="T8" s="12"/>
    </row>
    <row r="9" spans="2:32" x14ac:dyDescent="0.3">
      <c r="B9" s="9">
        <v>2033</v>
      </c>
      <c r="C9" s="2">
        <v>12.7</v>
      </c>
      <c r="D9" s="5">
        <v>7.81</v>
      </c>
      <c r="E9" s="2">
        <v>13.98</v>
      </c>
      <c r="F9" s="2">
        <v>3.08</v>
      </c>
      <c r="G9" s="2">
        <v>4.2</v>
      </c>
      <c r="H9" s="2">
        <v>4.51</v>
      </c>
      <c r="I9" s="2">
        <v>0.65</v>
      </c>
      <c r="J9" s="2">
        <v>3.13</v>
      </c>
      <c r="K9" s="2">
        <v>0.13</v>
      </c>
      <c r="L9" s="2">
        <v>0.1</v>
      </c>
      <c r="M9" s="2">
        <v>0.08</v>
      </c>
      <c r="N9" s="2">
        <v>0.03</v>
      </c>
      <c r="O9" s="2">
        <v>1.47</v>
      </c>
      <c r="P9" s="2">
        <v>0</v>
      </c>
      <c r="Q9" s="2">
        <v>0</v>
      </c>
      <c r="T9" s="12"/>
    </row>
    <row r="10" spans="2:32" x14ac:dyDescent="0.3">
      <c r="B10" s="9">
        <v>2040</v>
      </c>
      <c r="C10" s="2">
        <v>14.31</v>
      </c>
      <c r="D10" s="5">
        <v>7.81</v>
      </c>
      <c r="E10" s="2">
        <v>17.48</v>
      </c>
      <c r="F10" s="2">
        <v>0</v>
      </c>
      <c r="G10" s="2">
        <v>4.2</v>
      </c>
      <c r="H10" s="2">
        <v>4.51</v>
      </c>
      <c r="I10" s="2">
        <v>0.65</v>
      </c>
      <c r="J10" s="2">
        <v>4.8600000000000003</v>
      </c>
      <c r="K10" s="2">
        <v>0.13</v>
      </c>
      <c r="L10" s="2">
        <v>0.1</v>
      </c>
      <c r="M10" s="2">
        <v>0.08</v>
      </c>
      <c r="N10" s="2">
        <v>0.03</v>
      </c>
      <c r="O10" s="2">
        <v>1.47</v>
      </c>
      <c r="P10" s="2">
        <v>0</v>
      </c>
      <c r="Q10" s="2">
        <v>0</v>
      </c>
      <c r="T10" s="12"/>
    </row>
    <row r="11" spans="2:32" x14ac:dyDescent="0.3">
      <c r="B11" s="9">
        <v>2050</v>
      </c>
      <c r="C11" s="3">
        <v>22.4</v>
      </c>
      <c r="D11" s="6">
        <v>7.81</v>
      </c>
      <c r="E11" s="3">
        <v>19.64</v>
      </c>
      <c r="F11" s="3">
        <v>0</v>
      </c>
      <c r="G11" s="3">
        <v>4.2</v>
      </c>
      <c r="H11" s="3">
        <v>4.51</v>
      </c>
      <c r="I11" s="3">
        <v>0.68</v>
      </c>
      <c r="J11" s="3">
        <v>8.01</v>
      </c>
      <c r="K11" s="3">
        <v>0.13</v>
      </c>
      <c r="L11" s="3">
        <v>0.1</v>
      </c>
      <c r="M11" s="3">
        <v>0.08</v>
      </c>
      <c r="N11" s="3">
        <v>0.03</v>
      </c>
      <c r="O11" s="3">
        <v>2.04</v>
      </c>
      <c r="P11" s="3">
        <v>0</v>
      </c>
      <c r="Q11" s="3">
        <v>0.52</v>
      </c>
      <c r="T11" s="12"/>
    </row>
    <row r="13" spans="2:32" x14ac:dyDescent="0.3">
      <c r="Z13" s="14"/>
    </row>
    <row r="14" spans="2:32" x14ac:dyDescent="0.3">
      <c r="T14" s="34" t="s">
        <v>21</v>
      </c>
      <c r="U14" s="34"/>
      <c r="V14" s="34"/>
      <c r="W14" s="34"/>
      <c r="X14" s="34"/>
      <c r="Y14" s="34"/>
      <c r="Z14" s="14"/>
      <c r="AA14" s="34" t="s">
        <v>23</v>
      </c>
      <c r="AB14" s="34"/>
      <c r="AC14" s="34"/>
      <c r="AD14" s="34"/>
      <c r="AE14" s="34"/>
      <c r="AF14" s="34"/>
    </row>
    <row r="15" spans="2:32" x14ac:dyDescent="0.3">
      <c r="T15" s="35" t="s">
        <v>13</v>
      </c>
      <c r="U15" s="34" t="s">
        <v>18</v>
      </c>
      <c r="V15" s="34"/>
      <c r="W15" s="34"/>
      <c r="X15" s="34"/>
      <c r="Y15" s="35" t="s">
        <v>19</v>
      </c>
      <c r="Z15" s="14"/>
      <c r="AA15" s="35" t="s">
        <v>13</v>
      </c>
      <c r="AB15" s="34" t="s">
        <v>18</v>
      </c>
      <c r="AC15" s="34"/>
      <c r="AD15" s="34"/>
      <c r="AE15" s="34"/>
      <c r="AF15" s="35" t="s">
        <v>19</v>
      </c>
    </row>
    <row r="16" spans="2:32" x14ac:dyDescent="0.3">
      <c r="T16" s="36"/>
      <c r="U16" s="13">
        <v>8</v>
      </c>
      <c r="V16" s="13">
        <v>10</v>
      </c>
      <c r="W16" s="13">
        <v>14</v>
      </c>
      <c r="X16" s="13">
        <v>24</v>
      </c>
      <c r="Y16" s="36"/>
      <c r="Z16" s="14"/>
      <c r="AA16" s="36"/>
      <c r="AB16" s="13">
        <v>1</v>
      </c>
      <c r="AC16" s="13">
        <v>2</v>
      </c>
      <c r="AD16" s="13">
        <v>4</v>
      </c>
      <c r="AE16" s="13">
        <v>6</v>
      </c>
      <c r="AF16" s="36"/>
    </row>
    <row r="17" spans="2:32" x14ac:dyDescent="0.3">
      <c r="T17" s="10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4"/>
      <c r="AA17" s="10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B18" s="33"/>
      <c r="C18" s="33"/>
      <c r="D18" s="33"/>
      <c r="E18" s="33"/>
      <c r="F18" s="33"/>
      <c r="G18" s="33"/>
      <c r="T18" s="11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4"/>
      <c r="AA18" s="11">
        <v>2026</v>
      </c>
      <c r="AB18" s="2">
        <v>1.07</v>
      </c>
      <c r="AC18" s="2">
        <v>0.28000000000000003</v>
      </c>
      <c r="AD18" s="2">
        <v>0.21</v>
      </c>
      <c r="AE18" s="2">
        <v>0.5</v>
      </c>
      <c r="AF18" s="2">
        <f t="shared" ref="AF18:AF24" si="1">SUM(AB18:AE18)</f>
        <v>2.06</v>
      </c>
    </row>
    <row r="19" spans="2:32" x14ac:dyDescent="0.3">
      <c r="B19" s="12"/>
      <c r="C19" s="33"/>
      <c r="D19" s="33"/>
      <c r="E19" s="33"/>
      <c r="F19" s="33"/>
      <c r="G19" s="12"/>
      <c r="T19" s="11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4"/>
      <c r="AA19" s="11">
        <v>2029</v>
      </c>
      <c r="AB19" s="2">
        <v>0</v>
      </c>
      <c r="AC19" s="2">
        <v>0</v>
      </c>
      <c r="AD19" s="2">
        <v>0.63</v>
      </c>
      <c r="AE19" s="2">
        <v>0</v>
      </c>
      <c r="AF19" s="2">
        <f t="shared" si="1"/>
        <v>0.63</v>
      </c>
    </row>
    <row r="20" spans="2:32" x14ac:dyDescent="0.3">
      <c r="B20" s="12"/>
      <c r="T20" s="11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4"/>
      <c r="AA20" s="11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2"/>
      <c r="T21" s="11">
        <v>2031</v>
      </c>
      <c r="U21" s="2">
        <v>0</v>
      </c>
      <c r="V21" s="2">
        <v>1.42</v>
      </c>
      <c r="W21" s="2">
        <v>0</v>
      </c>
      <c r="X21" s="2">
        <v>0</v>
      </c>
      <c r="Y21" s="2">
        <f t="shared" si="0"/>
        <v>1.42</v>
      </c>
      <c r="Z21" s="14"/>
      <c r="AA21" s="11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2"/>
      <c r="T22" s="11">
        <v>2033</v>
      </c>
      <c r="U22" s="2">
        <v>0</v>
      </c>
      <c r="V22" s="2">
        <v>0.05</v>
      </c>
      <c r="W22" s="2">
        <v>0</v>
      </c>
      <c r="X22" s="2">
        <v>0</v>
      </c>
      <c r="Y22" s="2">
        <f t="shared" si="0"/>
        <v>0.05</v>
      </c>
      <c r="Z22" s="14"/>
      <c r="AA22" s="11">
        <v>2033</v>
      </c>
      <c r="AB22" s="2">
        <v>0</v>
      </c>
      <c r="AC22" s="2">
        <v>0</v>
      </c>
      <c r="AD22" s="2">
        <v>0</v>
      </c>
      <c r="AE22" s="2">
        <v>0</v>
      </c>
      <c r="AF22" s="2">
        <f t="shared" si="1"/>
        <v>0</v>
      </c>
    </row>
    <row r="23" spans="2:32" x14ac:dyDescent="0.3">
      <c r="B23" s="12"/>
      <c r="T23" s="11">
        <v>2040</v>
      </c>
      <c r="U23" s="2">
        <v>0</v>
      </c>
      <c r="V23" s="2">
        <v>0</v>
      </c>
      <c r="W23" s="2">
        <v>0</v>
      </c>
      <c r="X23" s="2">
        <v>0</v>
      </c>
      <c r="Y23" s="2">
        <f t="shared" si="0"/>
        <v>0</v>
      </c>
      <c r="Z23" s="14"/>
      <c r="AA23" s="11">
        <v>2040</v>
      </c>
      <c r="AB23" s="2">
        <v>0</v>
      </c>
      <c r="AC23" s="2">
        <v>0</v>
      </c>
      <c r="AD23" s="2">
        <v>1.73</v>
      </c>
      <c r="AE23" s="2">
        <v>0</v>
      </c>
      <c r="AF23" s="2">
        <f t="shared" si="1"/>
        <v>1.73</v>
      </c>
    </row>
    <row r="24" spans="2:32" x14ac:dyDescent="0.3">
      <c r="B24" s="12"/>
      <c r="T24" s="11">
        <v>2050</v>
      </c>
      <c r="U24" s="3">
        <v>0</v>
      </c>
      <c r="V24" s="3">
        <v>0.56000000000000005</v>
      </c>
      <c r="W24" s="3">
        <v>0</v>
      </c>
      <c r="X24" s="3">
        <v>0</v>
      </c>
      <c r="Y24" s="3">
        <f t="shared" si="0"/>
        <v>0.56000000000000005</v>
      </c>
      <c r="Z24" s="14"/>
      <c r="AA24" s="11">
        <v>2050</v>
      </c>
      <c r="AB24" s="3">
        <v>0</v>
      </c>
      <c r="AC24" s="3">
        <v>0</v>
      </c>
      <c r="AD24" s="3">
        <v>3.14</v>
      </c>
      <c r="AE24" s="3">
        <v>0</v>
      </c>
      <c r="AF24" s="3">
        <f t="shared" si="1"/>
        <v>3.14</v>
      </c>
    </row>
    <row r="25" spans="2:32" x14ac:dyDescent="0.3">
      <c r="B25" s="12"/>
      <c r="Z25" s="14"/>
    </row>
    <row r="26" spans="2:32" x14ac:dyDescent="0.3">
      <c r="B26" s="12"/>
    </row>
    <row r="27" spans="2:32" x14ac:dyDescent="0.3">
      <c r="B27" s="12"/>
    </row>
  </sheetData>
  <mergeCells count="13">
    <mergeCell ref="AA14:AF14"/>
    <mergeCell ref="AA15:AA16"/>
    <mergeCell ref="AB15:AE15"/>
    <mergeCell ref="AF15:AF16"/>
    <mergeCell ref="T15:T16"/>
    <mergeCell ref="Y15:Y16"/>
    <mergeCell ref="B2:Q2"/>
    <mergeCell ref="B18:G18"/>
    <mergeCell ref="C19:F19"/>
    <mergeCell ref="T2:Y2"/>
    <mergeCell ref="U3:X3"/>
    <mergeCell ref="T14:Y14"/>
    <mergeCell ref="U15:X15"/>
  </mergeCells>
  <pageMargins left="0.7" right="0.7" top="0.75" bottom="0.75" header="0.3" footer="0.3"/>
  <ignoredErrors>
    <ignoredError sqref="Y17:Y24 AF17:AF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FA4E-4C33-487A-A89B-0BABC8B3963F}">
  <dimension ref="B2:AF27"/>
  <sheetViews>
    <sheetView tabSelected="1" workbookViewId="0">
      <selection activeCell="R26" sqref="R26"/>
    </sheetView>
  </sheetViews>
  <sheetFormatPr baseColWidth="10" defaultRowHeight="14.4" x14ac:dyDescent="0.3"/>
  <cols>
    <col min="2" max="2" width="7.5546875" bestFit="1" customWidth="1"/>
    <col min="3" max="17" width="8.5546875" customWidth="1"/>
  </cols>
  <sheetData>
    <row r="2" spans="2:32" x14ac:dyDescent="0.3">
      <c r="B2" s="34" t="s">
        <v>132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T2" s="33"/>
      <c r="U2" s="33"/>
      <c r="V2" s="33"/>
      <c r="W2" s="33"/>
      <c r="X2" s="33"/>
      <c r="Y2" s="33"/>
    </row>
    <row r="3" spans="2:32" x14ac:dyDescent="0.3">
      <c r="B3" s="7" t="s">
        <v>13</v>
      </c>
      <c r="C3" s="8" t="s">
        <v>0</v>
      </c>
      <c r="D3" s="8" t="s">
        <v>10</v>
      </c>
      <c r="E3" s="8" t="s">
        <v>1</v>
      </c>
      <c r="F3" s="8" t="s">
        <v>12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16</v>
      </c>
      <c r="L3" s="8" t="s">
        <v>11</v>
      </c>
      <c r="M3" s="8" t="s">
        <v>17</v>
      </c>
      <c r="N3" s="8" t="s">
        <v>6</v>
      </c>
      <c r="O3" s="8" t="s">
        <v>7</v>
      </c>
      <c r="P3" s="8" t="s">
        <v>8</v>
      </c>
      <c r="Q3" s="8" t="s">
        <v>9</v>
      </c>
      <c r="T3" s="12"/>
      <c r="U3" s="33"/>
      <c r="V3" s="33"/>
      <c r="W3" s="33"/>
      <c r="X3" s="33"/>
      <c r="Y3" s="12"/>
    </row>
    <row r="4" spans="2:32" x14ac:dyDescent="0.3">
      <c r="B4" s="9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2"/>
    </row>
    <row r="5" spans="2:32" x14ac:dyDescent="0.3">
      <c r="B5" s="9">
        <v>2026</v>
      </c>
      <c r="C5" s="2">
        <v>12.7</v>
      </c>
      <c r="D5" s="5">
        <v>7.81</v>
      </c>
      <c r="E5" s="2">
        <v>7</v>
      </c>
      <c r="F5" s="2">
        <v>3.95</v>
      </c>
      <c r="G5" s="2">
        <v>4.2</v>
      </c>
      <c r="H5" s="2">
        <v>4.51</v>
      </c>
      <c r="I5" s="2">
        <v>0.65</v>
      </c>
      <c r="J5" s="2">
        <v>2.63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2"/>
    </row>
    <row r="6" spans="2:32" x14ac:dyDescent="0.3">
      <c r="B6" s="9">
        <v>2029</v>
      </c>
      <c r="C6" s="2">
        <v>12.7</v>
      </c>
      <c r="D6" s="5">
        <v>7.81</v>
      </c>
      <c r="E6" s="2">
        <v>9.9600000000000009</v>
      </c>
      <c r="F6" s="2">
        <v>3.36</v>
      </c>
      <c r="G6" s="2">
        <v>4.2</v>
      </c>
      <c r="H6" s="2">
        <v>4.51</v>
      </c>
      <c r="I6" s="2">
        <v>0.65</v>
      </c>
      <c r="J6" s="2">
        <v>3.64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2"/>
    </row>
    <row r="7" spans="2:32" x14ac:dyDescent="0.3">
      <c r="B7" s="9">
        <v>2030</v>
      </c>
      <c r="C7" s="2">
        <v>12.7</v>
      </c>
      <c r="D7" s="5">
        <v>7.81</v>
      </c>
      <c r="E7" s="2">
        <v>11.96</v>
      </c>
      <c r="F7" s="2">
        <v>0</v>
      </c>
      <c r="G7" s="2">
        <v>4.2</v>
      </c>
      <c r="H7" s="2">
        <v>4.51</v>
      </c>
      <c r="I7" s="2">
        <v>0.65</v>
      </c>
      <c r="J7" s="2">
        <v>3.64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2"/>
    </row>
    <row r="8" spans="2:32" x14ac:dyDescent="0.3">
      <c r="B8" s="9">
        <v>2031</v>
      </c>
      <c r="C8" s="2">
        <v>12.7</v>
      </c>
      <c r="D8" s="5">
        <v>7.81</v>
      </c>
      <c r="E8" s="2">
        <v>12.55</v>
      </c>
      <c r="F8" s="2">
        <v>0</v>
      </c>
      <c r="G8" s="2">
        <v>4.2</v>
      </c>
      <c r="H8" s="2">
        <v>4.51</v>
      </c>
      <c r="I8" s="2">
        <v>0.65</v>
      </c>
      <c r="J8" s="2">
        <v>3.64</v>
      </c>
      <c r="K8" s="2">
        <v>0.13</v>
      </c>
      <c r="L8" s="2">
        <v>0.1</v>
      </c>
      <c r="M8" s="2">
        <v>0.08</v>
      </c>
      <c r="N8" s="2">
        <v>0.03</v>
      </c>
      <c r="O8" s="2">
        <v>1.46</v>
      </c>
      <c r="P8" s="2">
        <v>0</v>
      </c>
      <c r="Q8" s="2">
        <v>0</v>
      </c>
      <c r="T8" s="12"/>
    </row>
    <row r="9" spans="2:32" x14ac:dyDescent="0.3">
      <c r="B9" s="9">
        <v>2033</v>
      </c>
      <c r="C9" s="2">
        <v>12.7</v>
      </c>
      <c r="D9" s="5">
        <v>7.81</v>
      </c>
      <c r="E9" s="2">
        <v>15.06</v>
      </c>
      <c r="F9" s="2">
        <v>0</v>
      </c>
      <c r="G9" s="2">
        <v>4.2</v>
      </c>
      <c r="H9" s="2">
        <v>4.51</v>
      </c>
      <c r="I9" s="2">
        <v>0.65</v>
      </c>
      <c r="J9" s="2">
        <v>3.69</v>
      </c>
      <c r="K9" s="2">
        <v>0.13</v>
      </c>
      <c r="L9" s="2">
        <v>0.1</v>
      </c>
      <c r="M9" s="2">
        <v>0.08</v>
      </c>
      <c r="N9" s="2">
        <v>0.03</v>
      </c>
      <c r="O9" s="2">
        <v>1.46</v>
      </c>
      <c r="P9" s="2">
        <v>0</v>
      </c>
      <c r="Q9" s="2">
        <v>0</v>
      </c>
      <c r="T9" s="12"/>
    </row>
    <row r="10" spans="2:32" x14ac:dyDescent="0.3">
      <c r="B10" s="9">
        <v>2040</v>
      </c>
      <c r="C10" s="2">
        <v>14.16</v>
      </c>
      <c r="D10" s="5">
        <v>7.81</v>
      </c>
      <c r="E10" s="2">
        <v>19.510000000000002</v>
      </c>
      <c r="F10" s="2">
        <v>0</v>
      </c>
      <c r="G10" s="2">
        <v>4.2</v>
      </c>
      <c r="H10" s="2">
        <v>4.51</v>
      </c>
      <c r="I10" s="2">
        <v>0.65</v>
      </c>
      <c r="J10" s="2">
        <v>4.8499999999999996</v>
      </c>
      <c r="K10" s="2">
        <v>0.13</v>
      </c>
      <c r="L10" s="2">
        <v>0.1</v>
      </c>
      <c r="M10" s="2">
        <v>0.08</v>
      </c>
      <c r="N10" s="2">
        <v>0.03</v>
      </c>
      <c r="O10" s="2">
        <v>1.46</v>
      </c>
      <c r="P10" s="2">
        <v>0</v>
      </c>
      <c r="Q10" s="2">
        <v>0</v>
      </c>
      <c r="T10" s="12"/>
    </row>
    <row r="11" spans="2:32" x14ac:dyDescent="0.3">
      <c r="B11" s="9">
        <v>2050</v>
      </c>
      <c r="C11" s="3">
        <v>22.53</v>
      </c>
      <c r="D11" s="6">
        <v>7.81</v>
      </c>
      <c r="E11" s="3">
        <v>23.09</v>
      </c>
      <c r="F11" s="3">
        <v>0</v>
      </c>
      <c r="G11" s="3">
        <v>4.2</v>
      </c>
      <c r="H11" s="3">
        <v>4.51</v>
      </c>
      <c r="I11" s="3">
        <v>0.75</v>
      </c>
      <c r="J11" s="3">
        <v>10.02</v>
      </c>
      <c r="K11" s="3">
        <v>0.13</v>
      </c>
      <c r="L11" s="3">
        <v>0.1</v>
      </c>
      <c r="M11" s="3">
        <v>0.08</v>
      </c>
      <c r="N11" s="3">
        <v>0.03</v>
      </c>
      <c r="O11" s="3">
        <v>1.46</v>
      </c>
      <c r="P11" s="3">
        <v>0</v>
      </c>
      <c r="Q11" s="3">
        <v>0.63</v>
      </c>
      <c r="T11" s="12"/>
    </row>
    <row r="13" spans="2:32" x14ac:dyDescent="0.3">
      <c r="Z13" s="14"/>
    </row>
    <row r="14" spans="2:32" x14ac:dyDescent="0.3">
      <c r="B14" s="34" t="s">
        <v>132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T14" s="34" t="s">
        <v>133</v>
      </c>
      <c r="U14" s="34"/>
      <c r="V14" s="34"/>
      <c r="W14" s="34"/>
      <c r="X14" s="34"/>
      <c r="Y14" s="34"/>
      <c r="Z14" s="14"/>
      <c r="AA14" s="34" t="s">
        <v>134</v>
      </c>
      <c r="AB14" s="34"/>
      <c r="AC14" s="34"/>
      <c r="AD14" s="34"/>
      <c r="AE14" s="34"/>
      <c r="AF14" s="34"/>
    </row>
    <row r="15" spans="2:32" x14ac:dyDescent="0.3">
      <c r="B15" s="7" t="s">
        <v>13</v>
      </c>
      <c r="C15" s="57" t="s">
        <v>0</v>
      </c>
      <c r="D15" s="57" t="s">
        <v>10</v>
      </c>
      <c r="E15" s="57" t="s">
        <v>1</v>
      </c>
      <c r="F15" s="57" t="s">
        <v>12</v>
      </c>
      <c r="G15" s="57" t="s">
        <v>2</v>
      </c>
      <c r="H15" s="57" t="s">
        <v>3</v>
      </c>
      <c r="I15" s="57" t="s">
        <v>4</v>
      </c>
      <c r="J15" s="57" t="s">
        <v>5</v>
      </c>
      <c r="K15" s="57" t="s">
        <v>16</v>
      </c>
      <c r="L15" s="57" t="s">
        <v>11</v>
      </c>
      <c r="M15" s="57" t="s">
        <v>17</v>
      </c>
      <c r="N15" s="57" t="s">
        <v>6</v>
      </c>
      <c r="O15" s="57" t="s">
        <v>7</v>
      </c>
      <c r="P15" s="57" t="s">
        <v>8</v>
      </c>
      <c r="Q15" s="57" t="s">
        <v>9</v>
      </c>
      <c r="T15" s="35" t="s">
        <v>13</v>
      </c>
      <c r="U15" s="34" t="s">
        <v>18</v>
      </c>
      <c r="V15" s="34"/>
      <c r="W15" s="34"/>
      <c r="X15" s="34"/>
      <c r="Y15" s="35" t="s">
        <v>19</v>
      </c>
      <c r="Z15" s="14"/>
      <c r="AA15" s="35" t="s">
        <v>13</v>
      </c>
      <c r="AB15" s="34" t="s">
        <v>18</v>
      </c>
      <c r="AC15" s="34"/>
      <c r="AD15" s="34"/>
      <c r="AE15" s="34"/>
      <c r="AF15" s="35" t="s">
        <v>19</v>
      </c>
    </row>
    <row r="16" spans="2:32" x14ac:dyDescent="0.3">
      <c r="B16" s="11">
        <v>2024</v>
      </c>
      <c r="C16" s="1">
        <v>10.210000000000001</v>
      </c>
      <c r="D16" s="1">
        <v>7.79</v>
      </c>
      <c r="E16" s="1">
        <v>4.4800000000000004</v>
      </c>
      <c r="F16" s="1">
        <v>4.21</v>
      </c>
      <c r="G16" s="1">
        <v>4.18</v>
      </c>
      <c r="H16" s="1">
        <v>4.1500000000000004</v>
      </c>
      <c r="I16" s="1">
        <v>0.45</v>
      </c>
      <c r="J16" s="1">
        <v>0.39</v>
      </c>
      <c r="K16" s="1">
        <v>0.13</v>
      </c>
      <c r="L16" s="1">
        <v>0.1</v>
      </c>
      <c r="M16" s="1">
        <v>0.08</v>
      </c>
      <c r="N16" s="1">
        <v>0.03</v>
      </c>
      <c r="O16" s="1">
        <v>0</v>
      </c>
      <c r="P16" s="1">
        <v>0</v>
      </c>
      <c r="Q16" s="1">
        <v>0</v>
      </c>
      <c r="T16" s="36"/>
      <c r="U16" s="13">
        <v>8</v>
      </c>
      <c r="V16" s="13">
        <v>10</v>
      </c>
      <c r="W16" s="13">
        <v>14</v>
      </c>
      <c r="X16" s="13">
        <v>24</v>
      </c>
      <c r="Y16" s="36"/>
      <c r="Z16" s="14"/>
      <c r="AA16" s="36"/>
      <c r="AB16" s="13">
        <v>1</v>
      </c>
      <c r="AC16" s="13">
        <v>2</v>
      </c>
      <c r="AD16" s="13">
        <v>4</v>
      </c>
      <c r="AE16" s="13">
        <v>6</v>
      </c>
      <c r="AF16" s="36"/>
    </row>
    <row r="17" spans="2:32" x14ac:dyDescent="0.3">
      <c r="B17" s="11">
        <v>2026</v>
      </c>
      <c r="C17" s="2">
        <v>12.7</v>
      </c>
      <c r="D17" s="2">
        <v>7.81</v>
      </c>
      <c r="E17" s="2">
        <v>7.34</v>
      </c>
      <c r="F17" s="2">
        <v>3.95</v>
      </c>
      <c r="G17" s="2">
        <v>4.2</v>
      </c>
      <c r="H17" s="2">
        <v>4.51</v>
      </c>
      <c r="I17" s="2">
        <v>0.65</v>
      </c>
      <c r="J17" s="2">
        <v>2.65</v>
      </c>
      <c r="K17" s="2">
        <v>0.13</v>
      </c>
      <c r="L17" s="2">
        <v>0.1</v>
      </c>
      <c r="M17" s="2">
        <v>0.08</v>
      </c>
      <c r="N17" s="2">
        <v>0.03</v>
      </c>
      <c r="O17" s="2">
        <v>0</v>
      </c>
      <c r="P17" s="2">
        <v>0</v>
      </c>
      <c r="Q17" s="2">
        <v>0</v>
      </c>
      <c r="T17" s="10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4"/>
      <c r="AA17" s="10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B18" s="11">
        <v>2029</v>
      </c>
      <c r="C18" s="2">
        <v>12.7</v>
      </c>
      <c r="D18" s="2">
        <v>7.81</v>
      </c>
      <c r="E18" s="2">
        <v>9.9700000000000006</v>
      </c>
      <c r="F18" s="2">
        <v>3.36</v>
      </c>
      <c r="G18" s="2">
        <v>4.2</v>
      </c>
      <c r="H18" s="2">
        <v>4.51</v>
      </c>
      <c r="I18" s="2">
        <v>0.65</v>
      </c>
      <c r="J18" s="2">
        <v>4.0199999999999996</v>
      </c>
      <c r="K18" s="2">
        <v>0.13</v>
      </c>
      <c r="L18" s="2">
        <v>0.1</v>
      </c>
      <c r="M18" s="2">
        <v>0.08</v>
      </c>
      <c r="N18" s="2">
        <v>0.03</v>
      </c>
      <c r="O18" s="2">
        <v>0</v>
      </c>
      <c r="P18" s="2">
        <v>0.05</v>
      </c>
      <c r="Q18" s="2">
        <v>0</v>
      </c>
      <c r="T18" s="11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4"/>
      <c r="AA18" s="11">
        <v>2026</v>
      </c>
      <c r="AB18" s="2">
        <v>1.07</v>
      </c>
      <c r="AC18" s="2">
        <v>0.28000000000000003</v>
      </c>
      <c r="AD18" s="2">
        <v>0.34</v>
      </c>
      <c r="AE18" s="2">
        <v>0.5</v>
      </c>
      <c r="AF18" s="2">
        <f t="shared" ref="AF18:AF24" si="1">SUM(AB18:AE18)</f>
        <v>2.1900000000000004</v>
      </c>
    </row>
    <row r="19" spans="2:32" x14ac:dyDescent="0.3">
      <c r="B19" s="11">
        <v>2030</v>
      </c>
      <c r="C19" s="2">
        <v>17.170000000000002</v>
      </c>
      <c r="D19" s="2">
        <v>7.81</v>
      </c>
      <c r="E19" s="2">
        <v>17.989999999999998</v>
      </c>
      <c r="F19" s="2">
        <v>0</v>
      </c>
      <c r="G19" s="2">
        <v>0</v>
      </c>
      <c r="H19" s="2">
        <v>0.3</v>
      </c>
      <c r="I19" s="2">
        <v>0.85</v>
      </c>
      <c r="J19" s="2">
        <v>7.47</v>
      </c>
      <c r="K19" s="2">
        <v>0.13</v>
      </c>
      <c r="L19" s="2">
        <v>0.1</v>
      </c>
      <c r="M19" s="2">
        <v>0.08</v>
      </c>
      <c r="N19" s="2">
        <v>0.03</v>
      </c>
      <c r="O19" s="2">
        <v>0</v>
      </c>
      <c r="P19" s="2">
        <v>0.05</v>
      </c>
      <c r="Q19" s="2">
        <v>3.36</v>
      </c>
      <c r="T19" s="11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4"/>
      <c r="AA19" s="11">
        <v>2029</v>
      </c>
      <c r="AB19" s="2">
        <v>0</v>
      </c>
      <c r="AC19" s="2">
        <v>0</v>
      </c>
      <c r="AD19" s="2">
        <v>1.01</v>
      </c>
      <c r="AE19" s="2">
        <v>0</v>
      </c>
      <c r="AF19" s="2">
        <f t="shared" si="1"/>
        <v>1.01</v>
      </c>
    </row>
    <row r="20" spans="2:32" x14ac:dyDescent="0.3">
      <c r="B20" s="11">
        <v>2031</v>
      </c>
      <c r="C20" s="58">
        <v>17.170000000000002</v>
      </c>
      <c r="D20" s="58">
        <v>7.81</v>
      </c>
      <c r="E20" s="58">
        <v>18.170000000000002</v>
      </c>
      <c r="F20" s="58">
        <v>0</v>
      </c>
      <c r="G20" s="58">
        <v>0</v>
      </c>
      <c r="H20" s="2">
        <v>0.3</v>
      </c>
      <c r="I20" s="2">
        <v>0.85</v>
      </c>
      <c r="J20" s="2">
        <v>7.47</v>
      </c>
      <c r="K20" s="2">
        <v>0.13</v>
      </c>
      <c r="L20" s="2">
        <v>0.1</v>
      </c>
      <c r="M20" s="2">
        <v>0.08</v>
      </c>
      <c r="N20" s="2">
        <v>0.03</v>
      </c>
      <c r="O20" s="2">
        <v>0</v>
      </c>
      <c r="P20" s="2">
        <v>0.05</v>
      </c>
      <c r="Q20" s="2">
        <v>3.36</v>
      </c>
      <c r="T20" s="11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4"/>
      <c r="AA20" s="11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1">
        <v>2033</v>
      </c>
      <c r="C21" s="58">
        <v>17.170000000000002</v>
      </c>
      <c r="D21" s="58">
        <v>7.81</v>
      </c>
      <c r="E21" s="58">
        <v>18.46</v>
      </c>
      <c r="F21" s="58">
        <v>0</v>
      </c>
      <c r="G21" s="58">
        <v>0</v>
      </c>
      <c r="H21" s="2">
        <v>0.3</v>
      </c>
      <c r="I21" s="2">
        <v>0.85</v>
      </c>
      <c r="J21" s="2">
        <v>7.47</v>
      </c>
      <c r="K21" s="2">
        <v>0.13</v>
      </c>
      <c r="L21" s="2">
        <v>0.1</v>
      </c>
      <c r="M21" s="2">
        <v>0.08</v>
      </c>
      <c r="N21" s="2">
        <v>0.03</v>
      </c>
      <c r="O21" s="2">
        <v>0</v>
      </c>
      <c r="P21" s="2">
        <v>0.05</v>
      </c>
      <c r="Q21" s="2">
        <v>4.32</v>
      </c>
      <c r="T21" s="11">
        <v>2031</v>
      </c>
      <c r="U21" s="2">
        <v>0.14000000000000001</v>
      </c>
      <c r="V21" s="2">
        <v>1.32</v>
      </c>
      <c r="W21" s="2">
        <v>0</v>
      </c>
      <c r="X21" s="2">
        <v>0</v>
      </c>
      <c r="Y21" s="2">
        <f t="shared" si="0"/>
        <v>1.46</v>
      </c>
      <c r="Z21" s="14"/>
      <c r="AA21" s="11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1">
        <v>2040</v>
      </c>
      <c r="C22" s="2">
        <v>21.5</v>
      </c>
      <c r="D22" s="2">
        <v>7.81</v>
      </c>
      <c r="E22" s="2">
        <v>22.56</v>
      </c>
      <c r="F22" s="2">
        <v>0</v>
      </c>
      <c r="G22" s="2">
        <v>0</v>
      </c>
      <c r="H22" s="2">
        <v>0</v>
      </c>
      <c r="I22" s="2">
        <v>0.85</v>
      </c>
      <c r="J22" s="2">
        <v>9.68</v>
      </c>
      <c r="K22" s="2">
        <v>0.13</v>
      </c>
      <c r="L22" s="2">
        <v>0.1</v>
      </c>
      <c r="M22" s="2">
        <v>0.08</v>
      </c>
      <c r="N22" s="2">
        <v>0.03</v>
      </c>
      <c r="O22" s="2">
        <v>0</v>
      </c>
      <c r="P22" s="2">
        <v>0.05</v>
      </c>
      <c r="Q22" s="2">
        <v>4.32</v>
      </c>
      <c r="T22" s="11">
        <v>2033</v>
      </c>
      <c r="U22" s="2">
        <v>0</v>
      </c>
      <c r="V22" s="2">
        <v>0</v>
      </c>
      <c r="W22" s="2">
        <v>0</v>
      </c>
      <c r="X22" s="2">
        <v>0</v>
      </c>
      <c r="Y22" s="2">
        <f t="shared" si="0"/>
        <v>0</v>
      </c>
      <c r="Z22" s="14"/>
      <c r="AA22" s="11">
        <v>2033</v>
      </c>
      <c r="AB22" s="2">
        <v>0</v>
      </c>
      <c r="AC22" s="2">
        <v>0</v>
      </c>
      <c r="AD22" s="2">
        <v>0.05</v>
      </c>
      <c r="AE22" s="2">
        <v>0</v>
      </c>
      <c r="AF22" s="2">
        <f t="shared" si="1"/>
        <v>0.05</v>
      </c>
    </row>
    <row r="23" spans="2:32" x14ac:dyDescent="0.3">
      <c r="B23" s="11">
        <v>2050</v>
      </c>
      <c r="C23" s="3">
        <v>32.29</v>
      </c>
      <c r="D23" s="3">
        <v>7.81</v>
      </c>
      <c r="E23" s="3">
        <v>26.66</v>
      </c>
      <c r="F23" s="3">
        <v>0</v>
      </c>
      <c r="G23" s="3">
        <v>0</v>
      </c>
      <c r="H23" s="3">
        <v>0</v>
      </c>
      <c r="I23" s="3">
        <v>0.85</v>
      </c>
      <c r="J23" s="3">
        <v>11.56</v>
      </c>
      <c r="K23" s="3">
        <v>0.13</v>
      </c>
      <c r="L23" s="3">
        <v>0.1</v>
      </c>
      <c r="M23" s="3">
        <v>0.08</v>
      </c>
      <c r="N23" s="3">
        <v>0.03</v>
      </c>
      <c r="O23" s="3">
        <v>1.22</v>
      </c>
      <c r="P23" s="3">
        <v>0.8</v>
      </c>
      <c r="Q23" s="3">
        <v>5.6</v>
      </c>
      <c r="T23" s="11">
        <v>2040</v>
      </c>
      <c r="U23" s="2">
        <v>0</v>
      </c>
      <c r="V23" s="2">
        <v>0</v>
      </c>
      <c r="W23" s="2">
        <v>0</v>
      </c>
      <c r="X23" s="2">
        <v>0</v>
      </c>
      <c r="Y23" s="2">
        <f t="shared" si="0"/>
        <v>0</v>
      </c>
      <c r="Z23" s="14"/>
      <c r="AA23" s="11">
        <v>2040</v>
      </c>
      <c r="AB23" s="2">
        <v>0</v>
      </c>
      <c r="AC23" s="2">
        <v>0</v>
      </c>
      <c r="AD23" s="2">
        <v>1.1499999999999999</v>
      </c>
      <c r="AE23" s="2">
        <v>0</v>
      </c>
      <c r="AF23" s="2">
        <f t="shared" si="1"/>
        <v>1.1499999999999999</v>
      </c>
    </row>
    <row r="24" spans="2:32" x14ac:dyDescent="0.3">
      <c r="B24" s="12"/>
      <c r="T24" s="11">
        <v>2050</v>
      </c>
      <c r="U24" s="3">
        <v>0</v>
      </c>
      <c r="V24" s="3">
        <v>0</v>
      </c>
      <c r="W24" s="3">
        <v>0</v>
      </c>
      <c r="X24" s="3">
        <v>0</v>
      </c>
      <c r="Y24" s="3">
        <f t="shared" si="0"/>
        <v>0</v>
      </c>
      <c r="Z24" s="14"/>
      <c r="AA24" s="11">
        <v>2050</v>
      </c>
      <c r="AB24" s="3">
        <v>0</v>
      </c>
      <c r="AC24" s="3">
        <v>0</v>
      </c>
      <c r="AD24" s="3">
        <v>5.17</v>
      </c>
      <c r="AE24" s="3">
        <v>0</v>
      </c>
      <c r="AF24" s="3">
        <f t="shared" si="1"/>
        <v>5.17</v>
      </c>
    </row>
    <row r="25" spans="2:32" x14ac:dyDescent="0.3">
      <c r="B25" s="12"/>
      <c r="F25" s="27"/>
      <c r="Z25" s="14"/>
    </row>
    <row r="26" spans="2:32" x14ac:dyDescent="0.3">
      <c r="B26" s="12"/>
    </row>
    <row r="27" spans="2:32" x14ac:dyDescent="0.3">
      <c r="B27" s="12"/>
    </row>
  </sheetData>
  <mergeCells count="12">
    <mergeCell ref="AA14:AF14"/>
    <mergeCell ref="AA15:AA16"/>
    <mergeCell ref="AB15:AE15"/>
    <mergeCell ref="AF15:AF16"/>
    <mergeCell ref="T15:T16"/>
    <mergeCell ref="Y15:Y16"/>
    <mergeCell ref="B2:Q2"/>
    <mergeCell ref="T2:Y2"/>
    <mergeCell ref="U3:X3"/>
    <mergeCell ref="T14:Y14"/>
    <mergeCell ref="U15:X15"/>
    <mergeCell ref="B14:Q14"/>
  </mergeCells>
  <pageMargins left="0.7" right="0.7" top="0.75" bottom="0.75" header="0.3" footer="0.3"/>
  <ignoredErrors>
    <ignoredError sqref="Y17:Y24 AF17:AF2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785-F2BB-4257-A468-697BDE925513}">
  <dimension ref="B3:F15"/>
  <sheetViews>
    <sheetView workbookViewId="0">
      <selection activeCell="H11" sqref="H11"/>
    </sheetView>
  </sheetViews>
  <sheetFormatPr baseColWidth="10" defaultRowHeight="14.4" x14ac:dyDescent="0.3"/>
  <cols>
    <col min="2" max="3" width="16.77734375" customWidth="1"/>
    <col min="4" max="4" width="16.77734375" bestFit="1" customWidth="1"/>
    <col min="5" max="5" width="18.109375" bestFit="1" customWidth="1"/>
    <col min="6" max="6" width="18" bestFit="1" customWidth="1"/>
  </cols>
  <sheetData>
    <row r="3" spans="2:6" x14ac:dyDescent="0.3">
      <c r="B3" s="37" t="s">
        <v>25</v>
      </c>
      <c r="C3" s="37" t="s">
        <v>26</v>
      </c>
      <c r="D3" s="34" t="s">
        <v>24</v>
      </c>
      <c r="E3" s="34"/>
      <c r="F3" s="34"/>
    </row>
    <row r="4" spans="2:6" x14ac:dyDescent="0.3">
      <c r="B4" s="37"/>
      <c r="C4" s="37"/>
      <c r="D4" s="8" t="s">
        <v>27</v>
      </c>
      <c r="E4" s="8" t="s">
        <v>28</v>
      </c>
      <c r="F4" s="8" t="s">
        <v>29</v>
      </c>
    </row>
    <row r="5" spans="2:6" ht="30" customHeight="1" x14ac:dyDescent="0.3">
      <c r="B5" s="37" t="s">
        <v>30</v>
      </c>
      <c r="C5" s="22" t="s">
        <v>32</v>
      </c>
      <c r="D5" s="19" t="s">
        <v>37</v>
      </c>
      <c r="E5" s="19" t="s">
        <v>42</v>
      </c>
      <c r="F5" s="19" t="s">
        <v>43</v>
      </c>
    </row>
    <row r="6" spans="2:6" ht="30" customHeight="1" x14ac:dyDescent="0.3">
      <c r="B6" s="37"/>
      <c r="C6" s="23" t="s">
        <v>38</v>
      </c>
      <c r="D6" s="20" t="s">
        <v>33</v>
      </c>
      <c r="E6" s="20" t="s">
        <v>44</v>
      </c>
      <c r="F6" s="20" t="s">
        <v>45</v>
      </c>
    </row>
    <row r="7" spans="2:6" ht="30" customHeight="1" x14ac:dyDescent="0.3">
      <c r="B7" s="37" t="s">
        <v>31</v>
      </c>
      <c r="C7" s="22" t="s">
        <v>39</v>
      </c>
      <c r="D7" s="21" t="s">
        <v>34</v>
      </c>
      <c r="E7" s="21" t="s">
        <v>46</v>
      </c>
      <c r="F7" s="21" t="s">
        <v>47</v>
      </c>
    </row>
    <row r="8" spans="2:6" ht="30" customHeight="1" x14ac:dyDescent="0.3">
      <c r="B8" s="37"/>
      <c r="C8" s="22" t="s">
        <v>40</v>
      </c>
      <c r="D8" s="20" t="s">
        <v>35</v>
      </c>
      <c r="E8" s="20" t="s">
        <v>48</v>
      </c>
      <c r="F8" s="20" t="s">
        <v>36</v>
      </c>
    </row>
    <row r="9" spans="2:6" ht="30" customHeight="1" x14ac:dyDescent="0.3">
      <c r="B9" s="37"/>
      <c r="C9" s="22" t="s">
        <v>41</v>
      </c>
      <c r="D9" s="20" t="s">
        <v>36</v>
      </c>
      <c r="E9" s="20" t="s">
        <v>48</v>
      </c>
      <c r="F9" s="20" t="s">
        <v>36</v>
      </c>
    </row>
    <row r="15" spans="2:6" x14ac:dyDescent="0.3">
      <c r="D15" s="15"/>
    </row>
  </sheetData>
  <mergeCells count="5">
    <mergeCell ref="D3:F3"/>
    <mergeCell ref="B3:B4"/>
    <mergeCell ref="C3:C4"/>
    <mergeCell ref="B5:B6"/>
    <mergeCell ref="B7:B9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8813-2F24-4E08-B476-1F13C3C86C73}">
  <dimension ref="B1:O35"/>
  <sheetViews>
    <sheetView topLeftCell="A16" zoomScale="120" zoomScaleNormal="120" workbookViewId="0">
      <selection activeCell="L34" sqref="L34"/>
    </sheetView>
  </sheetViews>
  <sheetFormatPr baseColWidth="10" defaultRowHeight="14.4" x14ac:dyDescent="0.3"/>
  <sheetData>
    <row r="1" spans="2:15" x14ac:dyDescent="0.3">
      <c r="F1" s="39"/>
    </row>
    <row r="2" spans="2:15" x14ac:dyDescent="0.3">
      <c r="B2" s="40" t="s">
        <v>49</v>
      </c>
      <c r="C2" s="41" t="s">
        <v>56</v>
      </c>
      <c r="D2" s="41"/>
      <c r="E2" s="41"/>
      <c r="F2" s="39"/>
      <c r="G2" s="40" t="s">
        <v>49</v>
      </c>
      <c r="H2" s="41" t="s">
        <v>57</v>
      </c>
      <c r="I2" s="41"/>
      <c r="J2" s="41"/>
      <c r="L2" s="38"/>
      <c r="M2" s="39"/>
      <c r="N2" s="39"/>
      <c r="O2" s="39"/>
    </row>
    <row r="3" spans="2:15" x14ac:dyDescent="0.3">
      <c r="B3" s="40"/>
      <c r="C3" s="17" t="s">
        <v>50</v>
      </c>
      <c r="D3" s="17" t="s">
        <v>51</v>
      </c>
      <c r="E3" s="17" t="s">
        <v>52</v>
      </c>
      <c r="F3" s="39"/>
      <c r="G3" s="40"/>
      <c r="H3" s="17" t="s">
        <v>50</v>
      </c>
      <c r="I3" s="17" t="s">
        <v>51</v>
      </c>
      <c r="J3" s="17" t="s">
        <v>52</v>
      </c>
      <c r="L3" s="38"/>
      <c r="M3" s="16"/>
      <c r="N3" s="16"/>
      <c r="O3" s="16"/>
    </row>
    <row r="4" spans="2:15" x14ac:dyDescent="0.3">
      <c r="B4" s="24">
        <v>2024</v>
      </c>
      <c r="C4" s="1">
        <v>518.32000000000005</v>
      </c>
      <c r="D4" s="1">
        <v>402.52</v>
      </c>
      <c r="E4" s="1">
        <v>266.23</v>
      </c>
      <c r="F4" s="39"/>
      <c r="G4" s="24">
        <v>2024</v>
      </c>
      <c r="H4" s="1">
        <v>146.85</v>
      </c>
      <c r="I4" s="1">
        <v>117.75</v>
      </c>
      <c r="J4" s="1">
        <v>83.62</v>
      </c>
    </row>
    <row r="5" spans="2:15" x14ac:dyDescent="0.3">
      <c r="B5" s="24">
        <v>2026</v>
      </c>
      <c r="C5" s="2">
        <v>564.46</v>
      </c>
      <c r="D5" s="2">
        <v>430.74</v>
      </c>
      <c r="E5" s="2">
        <v>282.99</v>
      </c>
      <c r="F5" s="39"/>
      <c r="G5" s="24">
        <v>2026</v>
      </c>
      <c r="H5" s="2">
        <v>158.78</v>
      </c>
      <c r="I5" s="2">
        <v>124.99</v>
      </c>
      <c r="J5" s="2">
        <v>87.76</v>
      </c>
    </row>
    <row r="6" spans="2:15" x14ac:dyDescent="0.3">
      <c r="B6" s="24">
        <v>2029</v>
      </c>
      <c r="C6" s="2">
        <v>623.11</v>
      </c>
      <c r="D6" s="2">
        <v>460.33</v>
      </c>
      <c r="E6" s="2">
        <v>295.49</v>
      </c>
      <c r="F6" s="39"/>
      <c r="G6" s="24">
        <v>2029</v>
      </c>
      <c r="H6" s="2">
        <v>173.85</v>
      </c>
      <c r="I6" s="2">
        <v>132.78</v>
      </c>
      <c r="J6" s="2">
        <v>91.21</v>
      </c>
    </row>
    <row r="7" spans="2:15" x14ac:dyDescent="0.3">
      <c r="B7" s="24">
        <v>2030</v>
      </c>
      <c r="C7" s="2">
        <v>639.55999999999995</v>
      </c>
      <c r="D7" s="2">
        <v>468.95</v>
      </c>
      <c r="E7" s="2">
        <v>302.12</v>
      </c>
      <c r="F7" s="39"/>
      <c r="G7" s="24">
        <v>2030</v>
      </c>
      <c r="H7" s="2">
        <v>178</v>
      </c>
      <c r="I7" s="2">
        <v>134.99</v>
      </c>
      <c r="J7" s="2">
        <v>92.9</v>
      </c>
    </row>
    <row r="8" spans="2:15" x14ac:dyDescent="0.3">
      <c r="B8" s="24">
        <v>2031</v>
      </c>
      <c r="C8" s="2">
        <v>651.88</v>
      </c>
      <c r="D8" s="2">
        <v>475.4</v>
      </c>
      <c r="E8" s="2">
        <v>307.08</v>
      </c>
      <c r="F8" s="39"/>
      <c r="G8" s="24">
        <v>2031</v>
      </c>
      <c r="H8" s="2">
        <v>181.09</v>
      </c>
      <c r="I8" s="2">
        <v>136.6</v>
      </c>
      <c r="J8" s="2">
        <v>94.11</v>
      </c>
    </row>
    <row r="9" spans="2:15" x14ac:dyDescent="0.3">
      <c r="B9" s="24">
        <v>2033</v>
      </c>
      <c r="C9" s="2">
        <v>677.12</v>
      </c>
      <c r="D9" s="2">
        <v>490.05</v>
      </c>
      <c r="E9" s="2">
        <v>317.25</v>
      </c>
      <c r="F9" s="39"/>
      <c r="G9" s="24">
        <v>2033</v>
      </c>
      <c r="H9" s="2">
        <v>187.59</v>
      </c>
      <c r="I9" s="2">
        <v>140.41</v>
      </c>
      <c r="J9" s="2">
        <v>96.74</v>
      </c>
    </row>
    <row r="10" spans="2:15" x14ac:dyDescent="0.3">
      <c r="B10" s="24">
        <v>2040</v>
      </c>
      <c r="C10" s="2">
        <v>750.97</v>
      </c>
      <c r="D10" s="2">
        <v>534.1</v>
      </c>
      <c r="E10" s="2">
        <v>347</v>
      </c>
      <c r="F10" s="39"/>
      <c r="G10" s="24">
        <v>2040</v>
      </c>
      <c r="H10" s="2">
        <v>206.04</v>
      </c>
      <c r="I10" s="2">
        <v>151.33000000000001</v>
      </c>
      <c r="J10" s="2">
        <v>103.93</v>
      </c>
    </row>
    <row r="11" spans="2:15" x14ac:dyDescent="0.3">
      <c r="B11" s="24">
        <v>2050</v>
      </c>
      <c r="C11" s="3">
        <v>815.57</v>
      </c>
      <c r="D11" s="3">
        <v>587.13</v>
      </c>
      <c r="E11" s="3">
        <v>368.16</v>
      </c>
      <c r="F11" s="39"/>
      <c r="G11" s="24">
        <v>2050</v>
      </c>
      <c r="H11" s="3">
        <v>222.54</v>
      </c>
      <c r="I11" s="3">
        <v>164.59</v>
      </c>
      <c r="J11" s="3">
        <v>108.96</v>
      </c>
    </row>
    <row r="12" spans="2:15" x14ac:dyDescent="0.3">
      <c r="F12" s="39"/>
    </row>
    <row r="13" spans="2:15" x14ac:dyDescent="0.3">
      <c r="F13" s="39"/>
    </row>
    <row r="14" spans="2:15" x14ac:dyDescent="0.3">
      <c r="B14" s="40" t="s">
        <v>49</v>
      </c>
      <c r="C14" s="41" t="s">
        <v>58</v>
      </c>
      <c r="D14" s="41"/>
      <c r="E14" s="41"/>
      <c r="F14" s="39"/>
      <c r="G14" s="40" t="s">
        <v>49</v>
      </c>
      <c r="H14" s="41" t="s">
        <v>55</v>
      </c>
      <c r="I14" s="41"/>
      <c r="J14" s="41"/>
      <c r="L14" s="38"/>
      <c r="M14" s="39"/>
      <c r="N14" s="39"/>
      <c r="O14" s="39"/>
    </row>
    <row r="15" spans="2:15" x14ac:dyDescent="0.3">
      <c r="B15" s="40"/>
      <c r="C15" s="17" t="s">
        <v>50</v>
      </c>
      <c r="D15" s="17" t="s">
        <v>51</v>
      </c>
      <c r="E15" s="17" t="s">
        <v>52</v>
      </c>
      <c r="F15" s="39"/>
      <c r="G15" s="40"/>
      <c r="H15" s="17" t="s">
        <v>50</v>
      </c>
      <c r="I15" s="17" t="s">
        <v>51</v>
      </c>
      <c r="J15" s="17" t="s">
        <v>52</v>
      </c>
      <c r="L15" s="38"/>
      <c r="M15" s="16"/>
      <c r="N15" s="16"/>
      <c r="O15" s="16"/>
    </row>
    <row r="16" spans="2:15" x14ac:dyDescent="0.3">
      <c r="B16" s="24">
        <v>2024</v>
      </c>
      <c r="C16" s="1">
        <v>293.58</v>
      </c>
      <c r="D16" s="1">
        <v>245.58</v>
      </c>
      <c r="E16" s="1">
        <v>190.04</v>
      </c>
      <c r="F16" s="39"/>
      <c r="G16" s="24">
        <v>2024</v>
      </c>
      <c r="H16" s="1">
        <v>1105.94</v>
      </c>
      <c r="I16" s="1">
        <v>863.29</v>
      </c>
      <c r="J16" s="1">
        <v>577.91</v>
      </c>
    </row>
    <row r="17" spans="2:10" x14ac:dyDescent="0.3">
      <c r="B17" s="24">
        <v>2026</v>
      </c>
      <c r="C17" s="2">
        <v>315.32</v>
      </c>
      <c r="D17" s="2">
        <v>258.44</v>
      </c>
      <c r="E17" s="2">
        <v>196.39</v>
      </c>
      <c r="F17" s="39"/>
      <c r="G17" s="24">
        <v>2026</v>
      </c>
      <c r="H17" s="2">
        <v>1203.8599999999999</v>
      </c>
      <c r="I17" s="2">
        <v>923.38</v>
      </c>
      <c r="J17" s="2">
        <v>613.63</v>
      </c>
    </row>
    <row r="18" spans="2:10" x14ac:dyDescent="0.3">
      <c r="B18" s="24">
        <v>2029</v>
      </c>
      <c r="C18" s="2">
        <v>342.21</v>
      </c>
      <c r="D18" s="2">
        <v>273.47000000000003</v>
      </c>
      <c r="E18" s="2">
        <v>203.97</v>
      </c>
      <c r="F18" s="39"/>
      <c r="G18" s="24">
        <v>2029</v>
      </c>
      <c r="H18" s="2">
        <v>1327.62</v>
      </c>
      <c r="I18" s="2">
        <v>986.29</v>
      </c>
      <c r="J18" s="2">
        <v>640.67999999999995</v>
      </c>
    </row>
    <row r="19" spans="2:10" x14ac:dyDescent="0.3">
      <c r="B19" s="24">
        <v>2030</v>
      </c>
      <c r="C19" s="2">
        <v>349.16</v>
      </c>
      <c r="D19" s="2">
        <v>277.36</v>
      </c>
      <c r="E19" s="2">
        <v>206.95</v>
      </c>
      <c r="F19" s="39"/>
      <c r="G19" s="24">
        <v>2030</v>
      </c>
      <c r="H19" s="2">
        <v>1362.3</v>
      </c>
      <c r="I19" s="2">
        <v>1004.6</v>
      </c>
      <c r="J19" s="2">
        <v>654.79</v>
      </c>
    </row>
    <row r="20" spans="2:10" x14ac:dyDescent="0.3">
      <c r="B20" s="24">
        <v>2031</v>
      </c>
      <c r="C20" s="2">
        <v>354.17</v>
      </c>
      <c r="D20" s="2">
        <v>279.93</v>
      </c>
      <c r="E20" s="2">
        <v>208.7</v>
      </c>
      <c r="F20" s="39"/>
      <c r="G20" s="24">
        <v>2031</v>
      </c>
      <c r="H20" s="2">
        <v>1388.18</v>
      </c>
      <c r="I20" s="2">
        <v>1018.19</v>
      </c>
      <c r="J20" s="2">
        <v>665.22</v>
      </c>
    </row>
    <row r="21" spans="2:10" x14ac:dyDescent="0.3">
      <c r="B21" s="24">
        <v>2033</v>
      </c>
      <c r="C21" s="2">
        <v>365.88</v>
      </c>
      <c r="D21" s="2">
        <v>287.07</v>
      </c>
      <c r="E21" s="2">
        <v>213.5</v>
      </c>
      <c r="F21" s="39"/>
      <c r="G21" s="24">
        <v>2033</v>
      </c>
      <c r="H21" s="2">
        <v>1441.53</v>
      </c>
      <c r="I21" s="2">
        <v>1049.31</v>
      </c>
      <c r="J21" s="2">
        <v>686.86</v>
      </c>
    </row>
    <row r="22" spans="2:10" x14ac:dyDescent="0.3">
      <c r="B22" s="24">
        <v>2040</v>
      </c>
      <c r="C22" s="2">
        <v>395.63</v>
      </c>
      <c r="D22" s="2">
        <v>304.12</v>
      </c>
      <c r="E22" s="2">
        <v>223.56</v>
      </c>
      <c r="F22" s="39"/>
      <c r="G22" s="24">
        <v>2040</v>
      </c>
      <c r="H22" s="2">
        <v>1596.75</v>
      </c>
      <c r="I22" s="2">
        <v>1142.01</v>
      </c>
      <c r="J22" s="2">
        <v>749.41</v>
      </c>
    </row>
    <row r="23" spans="2:10" x14ac:dyDescent="0.3">
      <c r="B23" s="24">
        <v>2050</v>
      </c>
      <c r="C23" s="3">
        <v>424.54</v>
      </c>
      <c r="D23" s="3">
        <v>325.58999999999997</v>
      </c>
      <c r="E23" s="3">
        <v>230.13</v>
      </c>
      <c r="F23" s="39"/>
      <c r="G23" s="24">
        <v>2050</v>
      </c>
      <c r="H23" s="3">
        <v>1733.29</v>
      </c>
      <c r="I23" s="3">
        <v>1253.83</v>
      </c>
      <c r="J23" s="3">
        <v>794.1</v>
      </c>
    </row>
    <row r="24" spans="2:10" x14ac:dyDescent="0.3">
      <c r="F24" s="39"/>
    </row>
    <row r="25" spans="2:10" x14ac:dyDescent="0.3">
      <c r="B25" s="40" t="s">
        <v>49</v>
      </c>
      <c r="C25" s="41" t="s">
        <v>53</v>
      </c>
      <c r="D25" s="41"/>
      <c r="E25" s="41"/>
      <c r="F25" s="39"/>
      <c r="G25" s="40" t="s">
        <v>49</v>
      </c>
      <c r="H25" s="41" t="s">
        <v>54</v>
      </c>
      <c r="I25" s="41"/>
      <c r="J25" s="41"/>
    </row>
    <row r="26" spans="2:10" x14ac:dyDescent="0.3">
      <c r="B26" s="40"/>
      <c r="C26" s="17" t="s">
        <v>50</v>
      </c>
      <c r="D26" s="17" t="s">
        <v>51</v>
      </c>
      <c r="E26" s="17" t="s">
        <v>52</v>
      </c>
      <c r="F26" s="39"/>
      <c r="G26" s="40"/>
      <c r="H26" s="17" t="s">
        <v>50</v>
      </c>
      <c r="I26" s="17" t="s">
        <v>51</v>
      </c>
      <c r="J26" s="17" t="s">
        <v>52</v>
      </c>
    </row>
    <row r="27" spans="2:10" x14ac:dyDescent="0.3">
      <c r="B27" s="24">
        <v>2024</v>
      </c>
      <c r="C27" s="1">
        <v>88.49</v>
      </c>
      <c r="D27" s="1">
        <v>76.7</v>
      </c>
      <c r="E27" s="1">
        <v>76.7</v>
      </c>
      <c r="F27" s="39"/>
      <c r="G27" s="24">
        <v>2024</v>
      </c>
      <c r="H27" s="1">
        <v>357.47</v>
      </c>
      <c r="I27" s="1">
        <v>327.69</v>
      </c>
      <c r="J27" s="1">
        <v>295.52999999999997</v>
      </c>
    </row>
    <row r="28" spans="2:10" x14ac:dyDescent="0.3">
      <c r="B28" s="24">
        <v>2026</v>
      </c>
      <c r="C28" s="2">
        <v>88.27</v>
      </c>
      <c r="D28" s="2">
        <v>75.77</v>
      </c>
      <c r="E28" s="2">
        <v>74.599999999999994</v>
      </c>
      <c r="F28" s="39"/>
      <c r="G28" s="24">
        <v>2026</v>
      </c>
      <c r="H28" s="2">
        <v>377.33</v>
      </c>
      <c r="I28" s="2">
        <v>338.48</v>
      </c>
      <c r="J28" s="2">
        <v>298</v>
      </c>
    </row>
    <row r="29" spans="2:10" x14ac:dyDescent="0.3">
      <c r="B29" s="24">
        <v>2029</v>
      </c>
      <c r="C29" s="2">
        <v>87.71</v>
      </c>
      <c r="D29" s="2">
        <v>74.34</v>
      </c>
      <c r="E29" s="2">
        <v>72.5</v>
      </c>
      <c r="F29" s="39"/>
      <c r="G29" s="24">
        <v>2029</v>
      </c>
      <c r="H29" s="2">
        <v>400.29</v>
      </c>
      <c r="I29" s="2">
        <v>354.53</v>
      </c>
      <c r="J29" s="2">
        <v>308.52999999999997</v>
      </c>
    </row>
    <row r="30" spans="2:10" x14ac:dyDescent="0.3">
      <c r="B30" s="24">
        <v>2030</v>
      </c>
      <c r="C30" s="2">
        <v>87.41</v>
      </c>
      <c r="D30" s="2">
        <v>73.88</v>
      </c>
      <c r="E30" s="2">
        <v>72.69</v>
      </c>
      <c r="F30" s="39"/>
      <c r="G30" s="24">
        <v>2030</v>
      </c>
      <c r="H30" s="2">
        <v>404.92</v>
      </c>
      <c r="I30" s="2">
        <v>357.72</v>
      </c>
      <c r="J30" s="2">
        <v>310.95999999999998</v>
      </c>
    </row>
    <row r="31" spans="2:10" x14ac:dyDescent="0.3">
      <c r="B31" s="24">
        <v>2031</v>
      </c>
      <c r="C31" s="2">
        <v>88.07</v>
      </c>
      <c r="D31" s="2">
        <v>74.44</v>
      </c>
      <c r="E31" s="2">
        <v>73.3</v>
      </c>
      <c r="F31" s="39"/>
      <c r="G31" s="24">
        <v>2031</v>
      </c>
      <c r="H31" s="2">
        <v>407.8</v>
      </c>
      <c r="I31" s="2">
        <v>359.07</v>
      </c>
      <c r="J31" s="2">
        <v>311.29000000000002</v>
      </c>
    </row>
    <row r="32" spans="2:10" x14ac:dyDescent="0.3">
      <c r="B32" s="24">
        <v>2033</v>
      </c>
      <c r="C32" s="2">
        <v>88.11</v>
      </c>
      <c r="D32" s="2">
        <v>74.47</v>
      </c>
      <c r="E32" s="2">
        <v>73.37</v>
      </c>
      <c r="F32" s="39"/>
      <c r="G32" s="24">
        <v>2033</v>
      </c>
      <c r="H32" s="2">
        <v>418.09</v>
      </c>
      <c r="I32" s="2">
        <v>366.07</v>
      </c>
      <c r="J32" s="2">
        <v>315.7</v>
      </c>
    </row>
    <row r="33" spans="2:10" x14ac:dyDescent="0.3">
      <c r="B33" s="24">
        <v>2040</v>
      </c>
      <c r="C33" s="2">
        <v>92.71</v>
      </c>
      <c r="D33" s="2">
        <v>78.36</v>
      </c>
      <c r="E33" s="2">
        <v>75.099999999999994</v>
      </c>
      <c r="F33" s="39"/>
      <c r="G33" s="24">
        <v>2040</v>
      </c>
      <c r="H33" s="2">
        <v>434.47</v>
      </c>
      <c r="I33" s="2">
        <v>373.73</v>
      </c>
      <c r="J33" s="2">
        <v>316.43</v>
      </c>
    </row>
    <row r="34" spans="2:10" x14ac:dyDescent="0.3">
      <c r="B34" s="24">
        <v>2050</v>
      </c>
      <c r="C34" s="3">
        <v>97.98</v>
      </c>
      <c r="D34" s="3">
        <v>82.82</v>
      </c>
      <c r="E34" s="3">
        <v>80</v>
      </c>
      <c r="F34" s="39"/>
      <c r="G34" s="24">
        <v>2050</v>
      </c>
      <c r="H34" s="3">
        <v>457.61</v>
      </c>
      <c r="I34" s="3">
        <v>385.83</v>
      </c>
      <c r="J34" s="3">
        <v>315.14999999999998</v>
      </c>
    </row>
    <row r="35" spans="2:10" x14ac:dyDescent="0.3">
      <c r="F35" s="39"/>
    </row>
  </sheetData>
  <mergeCells count="17">
    <mergeCell ref="H14:J14"/>
    <mergeCell ref="L2:L3"/>
    <mergeCell ref="M2:O2"/>
    <mergeCell ref="L14:L15"/>
    <mergeCell ref="M14:O14"/>
    <mergeCell ref="B25:B26"/>
    <mergeCell ref="C25:E25"/>
    <mergeCell ref="G25:G26"/>
    <mergeCell ref="H25:J25"/>
    <mergeCell ref="F1:F35"/>
    <mergeCell ref="C2:E2"/>
    <mergeCell ref="B2:B3"/>
    <mergeCell ref="G2:G3"/>
    <mergeCell ref="H2:J2"/>
    <mergeCell ref="B14:B15"/>
    <mergeCell ref="C14:E14"/>
    <mergeCell ref="G14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BD67-55DF-43F5-AB9E-6ED281711243}">
  <dimension ref="B2:K19"/>
  <sheetViews>
    <sheetView workbookViewId="0">
      <selection activeCell="M10" sqref="M10"/>
    </sheetView>
  </sheetViews>
  <sheetFormatPr baseColWidth="10" defaultRowHeight="14.4" x14ac:dyDescent="0.3"/>
  <cols>
    <col min="10" max="10" width="21" bestFit="1" customWidth="1"/>
  </cols>
  <sheetData>
    <row r="2" spans="2:11" x14ac:dyDescent="0.3">
      <c r="I2" s="34" t="s">
        <v>75</v>
      </c>
      <c r="J2" s="34"/>
      <c r="K2" s="34"/>
    </row>
    <row r="3" spans="2:11" x14ac:dyDescent="0.3">
      <c r="B3" s="15"/>
      <c r="I3" s="8" t="s">
        <v>59</v>
      </c>
      <c r="J3" s="8" t="s">
        <v>60</v>
      </c>
      <c r="K3" s="8" t="s">
        <v>76</v>
      </c>
    </row>
    <row r="4" spans="2:11" x14ac:dyDescent="0.3">
      <c r="I4" s="37" t="s">
        <v>72</v>
      </c>
      <c r="J4" s="24" t="s">
        <v>61</v>
      </c>
      <c r="K4" s="25">
        <v>0.56399999999999995</v>
      </c>
    </row>
    <row r="5" spans="2:11" x14ac:dyDescent="0.3">
      <c r="I5" s="37"/>
      <c r="J5" s="24" t="s">
        <v>62</v>
      </c>
      <c r="K5" s="25">
        <v>0.23799999999999999</v>
      </c>
    </row>
    <row r="6" spans="2:11" x14ac:dyDescent="0.3">
      <c r="I6" s="37"/>
      <c r="J6" s="24" t="s">
        <v>64</v>
      </c>
      <c r="K6" s="25">
        <v>0.66600000000000004</v>
      </c>
    </row>
    <row r="7" spans="2:11" x14ac:dyDescent="0.3">
      <c r="I7" s="37"/>
      <c r="J7" s="24" t="s">
        <v>63</v>
      </c>
      <c r="K7" s="25">
        <v>0.57899999999999996</v>
      </c>
    </row>
    <row r="8" spans="2:11" x14ac:dyDescent="0.3">
      <c r="I8" s="37"/>
      <c r="J8" s="24" t="s">
        <v>65</v>
      </c>
      <c r="K8" s="25">
        <v>0.16800000000000001</v>
      </c>
    </row>
    <row r="9" spans="2:11" x14ac:dyDescent="0.3">
      <c r="I9" s="37"/>
      <c r="J9" s="24" t="s">
        <v>66</v>
      </c>
      <c r="K9" s="25">
        <v>0.78</v>
      </c>
    </row>
    <row r="10" spans="2:11" x14ac:dyDescent="0.3">
      <c r="I10" s="37"/>
      <c r="J10" s="24" t="s">
        <v>67</v>
      </c>
      <c r="K10" s="25">
        <v>0.64300000000000002</v>
      </c>
    </row>
    <row r="11" spans="2:11" x14ac:dyDescent="0.3">
      <c r="I11" s="37" t="s">
        <v>73</v>
      </c>
      <c r="J11" s="24" t="s">
        <v>61</v>
      </c>
      <c r="K11" s="25">
        <v>0.48799999999999999</v>
      </c>
    </row>
    <row r="12" spans="2:11" x14ac:dyDescent="0.3">
      <c r="I12" s="37"/>
      <c r="J12" s="24" t="s">
        <v>62</v>
      </c>
      <c r="K12" s="25">
        <v>0.158</v>
      </c>
    </row>
    <row r="13" spans="2:11" x14ac:dyDescent="0.3">
      <c r="I13" s="37"/>
      <c r="J13" s="24" t="s">
        <v>64</v>
      </c>
      <c r="K13" s="25">
        <v>0.85399999999999998</v>
      </c>
    </row>
    <row r="14" spans="2:11" x14ac:dyDescent="0.3">
      <c r="I14" s="37"/>
      <c r="J14" s="24" t="s">
        <v>63</v>
      </c>
      <c r="K14" s="25">
        <v>0.51900000000000002</v>
      </c>
    </row>
    <row r="15" spans="2:11" x14ac:dyDescent="0.3">
      <c r="I15" s="37"/>
      <c r="J15" s="24" t="s">
        <v>66</v>
      </c>
      <c r="K15" s="25">
        <v>0.751</v>
      </c>
    </row>
    <row r="16" spans="2:11" x14ac:dyDescent="0.3">
      <c r="I16" s="37" t="s">
        <v>74</v>
      </c>
      <c r="J16" s="24" t="s">
        <v>68</v>
      </c>
      <c r="K16" s="25">
        <v>0.81</v>
      </c>
    </row>
    <row r="17" spans="9:11" x14ac:dyDescent="0.3">
      <c r="I17" s="37"/>
      <c r="J17" s="24" t="s">
        <v>69</v>
      </c>
      <c r="K17" s="25">
        <v>0.84</v>
      </c>
    </row>
    <row r="18" spans="9:11" x14ac:dyDescent="0.3">
      <c r="I18" s="37"/>
      <c r="J18" s="24" t="s">
        <v>70</v>
      </c>
      <c r="K18" s="25">
        <v>0.96</v>
      </c>
    </row>
    <row r="19" spans="9:11" x14ac:dyDescent="0.3">
      <c r="I19" s="37"/>
      <c r="J19" s="24" t="s">
        <v>71</v>
      </c>
      <c r="K19" s="26">
        <v>1</v>
      </c>
    </row>
  </sheetData>
  <mergeCells count="4">
    <mergeCell ref="I4:I10"/>
    <mergeCell ref="I11:I15"/>
    <mergeCell ref="I16:I19"/>
    <mergeCell ref="I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5B20-8A93-4F89-B53A-4795A1BA7284}">
  <dimension ref="D6:Y19"/>
  <sheetViews>
    <sheetView topLeftCell="I1" workbookViewId="0">
      <selection activeCell="T23" sqref="T23"/>
    </sheetView>
  </sheetViews>
  <sheetFormatPr baseColWidth="10" defaultRowHeight="14.4" x14ac:dyDescent="0.3"/>
  <cols>
    <col min="4" max="13" width="13.33203125" customWidth="1"/>
    <col min="15" max="15" width="12.77734375" bestFit="1" customWidth="1"/>
  </cols>
  <sheetData>
    <row r="6" spans="4:24" x14ac:dyDescent="0.3">
      <c r="D6" s="34" t="s">
        <v>77</v>
      </c>
      <c r="E6" s="34"/>
      <c r="F6" s="34"/>
      <c r="G6" s="34"/>
      <c r="H6" s="34"/>
      <c r="I6" s="34"/>
      <c r="J6" s="34"/>
      <c r="K6" s="34"/>
      <c r="L6" s="34"/>
      <c r="M6" s="34"/>
      <c r="O6" s="34" t="s">
        <v>78</v>
      </c>
      <c r="P6" s="34"/>
      <c r="Q6" s="34"/>
      <c r="R6" s="34"/>
      <c r="S6" s="34"/>
      <c r="T6" s="34"/>
      <c r="U6" s="34"/>
      <c r="V6" s="34"/>
      <c r="W6" s="34"/>
      <c r="X6" s="34"/>
    </row>
    <row r="7" spans="4:24" x14ac:dyDescent="0.3">
      <c r="D7" s="35" t="s">
        <v>13</v>
      </c>
      <c r="E7" s="34" t="s">
        <v>85</v>
      </c>
      <c r="F7" s="34"/>
      <c r="G7" s="34"/>
      <c r="H7" s="34" t="s">
        <v>83</v>
      </c>
      <c r="I7" s="34"/>
      <c r="J7" s="34"/>
      <c r="K7" s="42" t="s">
        <v>84</v>
      </c>
      <c r="L7" s="42"/>
      <c r="M7" s="43"/>
      <c r="O7" s="35" t="s">
        <v>13</v>
      </c>
      <c r="P7" s="34" t="s">
        <v>85</v>
      </c>
      <c r="Q7" s="34"/>
      <c r="R7" s="34"/>
      <c r="S7" s="34" t="s">
        <v>83</v>
      </c>
      <c r="T7" s="34"/>
      <c r="U7" s="34"/>
      <c r="V7" s="42" t="s">
        <v>84</v>
      </c>
      <c r="W7" s="42"/>
      <c r="X7" s="43"/>
    </row>
    <row r="8" spans="4:24" x14ac:dyDescent="0.3">
      <c r="D8" s="36"/>
      <c r="E8" s="13" t="s">
        <v>5</v>
      </c>
      <c r="F8" s="13" t="s">
        <v>7</v>
      </c>
      <c r="G8" s="13" t="s">
        <v>9</v>
      </c>
      <c r="H8" s="13" t="s">
        <v>5</v>
      </c>
      <c r="I8" s="13" t="s">
        <v>7</v>
      </c>
      <c r="J8" s="13" t="s">
        <v>9</v>
      </c>
      <c r="K8" s="13" t="s">
        <v>5</v>
      </c>
      <c r="L8" s="13" t="s">
        <v>7</v>
      </c>
      <c r="M8" s="13" t="s">
        <v>9</v>
      </c>
      <c r="O8" s="36"/>
      <c r="P8" s="13" t="s">
        <v>5</v>
      </c>
      <c r="Q8" s="13" t="s">
        <v>7</v>
      </c>
      <c r="R8" s="13" t="s">
        <v>9</v>
      </c>
      <c r="S8" s="13" t="s">
        <v>5</v>
      </c>
      <c r="T8" s="13" t="s">
        <v>7</v>
      </c>
      <c r="U8" s="13" t="s">
        <v>9</v>
      </c>
      <c r="V8" s="13" t="s">
        <v>5</v>
      </c>
      <c r="W8" s="13" t="s">
        <v>7</v>
      </c>
      <c r="X8" s="13" t="s">
        <v>9</v>
      </c>
    </row>
    <row r="9" spans="4:24" x14ac:dyDescent="0.3">
      <c r="D9" s="10">
        <v>2024</v>
      </c>
      <c r="E9" s="1">
        <v>0.39</v>
      </c>
      <c r="F9" s="1">
        <v>0</v>
      </c>
      <c r="G9" s="1">
        <v>0</v>
      </c>
      <c r="H9" s="1">
        <v>0.39</v>
      </c>
      <c r="I9" s="1">
        <v>0</v>
      </c>
      <c r="J9" s="1">
        <v>0</v>
      </c>
      <c r="K9" s="1">
        <v>0.39</v>
      </c>
      <c r="L9" s="1">
        <v>0</v>
      </c>
      <c r="M9" s="1">
        <v>0</v>
      </c>
      <c r="O9" s="10">
        <v>2024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4:24" x14ac:dyDescent="0.3">
      <c r="D10" s="11">
        <v>2026</v>
      </c>
      <c r="E10" s="2">
        <v>2.5</v>
      </c>
      <c r="F10" s="2">
        <v>0</v>
      </c>
      <c r="G10" s="2">
        <v>0</v>
      </c>
      <c r="H10" s="2">
        <v>2.5</v>
      </c>
      <c r="I10" s="2">
        <v>0</v>
      </c>
      <c r="J10" s="2">
        <v>0</v>
      </c>
      <c r="K10" s="2">
        <v>2.5</v>
      </c>
      <c r="L10" s="2">
        <v>0</v>
      </c>
      <c r="M10" s="2">
        <v>0</v>
      </c>
      <c r="O10" s="11">
        <v>2026</v>
      </c>
      <c r="P10" s="2">
        <f>E10-E9</f>
        <v>2.11</v>
      </c>
      <c r="Q10" s="2">
        <f>F10-F9</f>
        <v>0</v>
      </c>
      <c r="R10" s="2">
        <f>G10-G9</f>
        <v>0</v>
      </c>
      <c r="S10" s="2">
        <f t="shared" ref="S10:U16" si="0">H10-H9</f>
        <v>2.11</v>
      </c>
      <c r="T10" s="2">
        <f t="shared" si="0"/>
        <v>0</v>
      </c>
      <c r="U10" s="2">
        <f t="shared" si="0"/>
        <v>0</v>
      </c>
      <c r="V10" s="2">
        <f t="shared" ref="V10:V16" si="1">K10-K9</f>
        <v>2.11</v>
      </c>
      <c r="W10" s="2">
        <f t="shared" ref="W10:W16" si="2">L10-L9</f>
        <v>0</v>
      </c>
      <c r="X10" s="2">
        <f t="shared" ref="X10:X16" si="3">M10-M9</f>
        <v>0</v>
      </c>
    </row>
    <row r="11" spans="4:24" x14ac:dyDescent="0.3">
      <c r="D11" s="11">
        <v>2029</v>
      </c>
      <c r="E11" s="2">
        <v>2.5</v>
      </c>
      <c r="F11" s="2">
        <v>1.34</v>
      </c>
      <c r="G11" s="2">
        <v>0</v>
      </c>
      <c r="H11" s="2">
        <v>3.13</v>
      </c>
      <c r="I11" s="2">
        <v>0</v>
      </c>
      <c r="J11" s="2">
        <v>0</v>
      </c>
      <c r="K11" s="2">
        <v>3.53</v>
      </c>
      <c r="L11" s="2">
        <v>0</v>
      </c>
      <c r="M11" s="2">
        <v>0</v>
      </c>
      <c r="O11" s="11">
        <v>2029</v>
      </c>
      <c r="P11" s="2">
        <f t="shared" ref="P11:P16" si="4">E11-E10</f>
        <v>0</v>
      </c>
      <c r="Q11" s="2">
        <f t="shared" ref="Q11:R16" si="5">F11-F10</f>
        <v>1.34</v>
      </c>
      <c r="R11" s="2">
        <f t="shared" si="5"/>
        <v>0</v>
      </c>
      <c r="S11" s="2">
        <f t="shared" si="0"/>
        <v>0.62999999999999989</v>
      </c>
      <c r="T11" s="2">
        <f t="shared" si="0"/>
        <v>0</v>
      </c>
      <c r="U11" s="2">
        <f t="shared" si="0"/>
        <v>0</v>
      </c>
      <c r="V11" s="2">
        <f t="shared" si="1"/>
        <v>1.0299999999999998</v>
      </c>
      <c r="W11" s="2">
        <f t="shared" si="2"/>
        <v>0</v>
      </c>
      <c r="X11" s="2">
        <f t="shared" si="3"/>
        <v>0</v>
      </c>
    </row>
    <row r="12" spans="4:24" x14ac:dyDescent="0.3">
      <c r="D12" s="11">
        <v>2030</v>
      </c>
      <c r="E12" s="2">
        <v>2.5</v>
      </c>
      <c r="F12" s="2">
        <v>1.49</v>
      </c>
      <c r="G12" s="2">
        <v>0</v>
      </c>
      <c r="H12" s="2">
        <v>3.13</v>
      </c>
      <c r="I12" s="2">
        <v>0</v>
      </c>
      <c r="J12" s="2">
        <v>0</v>
      </c>
      <c r="K12" s="2">
        <v>3.59</v>
      </c>
      <c r="L12" s="2">
        <v>0</v>
      </c>
      <c r="M12" s="2">
        <v>0</v>
      </c>
      <c r="O12" s="11">
        <v>2030</v>
      </c>
      <c r="P12" s="2">
        <f t="shared" si="4"/>
        <v>0</v>
      </c>
      <c r="Q12" s="2">
        <f t="shared" si="5"/>
        <v>0.14999999999999991</v>
      </c>
      <c r="R12" s="2">
        <f t="shared" si="5"/>
        <v>0</v>
      </c>
      <c r="S12" s="2">
        <f t="shared" si="0"/>
        <v>0</v>
      </c>
      <c r="T12" s="2">
        <f t="shared" si="0"/>
        <v>0</v>
      </c>
      <c r="U12" s="2">
        <f t="shared" si="0"/>
        <v>0</v>
      </c>
      <c r="V12" s="2">
        <f t="shared" si="1"/>
        <v>6.0000000000000053E-2</v>
      </c>
      <c r="W12" s="2">
        <f t="shared" si="2"/>
        <v>0</v>
      </c>
      <c r="X12" s="2">
        <f t="shared" si="3"/>
        <v>0</v>
      </c>
    </row>
    <row r="13" spans="4:24" x14ac:dyDescent="0.3">
      <c r="D13" s="11">
        <v>2031</v>
      </c>
      <c r="E13" s="2">
        <v>2.5</v>
      </c>
      <c r="F13" s="2">
        <v>1.68</v>
      </c>
      <c r="G13" s="2">
        <v>0</v>
      </c>
      <c r="H13" s="2">
        <v>3.13</v>
      </c>
      <c r="I13" s="2">
        <v>1.42</v>
      </c>
      <c r="J13" s="2">
        <v>0</v>
      </c>
      <c r="K13" s="2">
        <v>3.71</v>
      </c>
      <c r="L13" s="2">
        <v>0</v>
      </c>
      <c r="M13" s="2">
        <v>0</v>
      </c>
      <c r="O13" s="11">
        <v>2031</v>
      </c>
      <c r="P13" s="2">
        <f t="shared" si="4"/>
        <v>0</v>
      </c>
      <c r="Q13" s="2">
        <f t="shared" si="5"/>
        <v>0.18999999999999995</v>
      </c>
      <c r="R13" s="2">
        <f t="shared" si="5"/>
        <v>0</v>
      </c>
      <c r="S13" s="2">
        <f t="shared" si="0"/>
        <v>0</v>
      </c>
      <c r="T13" s="2">
        <f t="shared" si="0"/>
        <v>1.42</v>
      </c>
      <c r="U13" s="2">
        <f t="shared" si="0"/>
        <v>0</v>
      </c>
      <c r="V13" s="2">
        <f t="shared" si="1"/>
        <v>0.12000000000000011</v>
      </c>
      <c r="W13" s="2">
        <f t="shared" si="2"/>
        <v>0</v>
      </c>
      <c r="X13" s="2">
        <f t="shared" si="3"/>
        <v>0</v>
      </c>
    </row>
    <row r="14" spans="4:24" x14ac:dyDescent="0.3">
      <c r="D14" s="11">
        <v>2033</v>
      </c>
      <c r="E14" s="2">
        <v>2.9</v>
      </c>
      <c r="F14" s="2">
        <v>1.68</v>
      </c>
      <c r="G14" s="2">
        <v>0</v>
      </c>
      <c r="H14" s="2">
        <v>3.13</v>
      </c>
      <c r="I14" s="2">
        <v>1.47</v>
      </c>
      <c r="J14" s="2">
        <v>0</v>
      </c>
      <c r="K14" s="2">
        <v>3.71</v>
      </c>
      <c r="L14" s="2">
        <v>1.26</v>
      </c>
      <c r="M14" s="2">
        <v>0</v>
      </c>
      <c r="O14" s="11">
        <v>2033</v>
      </c>
      <c r="P14" s="2">
        <f t="shared" si="4"/>
        <v>0.39999999999999991</v>
      </c>
      <c r="Q14" s="2">
        <f t="shared" si="5"/>
        <v>0</v>
      </c>
      <c r="R14" s="2">
        <f t="shared" si="5"/>
        <v>0</v>
      </c>
      <c r="S14" s="2">
        <f t="shared" si="0"/>
        <v>0</v>
      </c>
      <c r="T14" s="2">
        <f t="shared" si="0"/>
        <v>5.0000000000000044E-2</v>
      </c>
      <c r="U14" s="2">
        <f t="shared" si="0"/>
        <v>0</v>
      </c>
      <c r="V14" s="2">
        <f t="shared" si="1"/>
        <v>0</v>
      </c>
      <c r="W14" s="2">
        <f t="shared" si="2"/>
        <v>1.26</v>
      </c>
      <c r="X14" s="2">
        <f t="shared" si="3"/>
        <v>0</v>
      </c>
    </row>
    <row r="15" spans="4:24" x14ac:dyDescent="0.3">
      <c r="D15" s="11">
        <v>2040</v>
      </c>
      <c r="E15" s="2">
        <v>4.59</v>
      </c>
      <c r="F15" s="2">
        <v>1.68</v>
      </c>
      <c r="G15" s="2">
        <v>0</v>
      </c>
      <c r="H15" s="2">
        <v>4.8600000000000003</v>
      </c>
      <c r="I15" s="2">
        <v>1.47</v>
      </c>
      <c r="J15" s="2">
        <v>0</v>
      </c>
      <c r="K15" s="2">
        <v>5.14</v>
      </c>
      <c r="L15" s="2">
        <v>1.26</v>
      </c>
      <c r="M15" s="2">
        <v>0</v>
      </c>
      <c r="O15" s="11">
        <v>2040</v>
      </c>
      <c r="P15" s="2">
        <f t="shared" si="4"/>
        <v>1.69</v>
      </c>
      <c r="Q15" s="2">
        <f t="shared" si="5"/>
        <v>0</v>
      </c>
      <c r="R15" s="2">
        <f t="shared" si="5"/>
        <v>0</v>
      </c>
      <c r="S15" s="2">
        <f t="shared" si="0"/>
        <v>1.7300000000000004</v>
      </c>
      <c r="T15" s="2">
        <f t="shared" si="0"/>
        <v>0</v>
      </c>
      <c r="U15" s="2">
        <f t="shared" si="0"/>
        <v>0</v>
      </c>
      <c r="V15" s="2">
        <f t="shared" si="1"/>
        <v>1.4299999999999997</v>
      </c>
      <c r="W15" s="2">
        <f t="shared" si="2"/>
        <v>0</v>
      </c>
      <c r="X15" s="2">
        <f t="shared" si="3"/>
        <v>0</v>
      </c>
    </row>
    <row r="16" spans="4:24" x14ac:dyDescent="0.3">
      <c r="D16" s="11">
        <v>2050</v>
      </c>
      <c r="E16" s="3">
        <v>7.77</v>
      </c>
      <c r="F16" s="3">
        <v>2.2000000000000002</v>
      </c>
      <c r="G16" s="3">
        <v>0.53</v>
      </c>
      <c r="H16" s="3">
        <v>8.01</v>
      </c>
      <c r="I16" s="3">
        <v>2.04</v>
      </c>
      <c r="J16" s="3">
        <v>0.52</v>
      </c>
      <c r="K16" s="3">
        <v>8.23</v>
      </c>
      <c r="L16" s="3">
        <v>1.91</v>
      </c>
      <c r="M16" s="3">
        <v>0.52</v>
      </c>
      <c r="O16" s="11">
        <v>2050</v>
      </c>
      <c r="P16" s="2">
        <f t="shared" si="4"/>
        <v>3.1799999999999997</v>
      </c>
      <c r="Q16" s="2">
        <f t="shared" si="5"/>
        <v>0.52000000000000024</v>
      </c>
      <c r="R16" s="2">
        <f t="shared" si="5"/>
        <v>0.53</v>
      </c>
      <c r="S16" s="2">
        <f t="shared" si="0"/>
        <v>3.1499999999999995</v>
      </c>
      <c r="T16" s="2">
        <f t="shared" si="0"/>
        <v>0.57000000000000006</v>
      </c>
      <c r="U16" s="2">
        <f t="shared" si="0"/>
        <v>0.52</v>
      </c>
      <c r="V16" s="2">
        <f t="shared" si="1"/>
        <v>3.0900000000000007</v>
      </c>
      <c r="W16" s="2">
        <f t="shared" si="2"/>
        <v>0.64999999999999991</v>
      </c>
      <c r="X16" s="2">
        <f t="shared" si="3"/>
        <v>0.52</v>
      </c>
    </row>
    <row r="17" spans="4:25" x14ac:dyDescent="0.3">
      <c r="D17" s="24" t="s">
        <v>19</v>
      </c>
      <c r="E17" s="27"/>
      <c r="F17" s="27"/>
      <c r="G17" s="27"/>
      <c r="H17" s="27"/>
      <c r="I17" s="27"/>
      <c r="J17" s="27"/>
      <c r="K17" s="27"/>
      <c r="L17" s="27"/>
      <c r="M17" s="27"/>
      <c r="O17" s="9" t="s">
        <v>86</v>
      </c>
      <c r="P17" s="29">
        <f>SUM(P9:P16)</f>
        <v>7.379999999999999</v>
      </c>
      <c r="Q17" s="29">
        <f t="shared" ref="Q17:R17" si="6">SUM(Q9:Q16)</f>
        <v>2.2000000000000002</v>
      </c>
      <c r="R17" s="29">
        <f t="shared" si="6"/>
        <v>0.53</v>
      </c>
      <c r="S17" s="29">
        <f t="shared" ref="S17" si="7">SUM(S9:S16)</f>
        <v>7.62</v>
      </c>
      <c r="T17" s="29">
        <f t="shared" ref="T17" si="8">SUM(T9:T16)</f>
        <v>2.04</v>
      </c>
      <c r="U17" s="29">
        <f t="shared" ref="U17" si="9">SUM(U9:U16)</f>
        <v>0.52</v>
      </c>
      <c r="V17" s="29">
        <f t="shared" ref="V17" si="10">SUM(V9:V16)</f>
        <v>7.8400000000000007</v>
      </c>
      <c r="W17" s="29">
        <f t="shared" ref="W17" si="11">SUM(W9:W16)</f>
        <v>1.91</v>
      </c>
      <c r="X17" s="29">
        <f t="shared" ref="X17" si="12">SUM(X9:X16)</f>
        <v>0.52</v>
      </c>
      <c r="Y17" s="2"/>
    </row>
    <row r="18" spans="4:25" x14ac:dyDescent="0.3">
      <c r="O18" s="9" t="s">
        <v>87</v>
      </c>
      <c r="P18" s="29">
        <v>26.14</v>
      </c>
      <c r="Q18" s="29">
        <v>21.42</v>
      </c>
      <c r="R18" s="29">
        <v>3.18</v>
      </c>
      <c r="S18" s="29">
        <v>27.07</v>
      </c>
      <c r="T18" s="29">
        <v>20.350000000000001</v>
      </c>
      <c r="U18" s="29">
        <v>3.13</v>
      </c>
      <c r="V18" s="29">
        <v>27.99</v>
      </c>
      <c r="W18" s="29">
        <v>19.059999999999999</v>
      </c>
      <c r="X18" s="29">
        <v>3.12</v>
      </c>
    </row>
    <row r="19" spans="4:25" x14ac:dyDescent="0.3">
      <c r="O19" s="28"/>
    </row>
  </sheetData>
  <mergeCells count="10">
    <mergeCell ref="K7:M7"/>
    <mergeCell ref="S7:U7"/>
    <mergeCell ref="V7:X7"/>
    <mergeCell ref="D6:M6"/>
    <mergeCell ref="D7:D8"/>
    <mergeCell ref="E7:G7"/>
    <mergeCell ref="O6:X6"/>
    <mergeCell ref="O7:O8"/>
    <mergeCell ref="P7:R7"/>
    <mergeCell ref="H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892E-A5C7-4C79-9DED-40AE8FCCDA2A}">
  <dimension ref="B8:P20"/>
  <sheetViews>
    <sheetView workbookViewId="0">
      <selection activeCell="G23" sqref="G23"/>
    </sheetView>
  </sheetViews>
  <sheetFormatPr baseColWidth="10" defaultRowHeight="14.4" x14ac:dyDescent="0.3"/>
  <sheetData>
    <row r="8" spans="2:16" x14ac:dyDescent="0.3">
      <c r="B8" s="34" t="s">
        <v>129</v>
      </c>
      <c r="C8" s="34"/>
      <c r="D8" s="34"/>
      <c r="E8" s="34"/>
      <c r="F8" s="34"/>
      <c r="G8" s="34"/>
      <c r="H8" s="34"/>
      <c r="J8" s="34" t="s">
        <v>130</v>
      </c>
      <c r="K8" s="34"/>
      <c r="L8" s="34"/>
      <c r="M8" s="34"/>
      <c r="N8" s="34"/>
      <c r="O8" s="34"/>
      <c r="P8" s="34"/>
    </row>
    <row r="9" spans="2:16" x14ac:dyDescent="0.3">
      <c r="B9" s="35" t="s">
        <v>13</v>
      </c>
      <c r="C9" s="54" t="s">
        <v>126</v>
      </c>
      <c r="D9" s="55"/>
      <c r="E9" s="56"/>
      <c r="F9" s="54" t="s">
        <v>131</v>
      </c>
      <c r="G9" s="55"/>
      <c r="H9" s="56"/>
      <c r="J9" s="35" t="s">
        <v>13</v>
      </c>
      <c r="K9" s="34" t="s">
        <v>126</v>
      </c>
      <c r="L9" s="34"/>
      <c r="M9" s="34"/>
      <c r="N9" s="34" t="s">
        <v>131</v>
      </c>
      <c r="O9" s="34"/>
      <c r="P9" s="34"/>
    </row>
    <row r="10" spans="2:16" x14ac:dyDescent="0.3">
      <c r="B10" s="36"/>
      <c r="C10" s="13" t="s">
        <v>5</v>
      </c>
      <c r="D10" s="13" t="s">
        <v>7</v>
      </c>
      <c r="E10" s="13" t="s">
        <v>9</v>
      </c>
      <c r="F10" s="13" t="s">
        <v>5</v>
      </c>
      <c r="G10" s="13" t="s">
        <v>7</v>
      </c>
      <c r="H10" s="13" t="s">
        <v>9</v>
      </c>
      <c r="J10" s="36"/>
      <c r="K10" s="13" t="s">
        <v>5</v>
      </c>
      <c r="L10" s="13" t="s">
        <v>7</v>
      </c>
      <c r="M10" s="13" t="s">
        <v>9</v>
      </c>
      <c r="N10" s="13" t="s">
        <v>5</v>
      </c>
      <c r="O10" s="13" t="s">
        <v>7</v>
      </c>
      <c r="P10" s="13" t="s">
        <v>9</v>
      </c>
    </row>
    <row r="11" spans="2:16" x14ac:dyDescent="0.3">
      <c r="B11" s="10">
        <v>2024</v>
      </c>
      <c r="C11" s="1">
        <v>0.39</v>
      </c>
      <c r="D11" s="1">
        <v>0</v>
      </c>
      <c r="E11" s="1">
        <v>0</v>
      </c>
      <c r="F11" s="1">
        <v>0.39</v>
      </c>
      <c r="G11" s="1">
        <v>0</v>
      </c>
      <c r="H11" s="1">
        <v>0</v>
      </c>
      <c r="J11" s="10">
        <v>2024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2:16" x14ac:dyDescent="0.3">
      <c r="B12" s="11">
        <v>2026</v>
      </c>
      <c r="C12" s="2">
        <v>2.63</v>
      </c>
      <c r="D12" s="2">
        <v>0</v>
      </c>
      <c r="E12" s="2">
        <v>0</v>
      </c>
      <c r="F12" s="2">
        <v>2.65</v>
      </c>
      <c r="G12" s="2">
        <v>0</v>
      </c>
      <c r="H12" s="2">
        <v>0</v>
      </c>
      <c r="J12" s="11">
        <v>2026</v>
      </c>
      <c r="K12" s="2">
        <f>C12-C11</f>
        <v>2.2399999999999998</v>
      </c>
      <c r="L12" s="2">
        <f>D12-D11</f>
        <v>0</v>
      </c>
      <c r="M12" s="2">
        <f>E12-E11</f>
        <v>0</v>
      </c>
      <c r="N12" s="2">
        <f>F12-F11</f>
        <v>2.2599999999999998</v>
      </c>
      <c r="O12" s="2">
        <f>G12-G11</f>
        <v>0</v>
      </c>
      <c r="P12" s="2">
        <f>H12-H11</f>
        <v>0</v>
      </c>
    </row>
    <row r="13" spans="2:16" x14ac:dyDescent="0.3">
      <c r="B13" s="11">
        <v>2029</v>
      </c>
      <c r="C13" s="2">
        <v>3.64</v>
      </c>
      <c r="D13" s="2">
        <v>0</v>
      </c>
      <c r="E13" s="2">
        <v>0</v>
      </c>
      <c r="F13" s="2">
        <v>4.0199999999999996</v>
      </c>
      <c r="G13" s="2">
        <v>0</v>
      </c>
      <c r="H13" s="2">
        <v>0</v>
      </c>
      <c r="J13" s="11">
        <v>2029</v>
      </c>
      <c r="K13" s="2">
        <f>C13-C12</f>
        <v>1.0100000000000002</v>
      </c>
      <c r="L13" s="2">
        <f>D13-D12</f>
        <v>0</v>
      </c>
      <c r="M13" s="2">
        <f>E13-E12</f>
        <v>0</v>
      </c>
      <c r="N13" s="2">
        <f>F13-F12</f>
        <v>1.3699999999999997</v>
      </c>
      <c r="O13" s="2">
        <f>G13-G12</f>
        <v>0</v>
      </c>
      <c r="P13" s="2">
        <f>H13-H12</f>
        <v>0</v>
      </c>
    </row>
    <row r="14" spans="2:16" x14ac:dyDescent="0.3">
      <c r="B14" s="11">
        <v>2030</v>
      </c>
      <c r="C14" s="2">
        <v>3.64</v>
      </c>
      <c r="D14" s="2">
        <v>0</v>
      </c>
      <c r="E14" s="2">
        <v>0</v>
      </c>
      <c r="F14" s="2">
        <v>7.47</v>
      </c>
      <c r="G14" s="2">
        <v>0</v>
      </c>
      <c r="H14" s="2">
        <v>3.36</v>
      </c>
      <c r="J14" s="11">
        <v>2030</v>
      </c>
      <c r="K14" s="2">
        <f>C14-C13</f>
        <v>0</v>
      </c>
      <c r="L14" s="2">
        <f>D14-D13</f>
        <v>0</v>
      </c>
      <c r="M14" s="2">
        <f>E14-E13</f>
        <v>0</v>
      </c>
      <c r="N14" s="2">
        <f>F14-F13</f>
        <v>3.45</v>
      </c>
      <c r="O14" s="2">
        <f>G14-G13</f>
        <v>0</v>
      </c>
      <c r="P14" s="2">
        <f>H14-H13</f>
        <v>3.36</v>
      </c>
    </row>
    <row r="15" spans="2:16" x14ac:dyDescent="0.3">
      <c r="B15" s="11">
        <v>2031</v>
      </c>
      <c r="C15" s="2">
        <v>3.64</v>
      </c>
      <c r="D15" s="2">
        <v>1.46</v>
      </c>
      <c r="E15" s="2">
        <v>0</v>
      </c>
      <c r="F15" s="2">
        <v>7.47</v>
      </c>
      <c r="G15" s="2">
        <v>0</v>
      </c>
      <c r="H15" s="2">
        <v>3.36</v>
      </c>
      <c r="J15" s="11">
        <v>2031</v>
      </c>
      <c r="K15" s="2">
        <f>C15-C14</f>
        <v>0</v>
      </c>
      <c r="L15" s="2">
        <f>D15-D14</f>
        <v>1.46</v>
      </c>
      <c r="M15" s="2">
        <f>E15-E14</f>
        <v>0</v>
      </c>
      <c r="N15" s="2">
        <f>F15-F14</f>
        <v>0</v>
      </c>
      <c r="O15" s="2">
        <f>G15-G14</f>
        <v>0</v>
      </c>
      <c r="P15" s="2">
        <f>H15-H14</f>
        <v>0</v>
      </c>
    </row>
    <row r="16" spans="2:16" x14ac:dyDescent="0.3">
      <c r="B16" s="11">
        <v>2033</v>
      </c>
      <c r="C16" s="2">
        <v>3.69</v>
      </c>
      <c r="D16" s="2">
        <v>1.46</v>
      </c>
      <c r="E16" s="2">
        <v>0</v>
      </c>
      <c r="F16" s="2">
        <v>7.47</v>
      </c>
      <c r="G16" s="2">
        <v>0</v>
      </c>
      <c r="H16" s="2">
        <v>4.32</v>
      </c>
      <c r="J16" s="11">
        <v>2033</v>
      </c>
      <c r="K16" s="2">
        <f>C16-C15</f>
        <v>4.9999999999999822E-2</v>
      </c>
      <c r="L16" s="2">
        <f>D16-D15</f>
        <v>0</v>
      </c>
      <c r="M16" s="2">
        <f>E16-E15</f>
        <v>0</v>
      </c>
      <c r="N16" s="2">
        <f>F16-F15</f>
        <v>0</v>
      </c>
      <c r="O16" s="2">
        <f>G16-G15</f>
        <v>0</v>
      </c>
      <c r="P16" s="2">
        <f>H16-H15</f>
        <v>0.96000000000000041</v>
      </c>
    </row>
    <row r="17" spans="2:16" x14ac:dyDescent="0.3">
      <c r="B17" s="11">
        <v>2040</v>
      </c>
      <c r="C17" s="2">
        <v>4.8499999999999996</v>
      </c>
      <c r="D17" s="2">
        <v>1.46</v>
      </c>
      <c r="E17" s="2">
        <v>0</v>
      </c>
      <c r="F17" s="2">
        <v>9.68</v>
      </c>
      <c r="G17" s="2">
        <v>0</v>
      </c>
      <c r="H17" s="2">
        <v>4.32</v>
      </c>
      <c r="J17" s="11">
        <v>2040</v>
      </c>
      <c r="K17" s="2">
        <f>C17-C16</f>
        <v>1.1599999999999997</v>
      </c>
      <c r="L17" s="2">
        <f>D17-D16</f>
        <v>0</v>
      </c>
      <c r="M17" s="2">
        <f>E17-E16</f>
        <v>0</v>
      </c>
      <c r="N17" s="2">
        <f>F17-F16</f>
        <v>2.21</v>
      </c>
      <c r="O17" s="2">
        <f>G17-G16</f>
        <v>0</v>
      </c>
      <c r="P17" s="2">
        <f>H17-H16</f>
        <v>0</v>
      </c>
    </row>
    <row r="18" spans="2:16" x14ac:dyDescent="0.3">
      <c r="B18" s="11">
        <v>2050</v>
      </c>
      <c r="C18" s="3">
        <v>10.02</v>
      </c>
      <c r="D18" s="3">
        <v>1.46</v>
      </c>
      <c r="E18" s="3">
        <v>0.63</v>
      </c>
      <c r="F18" s="3">
        <v>11.56</v>
      </c>
      <c r="G18" s="3">
        <v>1.22</v>
      </c>
      <c r="H18" s="3">
        <v>5.6</v>
      </c>
      <c r="J18" s="11">
        <v>2050</v>
      </c>
      <c r="K18" s="2">
        <f>C18-C17</f>
        <v>5.17</v>
      </c>
      <c r="L18" s="2">
        <f>D18-D17</f>
        <v>0</v>
      </c>
      <c r="M18" s="2">
        <f>E18-E17</f>
        <v>0.63</v>
      </c>
      <c r="N18" s="2">
        <f>F18-F17</f>
        <v>1.8800000000000008</v>
      </c>
      <c r="O18" s="2">
        <f>G18-G17</f>
        <v>1.22</v>
      </c>
      <c r="P18" s="2">
        <f>H18-H17</f>
        <v>1.2799999999999994</v>
      </c>
    </row>
    <row r="19" spans="2:16" x14ac:dyDescent="0.3">
      <c r="B19" s="24" t="s">
        <v>19</v>
      </c>
      <c r="C19" s="27"/>
      <c r="D19" s="27"/>
      <c r="E19" s="27"/>
      <c r="F19" s="27"/>
      <c r="G19" s="27"/>
      <c r="H19" s="27"/>
      <c r="J19" s="9" t="s">
        <v>86</v>
      </c>
      <c r="K19" s="29">
        <f>SUM(K11:K18)</f>
        <v>9.629999999999999</v>
      </c>
      <c r="L19" s="29">
        <f t="shared" ref="L19:P19" si="0">SUM(L11:L18)</f>
        <v>1.46</v>
      </c>
      <c r="M19" s="29">
        <f t="shared" si="0"/>
        <v>0.63</v>
      </c>
      <c r="N19" s="29">
        <f t="shared" si="0"/>
        <v>11.17</v>
      </c>
      <c r="O19" s="29">
        <f t="shared" si="0"/>
        <v>1.22</v>
      </c>
      <c r="P19" s="29">
        <f t="shared" si="0"/>
        <v>5.6</v>
      </c>
    </row>
    <row r="20" spans="2:16" x14ac:dyDescent="0.3">
      <c r="J20" s="9" t="s">
        <v>87</v>
      </c>
      <c r="K20" s="29">
        <v>26.14</v>
      </c>
      <c r="L20" s="29">
        <v>21.42</v>
      </c>
      <c r="M20" s="29">
        <v>3.18</v>
      </c>
      <c r="N20" s="29">
        <v>27.07</v>
      </c>
      <c r="O20" s="29">
        <v>20.350000000000001</v>
      </c>
      <c r="P20" s="29">
        <v>3.13</v>
      </c>
    </row>
  </sheetData>
  <mergeCells count="8">
    <mergeCell ref="B8:H8"/>
    <mergeCell ref="J8:P8"/>
    <mergeCell ref="B9:B10"/>
    <mergeCell ref="C9:E9"/>
    <mergeCell ref="F9:H9"/>
    <mergeCell ref="J9:J10"/>
    <mergeCell ref="K9:M9"/>
    <mergeCell ref="N9:P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9655-43AB-4897-9A58-C4EA89937BF7}">
  <dimension ref="B8:V20"/>
  <sheetViews>
    <sheetView workbookViewId="0">
      <selection activeCell="C11" sqref="C11:E18"/>
    </sheetView>
  </sheetViews>
  <sheetFormatPr baseColWidth="10" defaultRowHeight="14.4" x14ac:dyDescent="0.3"/>
  <sheetData>
    <row r="8" spans="2:22" x14ac:dyDescent="0.3">
      <c r="B8" s="34" t="s">
        <v>77</v>
      </c>
      <c r="C8" s="34"/>
      <c r="D8" s="34"/>
      <c r="E8" s="34"/>
      <c r="F8" s="34"/>
      <c r="G8" s="34"/>
      <c r="H8" s="34"/>
      <c r="I8" s="34"/>
      <c r="J8" s="34"/>
      <c r="K8" s="34"/>
      <c r="M8" s="34" t="s">
        <v>78</v>
      </c>
      <c r="N8" s="34"/>
      <c r="O8" s="34"/>
      <c r="P8" s="34"/>
      <c r="Q8" s="34"/>
      <c r="R8" s="34"/>
      <c r="S8" s="34"/>
      <c r="T8" s="34"/>
      <c r="U8" s="34"/>
      <c r="V8" s="34"/>
    </row>
    <row r="9" spans="2:22" x14ac:dyDescent="0.3">
      <c r="B9" s="35" t="s">
        <v>13</v>
      </c>
      <c r="C9" s="34" t="s">
        <v>126</v>
      </c>
      <c r="D9" s="34"/>
      <c r="E9" s="34"/>
      <c r="F9" s="34" t="s">
        <v>127</v>
      </c>
      <c r="G9" s="34"/>
      <c r="H9" s="34"/>
      <c r="I9" s="42" t="s">
        <v>128</v>
      </c>
      <c r="J9" s="42"/>
      <c r="K9" s="43"/>
      <c r="M9" s="35" t="s">
        <v>13</v>
      </c>
      <c r="N9" s="34" t="s">
        <v>126</v>
      </c>
      <c r="O9" s="34"/>
      <c r="P9" s="34"/>
      <c r="Q9" s="34" t="s">
        <v>127</v>
      </c>
      <c r="R9" s="34"/>
      <c r="S9" s="34"/>
      <c r="T9" s="42" t="s">
        <v>128</v>
      </c>
      <c r="U9" s="42"/>
      <c r="V9" s="43"/>
    </row>
    <row r="10" spans="2:22" x14ac:dyDescent="0.3">
      <c r="B10" s="36"/>
      <c r="C10" s="13" t="s">
        <v>5</v>
      </c>
      <c r="D10" s="13" t="s">
        <v>7</v>
      </c>
      <c r="E10" s="13" t="s">
        <v>9</v>
      </c>
      <c r="F10" s="13" t="s">
        <v>5</v>
      </c>
      <c r="G10" s="13" t="s">
        <v>7</v>
      </c>
      <c r="H10" s="13" t="s">
        <v>9</v>
      </c>
      <c r="I10" s="13" t="s">
        <v>5</v>
      </c>
      <c r="J10" s="13" t="s">
        <v>7</v>
      </c>
      <c r="K10" s="13" t="s">
        <v>9</v>
      </c>
      <c r="M10" s="36"/>
      <c r="N10" s="13" t="s">
        <v>5</v>
      </c>
      <c r="O10" s="13" t="s">
        <v>7</v>
      </c>
      <c r="P10" s="13" t="s">
        <v>9</v>
      </c>
      <c r="Q10" s="13" t="s">
        <v>5</v>
      </c>
      <c r="R10" s="13" t="s">
        <v>7</v>
      </c>
      <c r="S10" s="13" t="s">
        <v>9</v>
      </c>
      <c r="T10" s="13" t="s">
        <v>5</v>
      </c>
      <c r="U10" s="13" t="s">
        <v>7</v>
      </c>
      <c r="V10" s="13" t="s">
        <v>9</v>
      </c>
    </row>
    <row r="11" spans="2:22" x14ac:dyDescent="0.3">
      <c r="B11" s="10">
        <v>2024</v>
      </c>
      <c r="C11" s="1">
        <v>0.39</v>
      </c>
      <c r="D11" s="1">
        <v>0</v>
      </c>
      <c r="E11" s="1">
        <v>0</v>
      </c>
      <c r="F11" s="1">
        <v>0.34</v>
      </c>
      <c r="G11" s="1">
        <v>0</v>
      </c>
      <c r="H11" s="1">
        <v>0</v>
      </c>
      <c r="I11" s="1">
        <v>0.57999999999999996</v>
      </c>
      <c r="J11" s="1">
        <v>0</v>
      </c>
      <c r="K11" s="1">
        <v>0</v>
      </c>
      <c r="M11" s="10">
        <v>2024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2:22" x14ac:dyDescent="0.3">
      <c r="B12" s="11">
        <v>2026</v>
      </c>
      <c r="C12" s="2">
        <v>2.5</v>
      </c>
      <c r="D12" s="2">
        <v>0</v>
      </c>
      <c r="E12" s="2">
        <v>0</v>
      </c>
      <c r="F12" s="2">
        <v>3.01</v>
      </c>
      <c r="G12" s="2">
        <v>0</v>
      </c>
      <c r="H12" s="2">
        <v>0</v>
      </c>
      <c r="I12" s="2">
        <v>5.1100000000000003</v>
      </c>
      <c r="J12" s="2">
        <v>0</v>
      </c>
      <c r="K12" s="2">
        <v>0</v>
      </c>
      <c r="M12" s="11">
        <v>2026</v>
      </c>
      <c r="N12" s="2">
        <f>C12-C11</f>
        <v>2.11</v>
      </c>
      <c r="O12" s="2">
        <f>D12-D11</f>
        <v>0</v>
      </c>
      <c r="P12" s="2">
        <f>E12-E11</f>
        <v>0</v>
      </c>
      <c r="Q12" s="2">
        <f t="shared" ref="Q12:V18" si="0">F12-F11</f>
        <v>2.67</v>
      </c>
      <c r="R12" s="2">
        <f t="shared" si="0"/>
        <v>0</v>
      </c>
      <c r="S12" s="2">
        <f t="shared" si="0"/>
        <v>0</v>
      </c>
      <c r="T12" s="2">
        <f t="shared" si="0"/>
        <v>4.53</v>
      </c>
      <c r="U12" s="2">
        <f t="shared" si="0"/>
        <v>0</v>
      </c>
      <c r="V12" s="2">
        <f t="shared" si="0"/>
        <v>0</v>
      </c>
    </row>
    <row r="13" spans="2:22" x14ac:dyDescent="0.3">
      <c r="B13" s="11">
        <v>2029</v>
      </c>
      <c r="C13" s="2">
        <v>3.13</v>
      </c>
      <c r="D13" s="2">
        <v>0</v>
      </c>
      <c r="E13" s="2">
        <v>0</v>
      </c>
      <c r="F13" s="2">
        <v>5.59</v>
      </c>
      <c r="G13" s="2">
        <v>0</v>
      </c>
      <c r="H13" s="2">
        <v>0</v>
      </c>
      <c r="I13" s="2">
        <v>9.4700000000000006</v>
      </c>
      <c r="J13" s="2">
        <v>0</v>
      </c>
      <c r="K13" s="2">
        <v>0</v>
      </c>
      <c r="M13" s="11">
        <v>2029</v>
      </c>
      <c r="N13" s="2">
        <f t="shared" ref="N13:N18" si="1">C13-C12</f>
        <v>0.62999999999999989</v>
      </c>
      <c r="O13" s="2">
        <f t="shared" ref="O13:P18" si="2">D13-D12</f>
        <v>0</v>
      </c>
      <c r="P13" s="2">
        <f t="shared" si="2"/>
        <v>0</v>
      </c>
      <c r="Q13" s="2">
        <f t="shared" si="0"/>
        <v>2.58</v>
      </c>
      <c r="R13" s="2">
        <f t="shared" si="0"/>
        <v>0</v>
      </c>
      <c r="S13" s="2">
        <f t="shared" si="0"/>
        <v>0</v>
      </c>
      <c r="T13" s="2">
        <f t="shared" si="0"/>
        <v>4.3600000000000003</v>
      </c>
      <c r="U13" s="2">
        <f t="shared" si="0"/>
        <v>0</v>
      </c>
      <c r="V13" s="2">
        <f t="shared" si="0"/>
        <v>0</v>
      </c>
    </row>
    <row r="14" spans="2:22" x14ac:dyDescent="0.3">
      <c r="B14" s="11">
        <v>2030</v>
      </c>
      <c r="C14" s="2">
        <v>3.13</v>
      </c>
      <c r="D14" s="2">
        <v>0</v>
      </c>
      <c r="E14" s="2">
        <v>0</v>
      </c>
      <c r="F14" s="2">
        <v>5.59</v>
      </c>
      <c r="G14" s="2">
        <v>0</v>
      </c>
      <c r="H14" s="2">
        <v>0</v>
      </c>
      <c r="I14" s="2">
        <v>9.4700000000000006</v>
      </c>
      <c r="J14" s="2">
        <v>0</v>
      </c>
      <c r="K14" s="2">
        <v>0</v>
      </c>
      <c r="M14" s="11">
        <v>2030</v>
      </c>
      <c r="N14" s="2">
        <f t="shared" si="1"/>
        <v>0</v>
      </c>
      <c r="O14" s="2">
        <f t="shared" si="2"/>
        <v>0</v>
      </c>
      <c r="P14" s="2">
        <f t="shared" si="2"/>
        <v>0</v>
      </c>
      <c r="Q14" s="2">
        <f t="shared" si="0"/>
        <v>0</v>
      </c>
      <c r="R14" s="2">
        <f t="shared" si="0"/>
        <v>0</v>
      </c>
      <c r="S14" s="2">
        <f t="shared" si="0"/>
        <v>0</v>
      </c>
      <c r="T14" s="2">
        <f t="shared" si="0"/>
        <v>0</v>
      </c>
      <c r="U14" s="2">
        <f t="shared" si="0"/>
        <v>0</v>
      </c>
      <c r="V14" s="2">
        <f t="shared" si="0"/>
        <v>0</v>
      </c>
    </row>
    <row r="15" spans="2:22" x14ac:dyDescent="0.3">
      <c r="B15" s="11">
        <v>2031</v>
      </c>
      <c r="C15" s="2">
        <v>3.13</v>
      </c>
      <c r="D15" s="2">
        <v>1.42</v>
      </c>
      <c r="E15" s="2">
        <v>0</v>
      </c>
      <c r="F15" s="2">
        <v>5.59</v>
      </c>
      <c r="G15" s="2">
        <v>1</v>
      </c>
      <c r="H15" s="2">
        <v>0</v>
      </c>
      <c r="I15" s="2">
        <v>9.4700000000000006</v>
      </c>
      <c r="J15" s="2">
        <v>0.1</v>
      </c>
      <c r="K15" s="2">
        <v>0</v>
      </c>
      <c r="M15" s="11">
        <v>2031</v>
      </c>
      <c r="N15" s="2">
        <f t="shared" si="1"/>
        <v>0</v>
      </c>
      <c r="O15" s="2">
        <f t="shared" si="2"/>
        <v>1.42</v>
      </c>
      <c r="P15" s="2">
        <f t="shared" si="2"/>
        <v>0</v>
      </c>
      <c r="Q15" s="2">
        <f t="shared" si="0"/>
        <v>0</v>
      </c>
      <c r="R15" s="2">
        <f t="shared" si="0"/>
        <v>1</v>
      </c>
      <c r="S15" s="2">
        <f t="shared" si="0"/>
        <v>0</v>
      </c>
      <c r="T15" s="2">
        <f t="shared" si="0"/>
        <v>0</v>
      </c>
      <c r="U15" s="2">
        <f t="shared" si="0"/>
        <v>0.1</v>
      </c>
      <c r="V15" s="2">
        <f t="shared" si="0"/>
        <v>0</v>
      </c>
    </row>
    <row r="16" spans="2:22" x14ac:dyDescent="0.3">
      <c r="B16" s="11">
        <v>2033</v>
      </c>
      <c r="C16" s="2">
        <v>3.13</v>
      </c>
      <c r="D16" s="2">
        <v>1.47</v>
      </c>
      <c r="E16" s="2">
        <v>0</v>
      </c>
      <c r="F16" s="2">
        <v>5.59</v>
      </c>
      <c r="G16" s="2">
        <v>1.07</v>
      </c>
      <c r="H16" s="2">
        <v>0</v>
      </c>
      <c r="I16" s="2">
        <v>9.4700000000000006</v>
      </c>
      <c r="J16" s="2">
        <v>0.15</v>
      </c>
      <c r="K16" s="2">
        <v>0</v>
      </c>
      <c r="M16" s="11">
        <v>2033</v>
      </c>
      <c r="N16" s="2">
        <f t="shared" si="1"/>
        <v>0</v>
      </c>
      <c r="O16" s="2">
        <f t="shared" si="2"/>
        <v>5.0000000000000044E-2</v>
      </c>
      <c r="P16" s="2">
        <f t="shared" si="2"/>
        <v>0</v>
      </c>
      <c r="Q16" s="2">
        <f t="shared" si="0"/>
        <v>0</v>
      </c>
      <c r="R16" s="2">
        <f t="shared" si="0"/>
        <v>7.0000000000000062E-2</v>
      </c>
      <c r="S16" s="2">
        <f t="shared" si="0"/>
        <v>0</v>
      </c>
      <c r="T16" s="2">
        <f t="shared" si="0"/>
        <v>0</v>
      </c>
      <c r="U16" s="2">
        <f t="shared" si="0"/>
        <v>4.9999999999999989E-2</v>
      </c>
      <c r="V16" s="2">
        <f t="shared" si="0"/>
        <v>0</v>
      </c>
    </row>
    <row r="17" spans="2:22" x14ac:dyDescent="0.3">
      <c r="B17" s="11">
        <v>2040</v>
      </c>
      <c r="C17" s="2">
        <v>4.8600000000000003</v>
      </c>
      <c r="D17" s="2">
        <v>1.47</v>
      </c>
      <c r="E17" s="2">
        <v>0</v>
      </c>
      <c r="F17" s="2">
        <v>6.74</v>
      </c>
      <c r="G17" s="2">
        <v>1.07</v>
      </c>
      <c r="H17" s="2">
        <v>0</v>
      </c>
      <c r="I17" s="2">
        <v>10.039999999999999</v>
      </c>
      <c r="J17" s="2">
        <v>0.34</v>
      </c>
      <c r="K17" s="2">
        <v>0</v>
      </c>
      <c r="M17" s="11">
        <v>2040</v>
      </c>
      <c r="N17" s="2">
        <f t="shared" si="1"/>
        <v>1.7300000000000004</v>
      </c>
      <c r="O17" s="2">
        <f t="shared" si="2"/>
        <v>0</v>
      </c>
      <c r="P17" s="2">
        <f t="shared" si="2"/>
        <v>0</v>
      </c>
      <c r="Q17" s="2">
        <f t="shared" si="0"/>
        <v>1.1500000000000004</v>
      </c>
      <c r="R17" s="2">
        <f t="shared" si="0"/>
        <v>0</v>
      </c>
      <c r="S17" s="2">
        <f t="shared" si="0"/>
        <v>0</v>
      </c>
      <c r="T17" s="2">
        <f t="shared" si="0"/>
        <v>0.56999999999999851</v>
      </c>
      <c r="U17" s="2">
        <f t="shared" si="0"/>
        <v>0.19000000000000003</v>
      </c>
      <c r="V17" s="2">
        <f t="shared" si="0"/>
        <v>0</v>
      </c>
    </row>
    <row r="18" spans="2:22" x14ac:dyDescent="0.3">
      <c r="B18" s="11">
        <v>2050</v>
      </c>
      <c r="C18" s="3">
        <v>8.01</v>
      </c>
      <c r="D18" s="3">
        <v>2.04</v>
      </c>
      <c r="E18" s="3">
        <v>0.52</v>
      </c>
      <c r="F18" s="3">
        <v>9.65</v>
      </c>
      <c r="G18" s="3">
        <v>1.86</v>
      </c>
      <c r="H18" s="3">
        <v>0.52</v>
      </c>
      <c r="I18" s="3">
        <v>11.52</v>
      </c>
      <c r="J18" s="3">
        <v>1.8</v>
      </c>
      <c r="K18" s="3">
        <v>0.53</v>
      </c>
      <c r="M18" s="11">
        <v>2050</v>
      </c>
      <c r="N18" s="2">
        <f t="shared" si="1"/>
        <v>3.1499999999999995</v>
      </c>
      <c r="O18" s="2">
        <f t="shared" si="2"/>
        <v>0.57000000000000006</v>
      </c>
      <c r="P18" s="2">
        <f t="shared" si="2"/>
        <v>0.52</v>
      </c>
      <c r="Q18" s="2">
        <f t="shared" si="0"/>
        <v>2.91</v>
      </c>
      <c r="R18" s="2">
        <f t="shared" si="0"/>
        <v>0.79</v>
      </c>
      <c r="S18" s="2">
        <f t="shared" si="0"/>
        <v>0.52</v>
      </c>
      <c r="T18" s="2">
        <f t="shared" si="0"/>
        <v>1.4800000000000004</v>
      </c>
      <c r="U18" s="2">
        <f t="shared" si="0"/>
        <v>1.46</v>
      </c>
      <c r="V18" s="2">
        <f t="shared" si="0"/>
        <v>0.53</v>
      </c>
    </row>
    <row r="19" spans="2:22" x14ac:dyDescent="0.3">
      <c r="B19" s="24" t="s">
        <v>19</v>
      </c>
      <c r="C19" s="27"/>
      <c r="D19" s="27"/>
      <c r="E19" s="27"/>
      <c r="F19" s="27"/>
      <c r="G19" s="27"/>
      <c r="H19" s="27"/>
      <c r="I19" s="27"/>
      <c r="J19" s="27"/>
      <c r="K19" s="27"/>
      <c r="M19" s="9" t="s">
        <v>86</v>
      </c>
      <c r="N19" s="29">
        <f>SUM(N11:N18)</f>
        <v>7.62</v>
      </c>
      <c r="O19" s="29">
        <f t="shared" ref="O19:V19" si="3">SUM(O11:O18)</f>
        <v>2.04</v>
      </c>
      <c r="P19" s="29">
        <f t="shared" si="3"/>
        <v>0.52</v>
      </c>
      <c r="Q19" s="29">
        <f t="shared" si="3"/>
        <v>9.31</v>
      </c>
      <c r="R19" s="29">
        <f t="shared" si="3"/>
        <v>1.86</v>
      </c>
      <c r="S19" s="29">
        <f t="shared" si="3"/>
        <v>0.52</v>
      </c>
      <c r="T19" s="29">
        <f t="shared" si="3"/>
        <v>10.94</v>
      </c>
      <c r="U19" s="29">
        <f t="shared" si="3"/>
        <v>1.8</v>
      </c>
      <c r="V19" s="29">
        <f t="shared" si="3"/>
        <v>0.53</v>
      </c>
    </row>
    <row r="20" spans="2:22" x14ac:dyDescent="0.3">
      <c r="M20" s="9" t="s">
        <v>87</v>
      </c>
      <c r="N20" s="29">
        <v>26.14</v>
      </c>
      <c r="O20" s="29">
        <v>21.42</v>
      </c>
      <c r="P20" s="29">
        <v>3.18</v>
      </c>
      <c r="Q20" s="29">
        <v>27.07</v>
      </c>
      <c r="R20" s="29">
        <v>20.350000000000001</v>
      </c>
      <c r="S20" s="29">
        <v>3.13</v>
      </c>
      <c r="T20" s="29">
        <v>27.99</v>
      </c>
      <c r="U20" s="29">
        <v>19.059999999999999</v>
      </c>
      <c r="V20" s="29">
        <v>3.12</v>
      </c>
    </row>
  </sheetData>
  <mergeCells count="10">
    <mergeCell ref="B8:K8"/>
    <mergeCell ref="M8:V8"/>
    <mergeCell ref="B9:B10"/>
    <mergeCell ref="C9:E9"/>
    <mergeCell ref="F9:H9"/>
    <mergeCell ref="I9:K9"/>
    <mergeCell ref="M9:M10"/>
    <mergeCell ref="N9:P9"/>
    <mergeCell ref="Q9:S9"/>
    <mergeCell ref="T9:V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RL</vt:lpstr>
      <vt:lpstr>CN</vt:lpstr>
      <vt:lpstr>TA</vt:lpstr>
      <vt:lpstr>Escenarios</vt:lpstr>
      <vt:lpstr>Costos Combustibles</vt:lpstr>
      <vt:lpstr>Psuf</vt:lpstr>
      <vt:lpstr>PSP sensibilidades</vt:lpstr>
      <vt:lpstr>Ausencia Diesel&amp;GNL</vt:lpstr>
      <vt:lpstr>BESS Masiva sensibilidades</vt:lpstr>
      <vt:lpstr>Icap 2024</vt:lpstr>
      <vt:lpstr>C Construcción</vt:lpstr>
      <vt:lpstr>Costos LDES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Pérez Ortiz</dc:creator>
  <cp:lastModifiedBy>Ignacio Andrés Pérez Ortiz</cp:lastModifiedBy>
  <dcterms:created xsi:type="dcterms:W3CDTF">2015-06-05T18:19:34Z</dcterms:created>
  <dcterms:modified xsi:type="dcterms:W3CDTF">2025-04-04T18:15:25Z</dcterms:modified>
</cp:coreProperties>
</file>