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urger\KMUCloud\furger\FUP\2018_S4E\BLOG\BLOG_Draft\S-Kurve\81_I_A_S-Kurve\AUSWERTUNGEN\"/>
    </mc:Choice>
  </mc:AlternateContent>
  <xr:revisionPtr revIDLastSave="0" documentId="13_ncr:1_{73E13052-C3A4-4D21-96FB-5A4BBF4BE5E6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Infections" sheetId="5" r:id="rId2"/>
    <sheet name="time_series_covid19_confirmed_g" sheetId="4" r:id="rId3"/>
    <sheet name="Deaths" sheetId="7" r:id="rId4"/>
    <sheet name="time_series_covid19_deaths_glob" sheetId="6" r:id="rId5"/>
    <sheet name="Tabelle6" sheetId="3" r:id="rId6"/>
    <sheet name="Global Population, by Country, " sheetId="8" r:id="rId7"/>
  </sheets>
  <externalReferences>
    <externalReference r:id="rId8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19" r:id="rId9"/>
    <pivotCache cacheId="2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2" l="1"/>
  <c r="B9" i="2"/>
  <c r="D6" i="3"/>
  <c r="D7" i="3"/>
  <c r="D8" i="3"/>
  <c r="D9" i="3"/>
  <c r="D10" i="3"/>
  <c r="D11" i="3"/>
  <c r="D12" i="3"/>
  <c r="D13" i="3"/>
  <c r="D15" i="3"/>
  <c r="D16" i="3"/>
  <c r="D17" i="3"/>
  <c r="D18" i="3"/>
  <c r="D19" i="3"/>
  <c r="D20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2" i="3"/>
  <c r="D163" i="3"/>
  <c r="D164" i="3"/>
  <c r="D165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80" i="3"/>
  <c r="D182" i="3"/>
  <c r="D183" i="3"/>
  <c r="D184" i="3"/>
  <c r="D185" i="3"/>
  <c r="D186" i="3"/>
  <c r="D187" i="3"/>
  <c r="D188" i="3"/>
  <c r="D189" i="3"/>
  <c r="D5" i="3"/>
  <c r="CM2" i="5" l="1"/>
  <c r="CM2" i="7" l="1"/>
  <c r="AZ94" i="2"/>
  <c r="AY94" i="2"/>
  <c r="AX94" i="2"/>
  <c r="AX95" i="2" s="1"/>
  <c r="AW94" i="2"/>
  <c r="AV94" i="2"/>
  <c r="AU94" i="2"/>
  <c r="AT94" i="2"/>
  <c r="AT95" i="2" s="1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ED81" i="2"/>
  <c r="EC81" i="2"/>
  <c r="EB81" i="2"/>
  <c r="EA81" i="2"/>
  <c r="DZ81" i="2"/>
  <c r="DY81" i="2"/>
  <c r="DX81" i="2"/>
  <c r="DW81" i="2"/>
  <c r="DV81" i="2"/>
  <c r="DU81" i="2"/>
  <c r="DT81" i="2"/>
  <c r="DS81" i="2"/>
  <c r="DR81" i="2"/>
  <c r="DQ81" i="2"/>
  <c r="DP81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C5" i="2" s="1"/>
  <c r="C10" i="2" s="1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AN69" i="2" l="1"/>
  <c r="AR69" i="2"/>
  <c r="AV69" i="2"/>
  <c r="AZ69" i="2"/>
  <c r="F95" i="2"/>
  <c r="J95" i="2"/>
  <c r="R95" i="2"/>
  <c r="V95" i="2"/>
  <c r="Z95" i="2"/>
  <c r="AD95" i="2"/>
  <c r="AH95" i="2"/>
  <c r="AL95" i="2"/>
  <c r="AP95" i="2"/>
  <c r="D69" i="2"/>
  <c r="H69" i="2"/>
  <c r="L69" i="2"/>
  <c r="P69" i="2"/>
  <c r="T69" i="2"/>
  <c r="X69" i="2"/>
  <c r="AB69" i="2"/>
  <c r="AF69" i="2"/>
  <c r="AJ69" i="2"/>
  <c r="N95" i="2"/>
  <c r="H56" i="2"/>
  <c r="L56" i="2"/>
  <c r="P56" i="2"/>
  <c r="T56" i="2"/>
  <c r="X56" i="2"/>
  <c r="AB56" i="2"/>
  <c r="AF56" i="2"/>
  <c r="AJ56" i="2"/>
  <c r="AN56" i="2"/>
  <c r="AR56" i="2"/>
  <c r="AV56" i="2"/>
  <c r="AZ56" i="2"/>
  <c r="BD56" i="2"/>
  <c r="BH56" i="2"/>
  <c r="BL56" i="2"/>
  <c r="BP56" i="2"/>
  <c r="BT56" i="2"/>
  <c r="BX56" i="2"/>
  <c r="CB56" i="2"/>
  <c r="CF56" i="2"/>
  <c r="CJ56" i="2"/>
  <c r="CN56" i="2"/>
  <c r="CR56" i="2"/>
  <c r="CV56" i="2"/>
  <c r="CZ56" i="2"/>
  <c r="DD56" i="2"/>
  <c r="DH56" i="2"/>
  <c r="DL56" i="2"/>
  <c r="DP56" i="2"/>
  <c r="DT56" i="2"/>
  <c r="DX56" i="2"/>
  <c r="EB56" i="2"/>
  <c r="D82" i="2"/>
  <c r="H82" i="2"/>
  <c r="L82" i="2"/>
  <c r="P82" i="2"/>
  <c r="T82" i="2"/>
  <c r="X82" i="2"/>
  <c r="AB82" i="2"/>
  <c r="AF82" i="2"/>
  <c r="AJ82" i="2"/>
  <c r="AN82" i="2"/>
  <c r="AR82" i="2"/>
  <c r="AZ82" i="2"/>
  <c r="BD82" i="2"/>
  <c r="BH82" i="2"/>
  <c r="BL82" i="2"/>
  <c r="BP82" i="2"/>
  <c r="BT82" i="2"/>
  <c r="BX82" i="2"/>
  <c r="CB82" i="2"/>
  <c r="CJ82" i="2"/>
  <c r="CN82" i="2"/>
  <c r="DT82" i="2"/>
  <c r="DX82" i="2"/>
  <c r="EB82" i="2"/>
  <c r="AV82" i="2"/>
  <c r="CF82" i="2"/>
  <c r="CR82" i="2"/>
  <c r="CV82" i="2"/>
  <c r="CZ82" i="2"/>
  <c r="DD82" i="2"/>
  <c r="DH82" i="2"/>
  <c r="DL82" i="2"/>
  <c r="DP82" i="2"/>
  <c r="D56" i="2"/>
  <c r="F69" i="2"/>
  <c r="J69" i="2"/>
  <c r="N69" i="2"/>
  <c r="R69" i="2"/>
  <c r="V69" i="2"/>
  <c r="Z69" i="2"/>
  <c r="AD69" i="2"/>
  <c r="AH69" i="2"/>
  <c r="AL69" i="2"/>
  <c r="AP69" i="2"/>
  <c r="AT69" i="2"/>
  <c r="AX69" i="2"/>
  <c r="D95" i="2"/>
  <c r="H95" i="2"/>
  <c r="L95" i="2"/>
  <c r="P95" i="2"/>
  <c r="T95" i="2"/>
  <c r="X95" i="2"/>
  <c r="AB95" i="2"/>
  <c r="AF95" i="2"/>
  <c r="AJ95" i="2"/>
  <c r="AN95" i="2"/>
  <c r="AR95" i="2"/>
  <c r="AV95" i="2"/>
  <c r="AZ95" i="2"/>
  <c r="E69" i="2"/>
  <c r="I69" i="2"/>
  <c r="M69" i="2"/>
  <c r="Q69" i="2"/>
  <c r="U69" i="2"/>
  <c r="Y69" i="2"/>
  <c r="AC69" i="2"/>
  <c r="AG69" i="2"/>
  <c r="AK69" i="2"/>
  <c r="AO69" i="2"/>
  <c r="AS69" i="2"/>
  <c r="AW69" i="2"/>
  <c r="G95" i="2"/>
  <c r="K95" i="2"/>
  <c r="O95" i="2"/>
  <c r="S95" i="2"/>
  <c r="W95" i="2"/>
  <c r="AA95" i="2"/>
  <c r="AE95" i="2"/>
  <c r="AI95" i="2"/>
  <c r="AM95" i="2"/>
  <c r="AQ95" i="2"/>
  <c r="AU95" i="2"/>
  <c r="AY95" i="2"/>
  <c r="G69" i="2"/>
  <c r="K69" i="2"/>
  <c r="O69" i="2"/>
  <c r="S69" i="2"/>
  <c r="W69" i="2"/>
  <c r="AA69" i="2"/>
  <c r="AE69" i="2"/>
  <c r="AI69" i="2"/>
  <c r="AM69" i="2"/>
  <c r="AQ69" i="2"/>
  <c r="AU69" i="2"/>
  <c r="AY69" i="2"/>
  <c r="E95" i="2"/>
  <c r="I95" i="2"/>
  <c r="M95" i="2"/>
  <c r="Q95" i="2"/>
  <c r="U95" i="2"/>
  <c r="Y95" i="2"/>
  <c r="AC95" i="2"/>
  <c r="AG95" i="2"/>
  <c r="AK95" i="2"/>
  <c r="AO95" i="2"/>
  <c r="AS95" i="2"/>
  <c r="AW95" i="2"/>
  <c r="M56" i="2"/>
  <c r="U56" i="2"/>
  <c r="Y56" i="2"/>
  <c r="AC56" i="2"/>
  <c r="AG56" i="2"/>
  <c r="AK56" i="2"/>
  <c r="AO56" i="2"/>
  <c r="AS56" i="2"/>
  <c r="AW56" i="2"/>
  <c r="BA56" i="2"/>
  <c r="BE56" i="2"/>
  <c r="BI56" i="2"/>
  <c r="BM56" i="2"/>
  <c r="BQ56" i="2"/>
  <c r="BU56" i="2"/>
  <c r="BY56" i="2"/>
  <c r="CC56" i="2"/>
  <c r="CG56" i="2"/>
  <c r="CK56" i="2"/>
  <c r="CO56" i="2"/>
  <c r="CS56" i="2"/>
  <c r="CW56" i="2"/>
  <c r="DA56" i="2"/>
  <c r="DE56" i="2"/>
  <c r="DI56" i="2"/>
  <c r="DM56" i="2"/>
  <c r="DQ56" i="2"/>
  <c r="DU56" i="2"/>
  <c r="DY56" i="2"/>
  <c r="EC56" i="2"/>
  <c r="E82" i="2"/>
  <c r="I82" i="2"/>
  <c r="M82" i="2"/>
  <c r="Q82" i="2"/>
  <c r="U82" i="2"/>
  <c r="Y82" i="2"/>
  <c r="AC82" i="2"/>
  <c r="AG82" i="2"/>
  <c r="AK82" i="2"/>
  <c r="AO82" i="2"/>
  <c r="AS82" i="2"/>
  <c r="AW82" i="2"/>
  <c r="BA82" i="2"/>
  <c r="BE82" i="2"/>
  <c r="BI82" i="2"/>
  <c r="BM82" i="2"/>
  <c r="BQ82" i="2"/>
  <c r="BU82" i="2"/>
  <c r="BY82" i="2"/>
  <c r="CC82" i="2"/>
  <c r="CG82" i="2"/>
  <c r="CK82" i="2"/>
  <c r="CO82" i="2"/>
  <c r="CS82" i="2"/>
  <c r="CW82" i="2"/>
  <c r="DA82" i="2"/>
  <c r="DE82" i="2"/>
  <c r="DI82" i="2"/>
  <c r="DM82" i="2"/>
  <c r="DQ82" i="2"/>
  <c r="DU82" i="2"/>
  <c r="DY82" i="2"/>
  <c r="EC82" i="2"/>
  <c r="I56" i="2"/>
  <c r="J56" i="2"/>
  <c r="R56" i="2"/>
  <c r="V56" i="2"/>
  <c r="Z56" i="2"/>
  <c r="AD56" i="2"/>
  <c r="AH56" i="2"/>
  <c r="AL56" i="2"/>
  <c r="AP56" i="2"/>
  <c r="AT56" i="2"/>
  <c r="AX56" i="2"/>
  <c r="BB56" i="2"/>
  <c r="BF56" i="2"/>
  <c r="BJ56" i="2"/>
  <c r="BN56" i="2"/>
  <c r="BR56" i="2"/>
  <c r="BV56" i="2"/>
  <c r="BZ56" i="2"/>
  <c r="CD56" i="2"/>
  <c r="CH56" i="2"/>
  <c r="CL56" i="2"/>
  <c r="CP56" i="2"/>
  <c r="CT56" i="2"/>
  <c r="CX56" i="2"/>
  <c r="DB56" i="2"/>
  <c r="DF56" i="2"/>
  <c r="DJ56" i="2"/>
  <c r="DN56" i="2"/>
  <c r="DR56" i="2"/>
  <c r="DV56" i="2"/>
  <c r="DZ56" i="2"/>
  <c r="ED56" i="2"/>
  <c r="F82" i="2"/>
  <c r="J82" i="2"/>
  <c r="N82" i="2"/>
  <c r="R82" i="2"/>
  <c r="V82" i="2"/>
  <c r="Z82" i="2"/>
  <c r="AD82" i="2"/>
  <c r="AH82" i="2"/>
  <c r="AL82" i="2"/>
  <c r="AP82" i="2"/>
  <c r="AT82" i="2"/>
  <c r="AX82" i="2"/>
  <c r="BB82" i="2"/>
  <c r="BF82" i="2"/>
  <c r="BJ82" i="2"/>
  <c r="BN82" i="2"/>
  <c r="BR82" i="2"/>
  <c r="BV82" i="2"/>
  <c r="BZ82" i="2"/>
  <c r="CD82" i="2"/>
  <c r="CH82" i="2"/>
  <c r="CL82" i="2"/>
  <c r="CP82" i="2"/>
  <c r="CT82" i="2"/>
  <c r="CX82" i="2"/>
  <c r="DB82" i="2"/>
  <c r="DF82" i="2"/>
  <c r="DJ82" i="2"/>
  <c r="DN82" i="2"/>
  <c r="DR82" i="2"/>
  <c r="DV82" i="2"/>
  <c r="DZ82" i="2"/>
  <c r="ED82" i="2"/>
  <c r="E56" i="2"/>
  <c r="Q56" i="2"/>
  <c r="F56" i="2"/>
  <c r="N56" i="2"/>
  <c r="G56" i="2"/>
  <c r="K56" i="2"/>
  <c r="O56" i="2"/>
  <c r="S56" i="2"/>
  <c r="W56" i="2"/>
  <c r="AA56" i="2"/>
  <c r="AE56" i="2"/>
  <c r="AI56" i="2"/>
  <c r="AM56" i="2"/>
  <c r="AQ56" i="2"/>
  <c r="AU56" i="2"/>
  <c r="AY56" i="2"/>
  <c r="BC56" i="2"/>
  <c r="BG56" i="2"/>
  <c r="BK56" i="2"/>
  <c r="BO56" i="2"/>
  <c r="BS56" i="2"/>
  <c r="BW56" i="2"/>
  <c r="CA56" i="2"/>
  <c r="CE56" i="2"/>
  <c r="CI56" i="2"/>
  <c r="CM56" i="2"/>
  <c r="CQ56" i="2"/>
  <c r="CU56" i="2"/>
  <c r="CY56" i="2"/>
  <c r="DC56" i="2"/>
  <c r="DG56" i="2"/>
  <c r="DK56" i="2"/>
  <c r="DO56" i="2"/>
  <c r="DS56" i="2"/>
  <c r="DW56" i="2"/>
  <c r="EA56" i="2"/>
  <c r="G82" i="2"/>
  <c r="K82" i="2"/>
  <c r="O82" i="2"/>
  <c r="S82" i="2"/>
  <c r="W82" i="2"/>
  <c r="AA82" i="2"/>
  <c r="AE82" i="2"/>
  <c r="AI82" i="2"/>
  <c r="AM82" i="2"/>
  <c r="AQ82" i="2"/>
  <c r="AU82" i="2"/>
  <c r="AY82" i="2"/>
  <c r="BC82" i="2"/>
  <c r="BG82" i="2"/>
  <c r="BK82" i="2"/>
  <c r="BO82" i="2"/>
  <c r="BS82" i="2"/>
  <c r="BW82" i="2"/>
  <c r="CA82" i="2"/>
  <c r="CE82" i="2"/>
  <c r="CI82" i="2"/>
  <c r="CM82" i="2"/>
  <c r="CQ82" i="2"/>
  <c r="CU82" i="2"/>
  <c r="CY82" i="2"/>
  <c r="DC82" i="2"/>
  <c r="DG82" i="2"/>
  <c r="DK82" i="2"/>
  <c r="DO82" i="2"/>
  <c r="DS82" i="2"/>
  <c r="DW82" i="2"/>
  <c r="EA82" i="2"/>
  <c r="CN2" i="7"/>
  <c r="BA68" i="2"/>
  <c r="BA69" i="2" s="1"/>
  <c r="BA94" i="2"/>
  <c r="BA95" i="2" s="1"/>
  <c r="BB94" i="2"/>
  <c r="C1" i="2"/>
  <c r="C3" i="2" s="1"/>
  <c r="BB95" i="2" l="1"/>
  <c r="BB68" i="2"/>
  <c r="BB69" i="2" s="1"/>
  <c r="CO2" i="7"/>
  <c r="BC94" i="2"/>
  <c r="BC95" i="2" s="1"/>
  <c r="BC68" i="2"/>
  <c r="B3" i="2"/>
  <c r="BC69" i="2" l="1"/>
  <c r="CP2" i="7"/>
  <c r="B97" i="2"/>
  <c r="B95" i="2"/>
  <c r="B94" i="2"/>
  <c r="B84" i="2"/>
  <c r="B82" i="2"/>
  <c r="B81" i="2"/>
  <c r="B71" i="2"/>
  <c r="B69" i="2"/>
  <c r="B68" i="2"/>
  <c r="B58" i="2"/>
  <c r="B56" i="2"/>
  <c r="B55" i="2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3" i="2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BD94" i="2"/>
  <c r="BD95" i="2" s="1"/>
  <c r="BD68" i="2"/>
  <c r="BD69" i="2" s="1"/>
  <c r="BE94" i="2"/>
  <c r="BE68" i="2"/>
  <c r="D54" i="2"/>
  <c r="C87" i="2"/>
  <c r="C67" i="2"/>
  <c r="BE95" i="2" l="1"/>
  <c r="BE69" i="2"/>
  <c r="CR2" i="7"/>
  <c r="BF94" i="2"/>
  <c r="BF95" i="2" s="1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CS2" i="7" l="1"/>
  <c r="BG68" i="2"/>
  <c r="BG94" i="2"/>
  <c r="BG95" i="2" s="1"/>
  <c r="BF68" i="2"/>
  <c r="BF69" i="2" s="1"/>
  <c r="E87" i="2"/>
  <c r="E88" i="2" s="1"/>
  <c r="E61" i="2"/>
  <c r="E62" i="2" s="1"/>
  <c r="F54" i="2"/>
  <c r="D89" i="2"/>
  <c r="D63" i="2"/>
  <c r="BG69" i="2" l="1"/>
  <c r="CT2" i="7"/>
  <c r="E89" i="2"/>
  <c r="E63" i="2"/>
  <c r="F87" i="2"/>
  <c r="F88" i="2" s="1"/>
  <c r="F61" i="2"/>
  <c r="F62" i="2" s="1"/>
  <c r="G54" i="2"/>
  <c r="CU2" i="7" l="1"/>
  <c r="BI68" i="2"/>
  <c r="F63" i="2"/>
  <c r="F89" i="2"/>
  <c r="G87" i="2"/>
  <c r="G88" i="2" s="1"/>
  <c r="G61" i="2"/>
  <c r="G62" i="2" s="1"/>
  <c r="H54" i="2"/>
  <c r="CV2" i="7" l="1"/>
  <c r="BI94" i="2"/>
  <c r="G63" i="2"/>
  <c r="H87" i="2"/>
  <c r="H88" i="2" s="1"/>
  <c r="H61" i="2"/>
  <c r="H62" i="2" s="1"/>
  <c r="I54" i="2"/>
  <c r="G89" i="2"/>
  <c r="CW2" i="7" l="1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EA94" i="2"/>
  <c r="BK68" i="2"/>
  <c r="CU68" i="2"/>
  <c r="EA68" i="2"/>
  <c r="BS68" i="2"/>
  <c r="DG94" i="2"/>
  <c r="DO68" i="2"/>
  <c r="DK68" i="2"/>
  <c r="DG68" i="2"/>
  <c r="DC68" i="2"/>
  <c r="BR68" i="2"/>
  <c r="CY94" i="2"/>
  <c r="CQ68" i="2"/>
  <c r="BO68" i="2"/>
  <c r="CE94" i="2"/>
  <c r="BJ68" i="2"/>
  <c r="BJ69" i="2" s="1"/>
  <c r="CI68" i="2"/>
  <c r="CU94" i="2"/>
  <c r="DK94" i="2"/>
  <c r="BS94" i="2"/>
  <c r="DW94" i="2"/>
  <c r="CA68" i="2"/>
  <c r="CE68" i="2"/>
  <c r="BO94" i="2"/>
  <c r="BW94" i="2"/>
  <c r="DC94" i="2"/>
  <c r="CM68" i="2"/>
  <c r="CQ94" i="2"/>
  <c r="CM94" i="2"/>
  <c r="DW68" i="2"/>
  <c r="DS68" i="2"/>
  <c r="CY68" i="2"/>
  <c r="BV68" i="2"/>
  <c r="CA94" i="2"/>
  <c r="DS94" i="2"/>
  <c r="CI94" i="2"/>
  <c r="BW68" i="2"/>
  <c r="BK94" i="2"/>
  <c r="DO94" i="2"/>
  <c r="H89" i="2"/>
  <c r="H63" i="2"/>
  <c r="I87" i="2"/>
  <c r="I88" i="2" s="1"/>
  <c r="I61" i="2"/>
  <c r="I62" i="2" s="1"/>
  <c r="J54" i="2"/>
  <c r="BW69" i="2" l="1"/>
  <c r="BK69" i="2"/>
  <c r="BS69" i="2"/>
  <c r="DT94" i="2"/>
  <c r="DT95" i="2" s="1"/>
  <c r="BH68" i="2"/>
  <c r="DD94" i="2"/>
  <c r="DD95" i="2" s="1"/>
  <c r="BH94" i="2"/>
  <c r="ED94" i="2"/>
  <c r="CN68" i="2"/>
  <c r="CN69" i="2" s="1"/>
  <c r="BX94" i="2"/>
  <c r="BX95" i="2" s="1"/>
  <c r="CS68" i="2"/>
  <c r="CN94" i="2"/>
  <c r="CN95" i="2" s="1"/>
  <c r="CT94" i="2"/>
  <c r="BT94" i="2"/>
  <c r="BT95" i="2" s="1"/>
  <c r="DB94" i="2"/>
  <c r="CB68" i="2"/>
  <c r="CB69" i="2" s="1"/>
  <c r="BQ68" i="2"/>
  <c r="DM94" i="2"/>
  <c r="DH68" i="2"/>
  <c r="DH69" i="2" s="1"/>
  <c r="CW68" i="2"/>
  <c r="CP94" i="2"/>
  <c r="BU68" i="2"/>
  <c r="DL94" i="2"/>
  <c r="DL95" i="2" s="1"/>
  <c r="CC94" i="2"/>
  <c r="CJ68" i="2"/>
  <c r="CJ69" i="2" s="1"/>
  <c r="DY68" i="2"/>
  <c r="DE68" i="2"/>
  <c r="DR68" i="2"/>
  <c r="CZ68" i="2"/>
  <c r="CZ69" i="2" s="1"/>
  <c r="DE94" i="2"/>
  <c r="DE95" i="2" s="1"/>
  <c r="DF68" i="2"/>
  <c r="DF69" i="2" s="1"/>
  <c r="BT68" i="2"/>
  <c r="BT69" i="2" s="1"/>
  <c r="DV68" i="2"/>
  <c r="CK94" i="2"/>
  <c r="DJ68" i="2"/>
  <c r="BM94" i="2"/>
  <c r="CP68" i="2"/>
  <c r="CH68" i="2"/>
  <c r="CI69" i="2" s="1"/>
  <c r="DN68" i="2"/>
  <c r="DP68" i="2"/>
  <c r="DP69" i="2" s="1"/>
  <c r="DH94" i="2"/>
  <c r="DH95" i="2" s="1"/>
  <c r="CH94" i="2"/>
  <c r="CI95" i="2" s="1"/>
  <c r="BN68" i="2"/>
  <c r="DL68" i="2"/>
  <c r="DL69" i="2" s="1"/>
  <c r="BN94" i="2"/>
  <c r="DI68" i="2"/>
  <c r="CJ94" i="2"/>
  <c r="CJ95" i="2" s="1"/>
  <c r="DJ94" i="2"/>
  <c r="DK95" i="2" s="1"/>
  <c r="CV94" i="2"/>
  <c r="CV95" i="2" s="1"/>
  <c r="BM68" i="2"/>
  <c r="BR94" i="2"/>
  <c r="CR68" i="2"/>
  <c r="CR69" i="2" s="1"/>
  <c r="DX94" i="2"/>
  <c r="DX95" i="2" s="1"/>
  <c r="CG68" i="2"/>
  <c r="CF94" i="2"/>
  <c r="CF95" i="2" s="1"/>
  <c r="DQ94" i="2"/>
  <c r="CK68" i="2"/>
  <c r="CK69" i="2" s="1"/>
  <c r="CV68" i="2"/>
  <c r="CV69" i="2" s="1"/>
  <c r="BY94" i="2"/>
  <c r="DZ94" i="2"/>
  <c r="EA95" i="2" s="1"/>
  <c r="CZ94" i="2"/>
  <c r="CZ95" i="2" s="1"/>
  <c r="DX68" i="2"/>
  <c r="DX69" i="2" s="1"/>
  <c r="CG94" i="2"/>
  <c r="BV94" i="2"/>
  <c r="BW95" i="2" s="1"/>
  <c r="DT68" i="2"/>
  <c r="DT69" i="2" s="1"/>
  <c r="EC68" i="2"/>
  <c r="DP94" i="2"/>
  <c r="DP95" i="2" s="1"/>
  <c r="DQ68" i="2"/>
  <c r="DQ69" i="2" s="1"/>
  <c r="BX68" i="2"/>
  <c r="BX69" i="2" s="1"/>
  <c r="CL94" i="2"/>
  <c r="CL95" i="2" s="1"/>
  <c r="BP68" i="2"/>
  <c r="BP69" i="2" s="1"/>
  <c r="DI94" i="2"/>
  <c r="DA94" i="2"/>
  <c r="EB68" i="2"/>
  <c r="EB69" i="2" s="1"/>
  <c r="ED68" i="2"/>
  <c r="DY94" i="2"/>
  <c r="CF68" i="2"/>
  <c r="CF69" i="2" s="1"/>
  <c r="CW94" i="2"/>
  <c r="DB68" i="2"/>
  <c r="BP94" i="2"/>
  <c r="BP95" i="2" s="1"/>
  <c r="DN94" i="2"/>
  <c r="DD68" i="2"/>
  <c r="DD69" i="2" s="1"/>
  <c r="BZ94" i="2"/>
  <c r="BZ95" i="2" s="1"/>
  <c r="CT68" i="2"/>
  <c r="CU69" i="2" s="1"/>
  <c r="CO94" i="2"/>
  <c r="BY68" i="2"/>
  <c r="BL94" i="2"/>
  <c r="BL95" i="2" s="1"/>
  <c r="CD68" i="2"/>
  <c r="CE69" i="2" s="1"/>
  <c r="BJ94" i="2"/>
  <c r="BJ95" i="2" s="1"/>
  <c r="DA68" i="2"/>
  <c r="EB94" i="2"/>
  <c r="EB95" i="2" s="1"/>
  <c r="DV94" i="2"/>
  <c r="DW95" i="2" s="1"/>
  <c r="DU68" i="2"/>
  <c r="DU69" i="2" s="1"/>
  <c r="CB94" i="2"/>
  <c r="CB95" i="2" s="1"/>
  <c r="CS94" i="2"/>
  <c r="CX68" i="2"/>
  <c r="CX69" i="2" s="1"/>
  <c r="BQ94" i="2"/>
  <c r="DZ68" i="2"/>
  <c r="DZ69" i="2" s="1"/>
  <c r="BZ68" i="2"/>
  <c r="CL68" i="2"/>
  <c r="CC68" i="2"/>
  <c r="DR94" i="2"/>
  <c r="BU94" i="2"/>
  <c r="CX94" i="2"/>
  <c r="DF94" i="2"/>
  <c r="BL68" i="2"/>
  <c r="BL69" i="2" s="1"/>
  <c r="EC94" i="2"/>
  <c r="EC95" i="2" s="1"/>
  <c r="CD94" i="2"/>
  <c r="CD95" i="2" s="1"/>
  <c r="DM68" i="2"/>
  <c r="CO68" i="2"/>
  <c r="CR94" i="2"/>
  <c r="CR95" i="2" s="1"/>
  <c r="DU94" i="2"/>
  <c r="DU95" i="2" s="1"/>
  <c r="I63" i="2"/>
  <c r="I57" i="2"/>
  <c r="J87" i="2"/>
  <c r="J88" i="2" s="1"/>
  <c r="J61" i="2"/>
  <c r="J62" i="2" s="1"/>
  <c r="K54" i="2"/>
  <c r="I96" i="2"/>
  <c r="I70" i="2"/>
  <c r="I89" i="2"/>
  <c r="I83" i="2"/>
  <c r="CG95" i="2" l="1"/>
  <c r="CO69" i="2"/>
  <c r="DY95" i="2"/>
  <c r="DI95" i="2"/>
  <c r="DA95" i="2"/>
  <c r="CL69" i="2"/>
  <c r="DA69" i="2"/>
  <c r="DR95" i="2"/>
  <c r="BY69" i="2"/>
  <c r="CW95" i="2"/>
  <c r="BU69" i="2"/>
  <c r="DM69" i="2"/>
  <c r="CC69" i="2"/>
  <c r="BQ95" i="2"/>
  <c r="CO95" i="2"/>
  <c r="BN95" i="2"/>
  <c r="DF95" i="2"/>
  <c r="DN95" i="2"/>
  <c r="DS95" i="2"/>
  <c r="CX95" i="2"/>
  <c r="BV69" i="2"/>
  <c r="BU95" i="2"/>
  <c r="BZ69" i="2"/>
  <c r="DB69" i="2"/>
  <c r="ED69" i="2"/>
  <c r="BY95" i="2"/>
  <c r="BR95" i="2"/>
  <c r="BN69" i="2"/>
  <c r="DN69" i="2"/>
  <c r="DJ69" i="2"/>
  <c r="DE69" i="2"/>
  <c r="DB95" i="2"/>
  <c r="CS69" i="2"/>
  <c r="BH95" i="2"/>
  <c r="BI95" i="2"/>
  <c r="CA95" i="2"/>
  <c r="BS95" i="2"/>
  <c r="EC69" i="2"/>
  <c r="CG69" i="2"/>
  <c r="BM69" i="2"/>
  <c r="DI69" i="2"/>
  <c r="CH95" i="2"/>
  <c r="CH69" i="2"/>
  <c r="CK95" i="2"/>
  <c r="DY69" i="2"/>
  <c r="DM95" i="2"/>
  <c r="DO69" i="2"/>
  <c r="DO95" i="2"/>
  <c r="EA69" i="2"/>
  <c r="BO95" i="2"/>
  <c r="DG95" i="2"/>
  <c r="BO69" i="2"/>
  <c r="CP69" i="2"/>
  <c r="DV69" i="2"/>
  <c r="CP95" i="2"/>
  <c r="BQ69" i="2"/>
  <c r="CT95" i="2"/>
  <c r="BH69" i="2"/>
  <c r="BI69" i="2"/>
  <c r="BR69" i="2"/>
  <c r="CM69" i="2"/>
  <c r="DC69" i="2"/>
  <c r="DK69" i="2"/>
  <c r="CQ95" i="2"/>
  <c r="CU95" i="2"/>
  <c r="DG69" i="2"/>
  <c r="DC95" i="2"/>
  <c r="CS95" i="2"/>
  <c r="DV95" i="2"/>
  <c r="CD69" i="2"/>
  <c r="CT69" i="2"/>
  <c r="BV95" i="2"/>
  <c r="DZ95" i="2"/>
  <c r="DQ95" i="2"/>
  <c r="DJ95" i="2"/>
  <c r="BM95" i="2"/>
  <c r="DR69" i="2"/>
  <c r="CC95" i="2"/>
  <c r="CW69" i="2"/>
  <c r="ED95" i="2"/>
  <c r="CE95" i="2"/>
  <c r="DS69" i="2"/>
  <c r="CA69" i="2"/>
  <c r="CY95" i="2"/>
  <c r="CY69" i="2"/>
  <c r="DW69" i="2"/>
  <c r="CQ69" i="2"/>
  <c r="CM95" i="2"/>
  <c r="BK95" i="2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K63" i="2" l="1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L57" i="2" l="1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M71" i="2" l="1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N71" i="2" l="1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O89" i="2" l="1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P89" i="2" l="1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P96" i="2" l="1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Q98" i="2" l="1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R98" i="2" l="1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S98" i="2" l="1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T99" i="2" l="1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U98" i="2" l="1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V99" i="2" l="1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W98" i="2" l="1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X73" i="2" l="1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Y72" i="2" l="1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Z99" i="2" l="1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A99" i="2" l="1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B98" i="2" l="1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C99" i="2" l="1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D99" i="2" l="1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E98" i="2" l="1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F98" i="2" l="1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G98" i="2" l="1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H73" i="2" l="1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I72" i="2" l="1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J72" i="2" l="1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K73" i="2" l="1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L98" i="2" l="1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M98" i="2" l="1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N99" i="2" l="1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O99" i="2" l="1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P98" i="2" l="1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Q98" i="2" l="1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R99" i="2" l="1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S99" i="2" l="1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T98" i="2" l="1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U99" i="2" l="1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V72" i="2" l="1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W99" i="2" l="1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X72" i="2" l="1"/>
  <c r="AX73" i="2"/>
  <c r="AY63" i="2"/>
  <c r="AY59" i="2"/>
  <c r="AY58" i="2"/>
  <c r="AX86" i="2"/>
  <c r="AX83" i="2"/>
  <c r="AX70" i="2"/>
  <c r="C6" i="2"/>
  <c r="C11" i="2" s="1"/>
  <c r="AZ87" i="2"/>
  <c r="AZ88" i="2" s="1"/>
  <c r="B6" i="2"/>
  <c r="B11" i="2" s="1"/>
  <c r="AZ61" i="2"/>
  <c r="AZ62" i="2" s="1"/>
  <c r="BA54" i="2"/>
  <c r="B5" i="2"/>
  <c r="B10" i="2" s="1"/>
  <c r="AX60" i="2"/>
  <c r="AX57" i="2"/>
  <c r="AX96" i="2"/>
  <c r="AY89" i="2"/>
  <c r="AY85" i="2"/>
  <c r="AY84" i="2"/>
  <c r="AX59" i="2"/>
  <c r="AY97" i="2"/>
  <c r="AX98" i="2"/>
  <c r="AY71" i="2"/>
  <c r="AY99" i="2" l="1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AZ72" i="2" l="1"/>
  <c r="AZ98" i="2"/>
  <c r="AZ99" i="2"/>
  <c r="AZ86" i="2"/>
  <c r="AZ83" i="2"/>
  <c r="BA97" i="2"/>
  <c r="C20" i="2" s="1"/>
  <c r="AZ60" i="2"/>
  <c r="AZ57" i="2"/>
  <c r="BA71" i="2"/>
  <c r="B20" i="2" s="1"/>
  <c r="BA63" i="2"/>
  <c r="BA59" i="2"/>
  <c r="BA58" i="2"/>
  <c r="B14" i="2" s="1"/>
  <c r="BA89" i="2"/>
  <c r="BA85" i="2"/>
  <c r="BA84" i="2"/>
  <c r="C14" i="2" s="1"/>
  <c r="AZ85" i="2"/>
  <c r="AZ70" i="2"/>
  <c r="AZ96" i="2"/>
  <c r="BB87" i="2"/>
  <c r="BB88" i="2" s="1"/>
  <c r="BB61" i="2"/>
  <c r="BB62" i="2" s="1"/>
  <c r="BC54" i="2"/>
  <c r="AZ59" i="2"/>
  <c r="C16" i="2" l="1"/>
  <c r="B16" i="2"/>
  <c r="BA98" i="2"/>
  <c r="C22" i="2" s="1"/>
  <c r="BA72" i="2"/>
  <c r="B22" i="2" s="1"/>
  <c r="BA73" i="2"/>
  <c r="B23" i="2" s="1"/>
  <c r="BB97" i="2"/>
  <c r="BA57" i="2"/>
  <c r="B13" i="2" s="1"/>
  <c r="BA60" i="2"/>
  <c r="B17" i="2" s="1"/>
  <c r="BA96" i="2"/>
  <c r="C19" i="2" s="1"/>
  <c r="BA99" i="2"/>
  <c r="C23" i="2" s="1"/>
  <c r="BB71" i="2"/>
  <c r="BA70" i="2"/>
  <c r="B19" i="2" s="1"/>
  <c r="BB63" i="2"/>
  <c r="BB58" i="2"/>
  <c r="BB85" i="2"/>
  <c r="BB89" i="2"/>
  <c r="BB84" i="2"/>
  <c r="BC87" i="2"/>
  <c r="BC88" i="2" s="1"/>
  <c r="BC61" i="2"/>
  <c r="BC62" i="2" s="1"/>
  <c r="BD54" i="2"/>
  <c r="BA86" i="2"/>
  <c r="C17" i="2" s="1"/>
  <c r="BA83" i="2"/>
  <c r="C13" i="2" s="1"/>
  <c r="BB98" i="2" l="1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C99" i="2" l="1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D73" i="2" l="1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E98" i="2" l="1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F73" i="2" l="1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G72" i="2" l="1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H98" i="2" l="1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I98" i="2" l="1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J72" i="2" l="1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K73" i="2" l="1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L70" i="2" l="1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M73" i="2" l="1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O63" i="2" l="1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O96" i="2" l="1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Q97" i="2" l="1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R71" i="2" l="1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S98" i="2" l="1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T59" i="2" l="1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T98" i="2" l="1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U98" i="2" l="1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W71" i="2" l="1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W96" i="2" l="1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Y89" i="2" l="1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BZ98" i="2" l="1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A98" i="2" l="1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B59" i="2" l="1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B98" i="2" l="1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9" i="2" l="1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E98" i="2" l="1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F98" i="2" l="1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G97" i="2" l="1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I87" i="2" l="1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H86" i="2" l="1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J98" i="2" l="1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K89" i="2" l="1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L63" i="2" l="1"/>
  <c r="CL59" i="2"/>
  <c r="CL58" i="2"/>
  <c r="CK70" i="2"/>
  <c r="CM87" i="2"/>
  <c r="CM88" i="2" s="1"/>
  <c r="CM61" i="2"/>
  <c r="CM62" i="2" s="1"/>
  <c r="CN54" i="2"/>
  <c r="CK86" i="2"/>
  <c r="CK83" i="2"/>
  <c r="CL97" i="2"/>
  <c r="C21" i="2" s="1"/>
  <c r="CK96" i="2"/>
  <c r="CK99" i="2"/>
  <c r="CL99" i="2"/>
  <c r="CK73" i="2"/>
  <c r="CK60" i="2"/>
  <c r="CK57" i="2"/>
  <c r="CL71" i="2"/>
  <c r="B21" i="2" s="1"/>
  <c r="CK59" i="2"/>
  <c r="CL89" i="2"/>
  <c r="CL84" i="2"/>
  <c r="C15" i="2" s="1"/>
  <c r="CK98" i="2"/>
  <c r="CM89" i="2" l="1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7" i="2"/>
  <c r="CL96" i="2"/>
  <c r="CM98" i="2"/>
  <c r="CM97" i="2"/>
  <c r="CM63" i="2"/>
  <c r="CM59" i="2"/>
  <c r="CM58" i="2"/>
  <c r="CL85" i="2"/>
  <c r="CL98" i="2"/>
  <c r="CM72" i="2"/>
  <c r="CM71" i="2"/>
  <c r="CM99" i="2" l="1"/>
  <c r="CN98" i="2"/>
  <c r="CR99" i="2"/>
  <c r="CN97" i="2"/>
  <c r="CM83" i="2"/>
  <c r="CM86" i="2"/>
  <c r="CM57" i="2"/>
  <c r="CM60" i="2"/>
  <c r="CM96" i="2"/>
  <c r="CP73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99" i="2" l="1"/>
  <c r="CR73" i="2"/>
  <c r="CT73" i="2"/>
  <c r="CQ73" i="2"/>
  <c r="CO73" i="2"/>
  <c r="CT99" i="2"/>
  <c r="CS73" i="2"/>
  <c r="CQ99" i="2"/>
  <c r="CS99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U99" i="2"/>
  <c r="CN96" i="2"/>
  <c r="CO63" i="2"/>
  <c r="CO59" i="2"/>
  <c r="CO58" i="2"/>
  <c r="CP87" i="2"/>
  <c r="CP88" i="2" s="1"/>
  <c r="CP61" i="2"/>
  <c r="CP62" i="2" s="1"/>
  <c r="CQ54" i="2"/>
  <c r="CU73" i="2"/>
  <c r="CN70" i="2"/>
  <c r="CO98" i="2"/>
  <c r="CO97" i="2"/>
  <c r="CP72" i="2" l="1"/>
  <c r="CP71" i="2"/>
  <c r="CV99" i="2"/>
  <c r="CO96" i="2"/>
  <c r="CP85" i="2"/>
  <c r="CP89" i="2"/>
  <c r="CP84" i="2"/>
  <c r="CO57" i="2"/>
  <c r="CO60" i="2"/>
  <c r="CO86" i="2"/>
  <c r="CO83" i="2"/>
  <c r="CV73" i="2"/>
  <c r="CO70" i="2"/>
  <c r="CP63" i="2"/>
  <c r="CP59" i="2"/>
  <c r="CP58" i="2"/>
  <c r="CQ87" i="2"/>
  <c r="CQ88" i="2" s="1"/>
  <c r="CQ61" i="2"/>
  <c r="CQ62" i="2" s="1"/>
  <c r="CR54" i="2"/>
  <c r="CP98" i="2"/>
  <c r="CP97" i="2"/>
  <c r="CQ63" i="2" l="1"/>
  <c r="CQ59" i="2"/>
  <c r="CQ58" i="2"/>
  <c r="CR87" i="2"/>
  <c r="CR88" i="2" s="1"/>
  <c r="CR61" i="2"/>
  <c r="CR62" i="2" s="1"/>
  <c r="CS54" i="2"/>
  <c r="CW99" i="2"/>
  <c r="CP96" i="2"/>
  <c r="CP86" i="2"/>
  <c r="CP83" i="2"/>
  <c r="CQ98" i="2"/>
  <c r="CQ97" i="2"/>
  <c r="CQ72" i="2"/>
  <c r="CQ71" i="2"/>
  <c r="CW73" i="2"/>
  <c r="CP70" i="2"/>
  <c r="CQ89" i="2"/>
  <c r="CQ85" i="2"/>
  <c r="CQ84" i="2"/>
  <c r="CP60" i="2"/>
  <c r="CP57" i="2"/>
  <c r="CQ86" i="2" l="1"/>
  <c r="CQ83" i="2"/>
  <c r="CR85" i="2"/>
  <c r="CR89" i="2"/>
  <c r="CR84" i="2"/>
  <c r="CQ57" i="2"/>
  <c r="CQ60" i="2"/>
  <c r="CR59" i="2"/>
  <c r="CR63" i="2"/>
  <c r="CR58" i="2"/>
  <c r="CX99" i="2"/>
  <c r="CQ96" i="2"/>
  <c r="CS87" i="2"/>
  <c r="CS88" i="2" s="1"/>
  <c r="CT54" i="2"/>
  <c r="CS61" i="2"/>
  <c r="CS62" i="2" s="1"/>
  <c r="CR98" i="2"/>
  <c r="CR97" i="2"/>
  <c r="CX73" i="2"/>
  <c r="CQ70" i="2"/>
  <c r="CR72" i="2"/>
  <c r="CR71" i="2"/>
  <c r="CY73" i="2" l="1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Y99" i="2"/>
  <c r="CR96" i="2"/>
  <c r="CS98" i="2"/>
  <c r="CS97" i="2"/>
  <c r="CR86" i="2"/>
  <c r="CR83" i="2"/>
  <c r="CT63" i="2" l="1"/>
  <c r="CT59" i="2"/>
  <c r="CT58" i="2"/>
  <c r="CS57" i="2"/>
  <c r="CS60" i="2"/>
  <c r="CS86" i="2"/>
  <c r="CS83" i="2"/>
  <c r="CZ73" i="2"/>
  <c r="CS70" i="2"/>
  <c r="CU87" i="2"/>
  <c r="CU88" i="2" s="1"/>
  <c r="CU61" i="2"/>
  <c r="CU62" i="2" s="1"/>
  <c r="CV54" i="2"/>
  <c r="CT98" i="2"/>
  <c r="CT97" i="2"/>
  <c r="CZ99" i="2"/>
  <c r="CS96" i="2"/>
  <c r="CT72" i="2"/>
  <c r="CT71" i="2"/>
  <c r="CT85" i="2"/>
  <c r="CT89" i="2"/>
  <c r="CT84" i="2"/>
  <c r="CU98" i="2" l="1"/>
  <c r="CU97" i="2"/>
  <c r="CT60" i="2"/>
  <c r="CT57" i="2"/>
  <c r="CT86" i="2"/>
  <c r="CT83" i="2"/>
  <c r="CU72" i="2"/>
  <c r="CU71" i="2"/>
  <c r="CU63" i="2"/>
  <c r="CU59" i="2"/>
  <c r="CU58" i="2"/>
  <c r="DA73" i="2"/>
  <c r="CT70" i="2"/>
  <c r="CV87" i="2"/>
  <c r="CV88" i="2" s="1"/>
  <c r="CV61" i="2"/>
  <c r="CV62" i="2" s="1"/>
  <c r="CW54" i="2"/>
  <c r="DA99" i="2"/>
  <c r="CT96" i="2"/>
  <c r="CU89" i="2"/>
  <c r="CU85" i="2"/>
  <c r="CU84" i="2"/>
  <c r="CV98" i="2" l="1"/>
  <c r="CV97" i="2"/>
  <c r="CU57" i="2"/>
  <c r="CU60" i="2"/>
  <c r="CU86" i="2"/>
  <c r="CU83" i="2"/>
  <c r="CV72" i="2"/>
  <c r="CV71" i="2"/>
  <c r="DB73" i="2"/>
  <c r="CU70" i="2"/>
  <c r="DB99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63" i="2" l="1"/>
  <c r="CW59" i="2"/>
  <c r="CW58" i="2"/>
  <c r="CX87" i="2"/>
  <c r="CX88" i="2" s="1"/>
  <c r="CX61" i="2"/>
  <c r="CX62" i="2" s="1"/>
  <c r="CY54" i="2"/>
  <c r="CW98" i="2"/>
  <c r="CW97" i="2"/>
  <c r="CV86" i="2"/>
  <c r="CV83" i="2"/>
  <c r="DC99" i="2"/>
  <c r="CV96" i="2"/>
  <c r="CW72" i="2"/>
  <c r="CW71" i="2"/>
  <c r="DC73" i="2"/>
  <c r="CV70" i="2"/>
  <c r="CW89" i="2"/>
  <c r="CW85" i="2"/>
  <c r="CW84" i="2"/>
  <c r="CV60" i="2"/>
  <c r="CV57" i="2"/>
  <c r="CX85" i="2" l="1"/>
  <c r="CX89" i="2"/>
  <c r="CX84" i="2"/>
  <c r="CW57" i="2"/>
  <c r="CW60" i="2"/>
  <c r="CX63" i="2"/>
  <c r="CX59" i="2"/>
  <c r="CX58" i="2"/>
  <c r="DD73" i="2"/>
  <c r="CW70" i="2"/>
  <c r="CY87" i="2"/>
  <c r="CY88" i="2" s="1"/>
  <c r="CY61" i="2"/>
  <c r="CY62" i="2" s="1"/>
  <c r="CZ54" i="2"/>
  <c r="CX98" i="2"/>
  <c r="CX97" i="2"/>
  <c r="CW86" i="2"/>
  <c r="CW83" i="2"/>
  <c r="DD99" i="2"/>
  <c r="CW96" i="2"/>
  <c r="CX72" i="2"/>
  <c r="CX71" i="2"/>
  <c r="CY89" i="2" l="1"/>
  <c r="CY85" i="2"/>
  <c r="CY84" i="2"/>
  <c r="CY98" i="2"/>
  <c r="CY97" i="2"/>
  <c r="DE99" i="2"/>
  <c r="CX96" i="2"/>
  <c r="DE73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59" i="2" l="1"/>
  <c r="CZ63" i="2"/>
  <c r="CZ58" i="2"/>
  <c r="DA87" i="2"/>
  <c r="DA88" i="2" s="1"/>
  <c r="DB54" i="2"/>
  <c r="DA61" i="2"/>
  <c r="DA62" i="2" s="1"/>
  <c r="CY57" i="2"/>
  <c r="CY60" i="2"/>
  <c r="DF99" i="2"/>
  <c r="CY96" i="2"/>
  <c r="CY83" i="2"/>
  <c r="CY86" i="2"/>
  <c r="CZ98" i="2"/>
  <c r="CZ97" i="2"/>
  <c r="DF73" i="2"/>
  <c r="CY70" i="2"/>
  <c r="CZ72" i="2"/>
  <c r="CZ71" i="2"/>
  <c r="CZ85" i="2"/>
  <c r="CZ89" i="2"/>
  <c r="CZ84" i="2"/>
  <c r="DA89" i="2" l="1"/>
  <c r="DA85" i="2"/>
  <c r="DA84" i="2"/>
  <c r="DA63" i="2"/>
  <c r="DA59" i="2"/>
  <c r="DA58" i="2"/>
  <c r="CZ86" i="2"/>
  <c r="CZ83" i="2"/>
  <c r="DA98" i="2"/>
  <c r="DA97" i="2"/>
  <c r="CZ57" i="2"/>
  <c r="CZ60" i="2"/>
  <c r="CZ70" i="2"/>
  <c r="DG73" i="2"/>
  <c r="DB87" i="2"/>
  <c r="DB88" i="2" s="1"/>
  <c r="DB61" i="2"/>
  <c r="DB62" i="2" s="1"/>
  <c r="DC54" i="2"/>
  <c r="DG99" i="2"/>
  <c r="CZ96" i="2"/>
  <c r="DA72" i="2"/>
  <c r="DA71" i="2"/>
  <c r="DH73" i="2" l="1"/>
  <c r="DA70" i="2"/>
  <c r="DB72" i="2"/>
  <c r="DB71" i="2"/>
  <c r="DA86" i="2"/>
  <c r="DA83" i="2"/>
  <c r="DB85" i="2"/>
  <c r="DB89" i="2"/>
  <c r="DB84" i="2"/>
  <c r="DH99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2" i="2" l="1"/>
  <c r="DC71" i="2"/>
  <c r="DB86" i="2"/>
  <c r="DB83" i="2"/>
  <c r="DI7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I99" i="2"/>
  <c r="DB96" i="2"/>
  <c r="DB60" i="2"/>
  <c r="DB57" i="2"/>
  <c r="DC98" i="2"/>
  <c r="DC97" i="2"/>
  <c r="DD59" i="2" l="1"/>
  <c r="DD63" i="2"/>
  <c r="DD58" i="2"/>
  <c r="DJ99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J73" i="2"/>
  <c r="DC70" i="2"/>
  <c r="DD72" i="2"/>
  <c r="DD71" i="2"/>
  <c r="DD85" i="2"/>
  <c r="DD89" i="2"/>
  <c r="DD84" i="2"/>
  <c r="DE98" i="2" l="1"/>
  <c r="DE97" i="2"/>
  <c r="DD86" i="2"/>
  <c r="DD83" i="2"/>
  <c r="DE72" i="2"/>
  <c r="DE71" i="2"/>
  <c r="DD70" i="2"/>
  <c r="DK73" i="2"/>
  <c r="DE89" i="2"/>
  <c r="DE85" i="2"/>
  <c r="DE84" i="2"/>
  <c r="DD57" i="2"/>
  <c r="DD60" i="2"/>
  <c r="DE63" i="2"/>
  <c r="DE59" i="2"/>
  <c r="DE58" i="2"/>
  <c r="DK99" i="2"/>
  <c r="DD96" i="2"/>
  <c r="DF87" i="2"/>
  <c r="DF88" i="2" s="1"/>
  <c r="DF61" i="2"/>
  <c r="DF62" i="2" s="1"/>
  <c r="DG54" i="2"/>
  <c r="DF63" i="2" l="1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L99" i="2"/>
  <c r="DE96" i="2"/>
  <c r="DF85" i="2"/>
  <c r="DF89" i="2"/>
  <c r="DF84" i="2"/>
  <c r="DL73" i="2"/>
  <c r="DE70" i="2"/>
  <c r="DM73" i="2" l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M99" i="2"/>
  <c r="DF96" i="2"/>
  <c r="DG98" i="2"/>
  <c r="DG97" i="2"/>
  <c r="DG72" i="2"/>
  <c r="DG71" i="2"/>
  <c r="DN99" i="2" l="1"/>
  <c r="DG96" i="2"/>
  <c r="DH72" i="2"/>
  <c r="DH71" i="2"/>
  <c r="DN73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63" i="2" l="1"/>
  <c r="DI59" i="2"/>
  <c r="DI58" i="2"/>
  <c r="DJ87" i="2"/>
  <c r="DJ88" i="2" s="1"/>
  <c r="DJ61" i="2"/>
  <c r="DJ62" i="2" s="1"/>
  <c r="DK54" i="2"/>
  <c r="DO73" i="2"/>
  <c r="DH70" i="2"/>
  <c r="DI98" i="2"/>
  <c r="DI97" i="2"/>
  <c r="DH57" i="2"/>
  <c r="DH60" i="2"/>
  <c r="DH86" i="2"/>
  <c r="DH83" i="2"/>
  <c r="DO99" i="2"/>
  <c r="DH96" i="2"/>
  <c r="DI72" i="2"/>
  <c r="DI71" i="2"/>
  <c r="DI89" i="2"/>
  <c r="DI85" i="2"/>
  <c r="DI84" i="2"/>
  <c r="DJ85" i="2" l="1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Q99" i="2" l="1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L98" i="2" l="1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M72" i="2" l="1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N63" i="2" l="1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O63" i="2" l="1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V99" i="2" l="1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P70" i="2" l="1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R85" i="2" l="1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S98" i="2" l="1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T72" i="2" l="1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U72" i="2" l="1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EB99" i="2" l="1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EC99" i="2" l="1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ED99" i="2" l="1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Y72" i="2" l="1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89" i="2" l="1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A63" i="2" l="1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B98" i="2" l="1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87" i="2" l="1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ED60" i="2" l="1"/>
  <c r="ED57" i="2"/>
  <c r="P5" i="2"/>
  <c r="B7" i="2"/>
  <c r="B15" i="2"/>
  <c r="ED86" i="2"/>
  <c r="ED83" i="2"/>
</calcChain>
</file>

<file path=xl/sharedStrings.xml><?xml version="1.0" encoding="utf-8"?>
<sst xmlns="http://schemas.openxmlformats.org/spreadsheetml/2006/main" count="2892" uniqueCount="921">
  <si>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</si>
  <si>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</si>
  <si>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</si>
  <si>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</si>
  <si>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</si>
  <si>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</si>
  <si>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</si>
  <si>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</si>
  <si>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</si>
  <si>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</si>
  <si>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</si>
  <si>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</si>
  <si>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</si>
  <si>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</si>
  <si>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</si>
  <si>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</si>
  <si>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</si>
  <si>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</si>
  <si>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</si>
  <si>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</si>
  <si>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</si>
  <si>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</si>
  <si>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</si>
  <si>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</si>
  <si>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</si>
  <si>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</si>
  <si>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</si>
  <si>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</si>
  <si>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</si>
  <si>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</si>
  <si>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</si>
  <si>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</si>
  <si>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</si>
  <si>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</si>
  <si>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</si>
  <si>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</si>
  <si>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</si>
  <si>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</si>
  <si>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</si>
  <si>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</si>
  <si>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</si>
  <si>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</si>
  <si>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</si>
  <si>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</si>
  <si>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</si>
  <si>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</si>
  <si>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</si>
  <si>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</si>
  <si>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</si>
  <si>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</si>
  <si>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</si>
  <si>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</si>
  <si>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</si>
  <si>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</si>
  <si>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</si>
  <si>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</si>
  <si>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</si>
  <si>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</si>
  <si>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</si>
  <si>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</si>
  <si>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</si>
  <si>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</si>
  <si>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</si>
  <si>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</si>
  <si>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</si>
  <si>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</si>
  <si>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</si>
  <si>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</si>
  <si>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</si>
  <si>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</si>
  <si>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</si>
  <si>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</si>
  <si>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</si>
  <si>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</si>
  <si>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</si>
  <si>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</si>
  <si>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</si>
  <si>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</si>
  <si>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</si>
  <si>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</si>
  <si>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</si>
  <si>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</si>
  <si>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</si>
  <si>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</si>
  <si>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</si>
  <si>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</si>
  <si>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</si>
  <si>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</si>
  <si>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</si>
  <si>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</si>
  <si>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</si>
  <si>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</si>
  <si>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</si>
  <si>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</si>
  <si>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</si>
  <si>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</si>
  <si>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</si>
  <si>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</si>
  <si>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</si>
  <si>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</si>
  <si>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</si>
  <si>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</si>
  <si>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</si>
  <si>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</si>
  <si>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</si>
  <si>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</si>
  <si>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</si>
  <si>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</si>
  <si>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</si>
  <si>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</si>
  <si>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</si>
  <si>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</si>
  <si>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</si>
  <si>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</si>
  <si>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</si>
  <si>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</si>
  <si>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</si>
  <si>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</si>
  <si>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</si>
  <si>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</si>
  <si>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</si>
  <si>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</si>
  <si>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</si>
  <si>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</si>
  <si>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</si>
  <si>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</si>
  <si>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</si>
  <si>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</si>
  <si>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</si>
  <si>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</si>
  <si>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</si>
  <si>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</si>
  <si>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</si>
  <si>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</si>
  <si>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</si>
  <si>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</si>
  <si>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</si>
  <si>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</si>
  <si>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</si>
  <si>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</si>
  <si>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</si>
  <si>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</si>
  <si>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</si>
  <si>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</si>
  <si>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</si>
  <si>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</si>
  <si>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</si>
  <si>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</si>
  <si>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</si>
  <si>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</si>
  <si>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</si>
  <si>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</si>
  <si>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</si>
  <si>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</si>
  <si>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</si>
  <si>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</si>
  <si>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</si>
  <si>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</si>
  <si>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</si>
  <si>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</si>
  <si>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</si>
  <si>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</si>
  <si>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</si>
  <si>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</si>
  <si>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</si>
  <si>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</si>
  <si>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</si>
  <si>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</si>
  <si>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</si>
  <si>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</si>
  <si>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</si>
  <si>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</si>
  <si>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</si>
  <si>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</si>
  <si>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</si>
  <si>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</si>
  <si>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</si>
  <si>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</si>
  <si>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</si>
  <si>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</si>
  <si>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</si>
  <si>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</si>
  <si>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</si>
  <si>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</si>
  <si>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</si>
  <si>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</si>
  <si>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</si>
  <si>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</si>
  <si>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</si>
  <si>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</si>
  <si>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</si>
  <si>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</si>
  <si>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</si>
  <si>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</si>
  <si>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</si>
  <si>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</si>
  <si>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</si>
  <si>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</si>
  <si>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</si>
  <si>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</si>
  <si>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</si>
  <si>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</si>
  <si>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</si>
  <si>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</si>
  <si>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</si>
  <si>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</si>
  <si>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</si>
  <si>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</si>
  <si>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</si>
  <si>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</si>
  <si>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</si>
  <si>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</si>
  <si>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</si>
  <si>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</si>
  <si>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</si>
  <si>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</si>
  <si>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</si>
  <si>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</si>
  <si>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</si>
  <si>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</si>
  <si>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</si>
  <si>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</si>
  <si>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</si>
  <si>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</si>
  <si>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</si>
  <si>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</si>
  <si>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</si>
  <si>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</si>
  <si>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</si>
  <si>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</si>
  <si>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</si>
  <si>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</si>
  <si>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</si>
  <si>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</si>
  <si>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</si>
  <si>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</si>
  <si>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</si>
  <si>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</si>
  <si>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</si>
  <si>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</si>
  <si>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</si>
  <si>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</si>
  <si>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</si>
  <si>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</si>
  <si>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</si>
  <si>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</si>
  <si>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</si>
  <si>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</si>
  <si>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</si>
  <si>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</si>
  <si>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</si>
  <si>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</si>
  <si>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</si>
  <si>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</si>
  <si>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</si>
  <si>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</si>
  <si>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</si>
  <si>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</si>
  <si>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</si>
  <si>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</si>
  <si>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</si>
  <si>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</si>
  <si>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</si>
  <si>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</si>
  <si>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</si>
  <si>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</si>
  <si>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</si>
  <si>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</si>
  <si>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</si>
  <si>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</si>
  <si>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</si>
  <si>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</si>
  <si>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</si>
  <si>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</si>
  <si>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</si>
  <si>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</si>
  <si>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</si>
  <si>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</si>
  <si>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</si>
  <si>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</si>
  <si>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</si>
  <si>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</si>
  <si>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</si>
  <si>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</si>
  <si>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</si>
  <si>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</si>
  <si>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</si>
  <si>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</si>
  <si>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</si>
  <si>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</si>
  <si>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</si>
  <si>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</si>
  <si>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</si>
  <si>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</si>
  <si>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</si>
  <si>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</si>
  <si>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</si>
  <si>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</si>
  <si>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</si>
  <si>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</si>
  <si>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</si>
  <si>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</si>
  <si>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</si>
  <si>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</si>
  <si>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</si>
  <si>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</si>
  <si>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</si>
  <si>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</si>
  <si>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</si>
  <si>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</si>
  <si>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</si>
  <si>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</si>
  <si>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</si>
  <si>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</si>
  <si>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</si>
  <si>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</si>
  <si>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</si>
  <si>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</si>
  <si>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</si>
  <si>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</si>
  <si>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</si>
  <si>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</si>
  <si>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</si>
  <si>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</si>
  <si>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</si>
  <si>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</si>
  <si>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</si>
  <si>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</si>
  <si>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</si>
  <si>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</si>
  <si>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</si>
  <si>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</si>
  <si>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</si>
  <si>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</si>
  <si>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</si>
  <si>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</si>
  <si>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</si>
  <si>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</si>
  <si>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</si>
  <si>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</si>
  <si>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</si>
  <si>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</si>
  <si>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</si>
  <si>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</si>
  <si>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</si>
  <si>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</si>
  <si>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</si>
  <si>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</si>
  <si>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</si>
  <si>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</si>
  <si>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</si>
  <si>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</si>
  <si>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</si>
  <si>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</si>
  <si>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</si>
  <si>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</si>
  <si>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</si>
  <si>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</si>
  <si>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</si>
  <si>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</si>
  <si>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</si>
  <si>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</si>
  <si>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</si>
  <si>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</si>
  <si>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</si>
  <si>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</si>
  <si>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</si>
  <si>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</si>
  <si>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</si>
  <si>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</si>
  <si>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</si>
  <si>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</si>
  <si>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</si>
  <si>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</si>
  <si>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</si>
  <si>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</si>
  <si>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</si>
  <si>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</si>
  <si>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</si>
  <si>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</si>
  <si>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</si>
  <si>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</si>
  <si>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</si>
  <si>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</si>
  <si>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</si>
  <si>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</si>
  <si>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</si>
  <si>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</si>
  <si>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</si>
  <si>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</si>
  <si>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</si>
  <si>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</si>
  <si>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</si>
  <si>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</si>
  <si>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</si>
  <si>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</si>
  <si>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</si>
  <si>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</si>
  <si>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</si>
  <si>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</si>
  <si>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</si>
  <si>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</si>
  <si>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</si>
  <si>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</si>
  <si>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</si>
  <si>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</si>
  <si>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</si>
  <si>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</si>
  <si>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</si>
  <si>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</si>
  <si>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</si>
  <si>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</si>
  <si>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</si>
  <si>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</si>
  <si>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</si>
  <si>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</si>
  <si>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</si>
  <si>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</si>
  <si>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</si>
  <si>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</si>
  <si>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</si>
  <si>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</si>
  <si>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</si>
  <si>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</si>
  <si>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</si>
  <si>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</si>
  <si>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</si>
  <si>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</si>
  <si>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</si>
  <si>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</si>
  <si>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</si>
  <si>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</si>
  <si>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</si>
  <si>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</si>
  <si>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</si>
  <si>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</si>
  <si>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</si>
  <si>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</si>
  <si>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</si>
  <si>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</si>
  <si>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</si>
  <si>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</si>
  <si>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</si>
  <si>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</si>
  <si>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</si>
  <si>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</si>
  <si>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</si>
  <si>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</si>
  <si>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</si>
  <si>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</si>
  <si>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</si>
  <si>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</si>
  <si>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</si>
  <si>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</si>
  <si>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</si>
  <si>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</si>
  <si>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</si>
  <si>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</si>
  <si>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</si>
  <si>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</si>
  <si>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</si>
  <si>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</si>
  <si>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</si>
  <si>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</si>
  <si>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</si>
  <si>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</si>
  <si>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</si>
  <si>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</si>
  <si>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</si>
  <si>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</si>
  <si>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</si>
  <si>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</si>
  <si>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</si>
  <si>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</si>
  <si>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</si>
  <si>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</si>
  <si>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</si>
  <si>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</si>
  <si>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</si>
  <si>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</si>
  <si>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</si>
  <si>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</si>
  <si>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</si>
  <si>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</si>
  <si>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</si>
  <si>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</si>
  <si>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</si>
  <si>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</si>
  <si>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</si>
  <si>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</si>
  <si>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</si>
  <si>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</si>
  <si>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</si>
  <si>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</si>
  <si>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</si>
  <si>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</si>
  <si>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</si>
  <si>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</si>
  <si>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</si>
  <si>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</si>
  <si>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</si>
  <si>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</si>
  <si>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</si>
  <si>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</si>
  <si>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</si>
  <si>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</si>
  <si>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</si>
  <si>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</si>
  <si>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</si>
  <si>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</si>
  <si>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</si>
  <si>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</si>
  <si>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</si>
  <si>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</si>
  <si>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</si>
  <si>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</si>
  <si>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</si>
  <si>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</si>
  <si>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</si>
  <si>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</si>
  <si>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</si>
  <si>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</si>
  <si>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</si>
  <si>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</si>
  <si>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</si>
  <si>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</si>
  <si>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</si>
  <si>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</si>
  <si>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</si>
  <si>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</si>
  <si>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</si>
  <si>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</si>
  <si>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</si>
  <si>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</si>
  <si>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</si>
  <si>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</si>
  <si>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</si>
  <si>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</si>
  <si>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</si>
  <si>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</si>
  <si>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</si>
  <si>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</si>
  <si>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</si>
  <si>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</si>
  <si>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</si>
  <si>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</si>
  <si>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</si>
  <si>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</si>
  <si>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</si>
  <si>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</si>
  <si>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</si>
  <si>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</si>
  <si>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</si>
  <si>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USA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</si>
  <si>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</si>
  <si>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</si>
  <si>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</si>
  <si>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</si>
  <si>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</si>
  <si>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</si>
  <si>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</si>
  <si>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ABW</t>
  </si>
  <si>
    <t>Population, total</t>
  </si>
  <si>
    <t>SP.POP.TOTL</t>
  </si>
  <si>
    <t>AFG</t>
  </si>
  <si>
    <t>AGO</t>
  </si>
  <si>
    <t>ALB</t>
  </si>
  <si>
    <t>AND</t>
  </si>
  <si>
    <t>Arab World</t>
  </si>
  <si>
    <t>ARB</t>
  </si>
  <si>
    <t>ARE</t>
  </si>
  <si>
    <t>ARG</t>
  </si>
  <si>
    <t>ARM</t>
  </si>
  <si>
    <t>American Samoa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</si>
  <si>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</si>
  <si>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</si>
  <si>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</si>
  <si>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</si>
  <si>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</si>
  <si>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</si>
  <si>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</si>
  <si>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</si>
  <si>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</si>
  <si>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</si>
  <si>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</si>
  <si>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</si>
  <si>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Bahamas, The</t>
  </si>
  <si>
    <t>BHS</t>
  </si>
  <si>
    <t>BIH</t>
  </si>
  <si>
    <t>BLR</t>
  </si>
  <si>
    <t>BLZ</t>
  </si>
  <si>
    <t>BMU</t>
  </si>
  <si>
    <t>BOL</t>
  </si>
  <si>
    <t>BRA</t>
  </si>
  <si>
    <t>BRB</t>
  </si>
  <si>
    <t>Brunei Darussalam</t>
  </si>
  <si>
    <t>BRN</t>
  </si>
  <si>
    <t>BTN</t>
  </si>
  <si>
    <t>BWA</t>
  </si>
  <si>
    <t>CAF</t>
  </si>
  <si>
    <t>CAN</t>
  </si>
  <si>
    <t>Central Europe and the Baltics</t>
  </si>
  <si>
    <t>CEB</t>
  </si>
  <si>
    <t>CHE</t>
  </si>
  <si>
    <t>CHI</t>
  </si>
  <si>
    <t>CHL</t>
  </si>
  <si>
    <t>CHN</t>
  </si>
  <si>
    <t>CIV</t>
  </si>
  <si>
    <t>CMR</t>
  </si>
  <si>
    <t>Congo, Dem. Rep.</t>
  </si>
  <si>
    <t>COD</t>
  </si>
  <si>
    <t>Congo, Rep.</t>
  </si>
  <si>
    <t>COG</t>
  </si>
  <si>
    <t>COL</t>
  </si>
  <si>
    <t>Comoros</t>
  </si>
  <si>
    <t>COM</t>
  </si>
  <si>
    <t>CPV</t>
  </si>
  <si>
    <t>CRI</t>
  </si>
  <si>
    <t>Caribbean small states</t>
  </si>
  <si>
    <t>CSS</t>
  </si>
  <si>
    <t>CUB</t>
  </si>
  <si>
    <t>CUW</t>
  </si>
  <si>
    <t>CYM</t>
  </si>
  <si>
    <t>CYP</t>
  </si>
  <si>
    <t>Czech Republic</t>
  </si>
  <si>
    <t>CZE</t>
  </si>
  <si>
    <t>DEU</t>
  </si>
  <si>
    <t>DJI</t>
  </si>
  <si>
    <t>DMA</t>
  </si>
  <si>
    <t>DNK</t>
  </si>
  <si>
    <t>DOM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</si>
  <si>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</si>
  <si>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</si>
  <si>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</si>
  <si>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</si>
  <si>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</si>
  <si>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</si>
  <si>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</si>
  <si>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</si>
  <si>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</si>
  <si>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</si>
  <si>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</si>
  <si>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</si>
  <si>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Egypt, Arab Rep.</t>
  </si>
  <si>
    <t>EGY</t>
  </si>
  <si>
    <t>Euro area</t>
  </si>
  <si>
    <t>EMU</t>
  </si>
  <si>
    <t>ERI</t>
  </si>
  <si>
    <t>ESP</t>
  </si>
  <si>
    <t>EST</t>
  </si>
  <si>
    <t>ETH</t>
  </si>
  <si>
    <t>European Union</t>
  </si>
  <si>
    <t>EUU</t>
  </si>
  <si>
    <t>Fragile and conflict affected situations</t>
  </si>
  <si>
    <t>FCS</t>
  </si>
  <si>
    <t>FIN</t>
  </si>
  <si>
    <t>FJI</t>
  </si>
  <si>
    <t>FRA</t>
  </si>
  <si>
    <t>FRO</t>
  </si>
  <si>
    <t>Micronesia, Fed. Sts.</t>
  </si>
  <si>
    <t>FSM</t>
  </si>
  <si>
    <t>GAB</t>
  </si>
  <si>
    <t>GBR</t>
  </si>
  <si>
    <t>GEO</t>
  </si>
  <si>
    <t>GHA</t>
  </si>
  <si>
    <t>GIB</t>
  </si>
  <si>
    <t>GIN</t>
  </si>
  <si>
    <t>Gambia, The</t>
  </si>
  <si>
    <t>GMB</t>
  </si>
  <si>
    <t>GNB</t>
  </si>
  <si>
    <t>GNQ</t>
  </si>
  <si>
    <t>GRC</t>
  </si>
  <si>
    <t>GRD</t>
  </si>
  <si>
    <t>GRL</t>
  </si>
  <si>
    <t>GTM</t>
  </si>
  <si>
    <t>Guam</t>
  </si>
  <si>
    <t>GUM</t>
  </si>
  <si>
    <t>GUY</t>
  </si>
  <si>
    <t>High income</t>
  </si>
  <si>
    <t>HIC</t>
  </si>
  <si>
    <t>Hong Kong SAR, China</t>
  </si>
  <si>
    <t>HKG</t>
  </si>
  <si>
    <t>HND</t>
  </si>
  <si>
    <t>Heavily indebted poor countries (HIPC)</t>
  </si>
  <si>
    <t>HPC</t>
  </si>
  <si>
    <t>HRV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</si>
  <si>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</si>
  <si>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</si>
  <si>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</si>
  <si>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</si>
  <si>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</si>
  <si>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</si>
  <si>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</si>
  <si>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</si>
  <si>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</si>
  <si>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</si>
  <si>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</si>
  <si>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IDA only</t>
  </si>
  <si>
    <t>IDX</t>
  </si>
  <si>
    <t>IMN</t>
  </si>
  <si>
    <t>IND</t>
  </si>
  <si>
    <t>Not classified</t>
  </si>
  <si>
    <t>INX</t>
  </si>
  <si>
    <t>IRL</t>
  </si>
  <si>
    <t>Iran, Islamic Rep.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</si>
  <si>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</si>
  <si>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</si>
  <si>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</si>
  <si>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</si>
  <si>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</si>
  <si>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</si>
  <si>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</si>
  <si>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</si>
  <si>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</si>
  <si>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</si>
  <si>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Kyrgyz Republic</t>
  </si>
  <si>
    <t>KGZ</t>
  </si>
  <si>
    <t>KHM</t>
  </si>
  <si>
    <t>Kiribati</t>
  </si>
  <si>
    <t>KIR</t>
  </si>
  <si>
    <t>St. Kitts and Nevis</t>
  </si>
  <si>
    <t>KNA</t>
  </si>
  <si>
    <t>Korea, Rep.</t>
  </si>
  <si>
    <t>KOR</t>
  </si>
  <si>
    <t>KWT</t>
  </si>
  <si>
    <t>Latin America &amp; Caribbean (excluding high income)</t>
  </si>
  <si>
    <t>LAC</t>
  </si>
  <si>
    <t>Lao PDR</t>
  </si>
  <si>
    <t>LAO</t>
  </si>
  <si>
    <t>LBN</t>
  </si>
  <si>
    <t>LBR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</si>
  <si>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</si>
  <si>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</si>
  <si>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</si>
  <si>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</si>
  <si>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</si>
  <si>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</si>
  <si>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</si>
  <si>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</si>
  <si>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</si>
  <si>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</si>
  <si>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</si>
  <si>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</si>
  <si>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</si>
  <si>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</si>
  <si>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</si>
  <si>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</si>
  <si>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</si>
  <si>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</si>
  <si>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</si>
  <si>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LTU</t>
  </si>
  <si>
    <t>LUX</t>
  </si>
  <si>
    <t>LVA</t>
  </si>
  <si>
    <t>Macao SAR, China</t>
  </si>
  <si>
    <t>MAC</t>
  </si>
  <si>
    <t>St. Martin (French part)</t>
  </si>
  <si>
    <t>MAF</t>
  </si>
  <si>
    <t>MAR</t>
  </si>
  <si>
    <t>MCO</t>
  </si>
  <si>
    <t>MDA</t>
  </si>
  <si>
    <t>MDG</t>
  </si>
  <si>
    <t>MDV</t>
  </si>
  <si>
    <t>Middle East &amp; North Africa</t>
  </si>
  <si>
    <t>MEA</t>
  </si>
  <si>
    <t>MEX</t>
  </si>
  <si>
    <t>Marshall Islands</t>
  </si>
  <si>
    <t>MHL</t>
  </si>
  <si>
    <t>Middle income</t>
  </si>
  <si>
    <t>MIC</t>
  </si>
  <si>
    <t>MKD</t>
  </si>
  <si>
    <t>MLI</t>
  </si>
  <si>
    <t>MLT</t>
  </si>
  <si>
    <t>Myanmar</t>
  </si>
  <si>
    <t>MMR</t>
  </si>
  <si>
    <t>Middle East &amp; North Africa (excluding high income)</t>
  </si>
  <si>
    <t>MNA</t>
  </si>
  <si>
    <t>MNE</t>
  </si>
  <si>
    <t>MNG</t>
  </si>
  <si>
    <t>Northern Mariana Islands</t>
  </si>
  <si>
    <t>MNP</t>
  </si>
  <si>
    <t>MOZ</t>
  </si>
  <si>
    <t>MRT</t>
  </si>
  <si>
    <t>MUS</t>
  </si>
  <si>
    <t>MWI</t>
  </si>
  <si>
    <t>MYS</t>
  </si>
  <si>
    <t>North America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</si>
  <si>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</si>
  <si>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</si>
  <si>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</si>
  <si>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</si>
  <si>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</si>
  <si>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</si>
  <si>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</si>
  <si>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</si>
  <si>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</si>
  <si>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Nauru</t>
  </si>
  <si>
    <t>NRU</t>
  </si>
  <si>
    <t>NZL</t>
  </si>
  <si>
    <t>OECD members</t>
  </si>
  <si>
    <t>OED</t>
  </si>
  <si>
    <t>OMN</t>
  </si>
  <si>
    <t>Other small states</t>
  </si>
  <si>
    <t>OSS</t>
  </si>
  <si>
    <t>PAK</t>
  </si>
  <si>
    <t>PAN</t>
  </si>
  <si>
    <t>PER</t>
  </si>
  <si>
    <t>PHL</t>
  </si>
  <si>
    <t>Palau</t>
  </si>
  <si>
    <t>PLW</t>
  </si>
  <si>
    <t>PNG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</si>
  <si>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</si>
  <si>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</si>
  <si>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</si>
  <si>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</si>
  <si>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</si>
  <si>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</si>
  <si>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</si>
  <si>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PRT</t>
  </si>
  <si>
    <t>PRY</t>
  </si>
  <si>
    <t>PSE</t>
  </si>
  <si>
    <t>Pacific island small states</t>
  </si>
  <si>
    <t>PSS</t>
  </si>
  <si>
    <t>Post-demographic dividend</t>
  </si>
  <si>
    <t>PST</t>
  </si>
  <si>
    <t>PYF</t>
  </si>
  <si>
    <t>QAT</t>
  </si>
  <si>
    <t>ROU</t>
  </si>
  <si>
    <t>Russian Federation</t>
  </si>
  <si>
    <t>RUS</t>
  </si>
  <si>
    <t>RWA</t>
  </si>
  <si>
    <t>South Asia</t>
  </si>
  <si>
    <t>SAS</t>
  </si>
  <si>
    <t>SAU</t>
  </si>
  <si>
    <t>SDN</t>
  </si>
  <si>
    <t>SEN</t>
  </si>
  <si>
    <t>SGP</t>
  </si>
  <si>
    <t>Solomon Islands</t>
  </si>
  <si>
    <t>SLB</t>
  </si>
  <si>
    <t>SLE</t>
  </si>
  <si>
    <t>SLV</t>
  </si>
  <si>
    <t>SMR</t>
  </si>
  <si>
    <t>SOM</t>
  </si>
  <si>
    <t>SRB</t>
  </si>
  <si>
    <t>Sub-Saharan Africa (excluding high income)</t>
  </si>
  <si>
    <t>SSA</t>
  </si>
  <si>
    <t>SSD</t>
  </si>
  <si>
    <t>Sub-Saharan Africa</t>
  </si>
  <si>
    <t>SSF</t>
  </si>
  <si>
    <t>Small states</t>
  </si>
  <si>
    <t>SST</t>
  </si>
  <si>
    <t>STP</t>
  </si>
  <si>
    <t>SUR</t>
  </si>
  <si>
    <t>Slovak Republic</t>
  </si>
  <si>
    <t>SVK</t>
  </si>
  <si>
    <t>SVN</t>
  </si>
  <si>
    <t>SWE</t>
  </si>
  <si>
    <t>SWZ</t>
  </si>
  <si>
    <t>Sint Maarten (Dutch part)</t>
  </si>
  <si>
    <t>SXM</t>
  </si>
  <si>
    <t>SYC</t>
  </si>
  <si>
    <t>Syrian Arab Republic</t>
  </si>
  <si>
    <t>SYR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</si>
  <si>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</si>
  <si>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</si>
  <si>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</si>
  <si>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</si>
  <si>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</si>
  <si>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</si>
  <si>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</si>
  <si>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</si>
  <si>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</si>
  <si>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</si>
  <si>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</si>
  <si>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</si>
  <si>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</si>
  <si>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</si>
  <si>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</si>
  <si>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</si>
  <si>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</si>
  <si>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</si>
  <si>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</si>
  <si>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</si>
  <si>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</si>
  <si>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</si>
  <si>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</si>
  <si>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TTO</t>
  </si>
  <si>
    <t>TUN</t>
  </si>
  <si>
    <t>TUR</t>
  </si>
  <si>
    <t>Tuvalu</t>
  </si>
  <si>
    <t>TUV</t>
  </si>
  <si>
    <t>TZA</t>
  </si>
  <si>
    <t>UGA</t>
  </si>
  <si>
    <t>UKR</t>
  </si>
  <si>
    <t>Upper middle income</t>
  </si>
  <si>
    <t>UMC</t>
  </si>
  <si>
    <t>URY</t>
  </si>
  <si>
    <t>United States</t>
  </si>
  <si>
    <t>UZB</t>
  </si>
  <si>
    <t>St. Vincent and the Grenadines</t>
  </si>
  <si>
    <t>VCT</t>
  </si>
  <si>
    <t>Venezuela, RB</t>
  </si>
  <si>
    <t>VEN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</si>
  <si>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</si>
  <si>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</si>
  <si>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</si>
  <si>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</si>
  <si>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</si>
  <si>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</si>
  <si>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</si>
  <si>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</si>
  <si>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</si>
  <si>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</si>
  <si>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XKX</t>
  </si>
  <si>
    <t>Yemen, Rep.</t>
  </si>
  <si>
    <t>YEM</t>
  </si>
  <si>
    <t>ZAF</t>
  </si>
  <si>
    <t>ZMB</t>
  </si>
  <si>
    <t>ZWE</t>
  </si>
  <si>
    <t>Population</t>
  </si>
  <si>
    <t>Infection per 100.000</t>
  </si>
  <si>
    <t>Death per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</si>
</sst>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  <numFmt numFmtId="169" formatCode="m/d/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9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11" fillId="3" borderId="0" xfId="5" applyBorder="1"/>
    <xf numFmtId="0" fontId="11" fillId="3" borderId="0" xfId="5" applyBorder="1" applyAlignment="1">
      <alignment horizontal="center"/>
    </xf>
    <xf numFmtId="0" fontId="9" fillId="4" borderId="4" xfId="4" applyFill="1" applyAlignment="1">
      <alignment horizontal="left" indent="1"/>
    </xf>
    <xf numFmtId="0" fontId="0" fillId="4" borderId="0" xfId="0" applyFill="1"/>
    <xf numFmtId="14" fontId="0" fillId="4" borderId="0" xfId="0" applyNumberFormat="1" applyFill="1" applyAlignment="1">
      <alignment horizontal="right"/>
    </xf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0" fontId="9" fillId="4" borderId="0" xfId="4" applyFill="1" applyBorder="1" applyAlignment="1">
      <alignment horizontal="left" indent="1"/>
    </xf>
    <xf numFmtId="14" fontId="10" fillId="4" borderId="0" xfId="4" applyNumberFormat="1" applyFont="1" applyFill="1" applyBorder="1" applyAlignment="1">
      <alignment horizontal="left" indent="1"/>
    </xf>
    <xf numFmtId="0" fontId="11" fillId="3" borderId="0" xfId="5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0" fontId="0" fillId="4" borderId="9" xfId="0" applyFill="1" applyBorder="1"/>
    <xf numFmtId="0" fontId="14" fillId="0" borderId="0" xfId="6" applyFont="1"/>
    <xf numFmtId="0" fontId="13" fillId="0" borderId="0" xfId="6"/>
    <xf numFmtId="169" fontId="14" fillId="0" borderId="0" xfId="6" applyNumberFormat="1" applyFont="1" applyAlignment="1">
      <alignment horizontal="right"/>
    </xf>
    <xf numFmtId="0" fontId="14" fillId="0" borderId="0" xfId="6" applyFont="1" applyAlignment="1">
      <alignment horizontal="right"/>
    </xf>
    <xf numFmtId="3" fontId="14" fillId="0" borderId="0" xfId="6" applyNumberFormat="1" applyFont="1" applyAlignment="1">
      <alignment horizontal="right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17"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Dashboard!$C$54:$CX$54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Dashboard!$C$56:$CX$56</c:f>
              <c:numCache>
                <c:formatCode>General</c:formatCode>
                <c:ptCount val="100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2-4BB7-8581-FF87DC7C5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0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Dashboard!$C$54:$CX$54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Dashboard!$C$55:$CX$55</c:f>
              <c:numCache>
                <c:formatCode>General</c:formatCode>
                <c:ptCount val="100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02-4BB7-8581-FF87DC7C5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dateAx>
        <c:axId val="6831844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Offset val="100"/>
        <c:baseTimeUnit val="days"/>
      </c:date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dateAx>
        <c:axId val="6531758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5318244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Dashboard!$C$67:$CX$67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Dashboard!$C$69:$CX$69</c:f>
              <c:numCache>
                <c:formatCode>General</c:formatCode>
                <c:ptCount val="100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6-44C9-B92E-91DD39193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0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Dashboard!$C$67:$CX$67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Dashboard!$C$68:$CX$68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A6-44C9-B92E-91DD39193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dateAx>
        <c:axId val="10635166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Offset val="100"/>
        <c:baseTimeUnit val="days"/>
      </c:date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dateAx>
        <c:axId val="73355239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3354550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A2-4802-BDA2-7D703B6985BF}"/>
                </c:ext>
              </c:extLst>
            </c:dLbl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0.34618612856513598</c:v>
                </c:pt>
                <c:pt idx="8" formatCode="0.0%">
                  <c:v>0.36746722193566539</c:v>
                </c:pt>
                <c:pt idx="9" formatCode="0.0%">
                  <c:v>0.39484688503297027</c:v>
                </c:pt>
                <c:pt idx="10" formatCode="0.0%">
                  <c:v>0.39453689250218527</c:v>
                </c:pt>
                <c:pt idx="11" formatCode="0.0%">
                  <c:v>0.36416273264931509</c:v>
                </c:pt>
                <c:pt idx="12" formatCode="0.0%">
                  <c:v>0.44382777464127043</c:v>
                </c:pt>
                <c:pt idx="13" formatCode="0.0%">
                  <c:v>0.43908201215806764</c:v>
                </c:pt>
                <c:pt idx="14" formatCode="0.0%">
                  <c:v>0.41904266240043553</c:v>
                </c:pt>
                <c:pt idx="15" formatCode="0.0%">
                  <c:v>0.37443707754930533</c:v>
                </c:pt>
                <c:pt idx="16" formatCode="0.0%">
                  <c:v>0.31860118648143354</c:v>
                </c:pt>
                <c:pt idx="17" formatCode="0.0%">
                  <c:v>0.29503225566845281</c:v>
                </c:pt>
                <c:pt idx="18" formatCode="0.0%">
                  <c:v>0.34321372224671998</c:v>
                </c:pt>
                <c:pt idx="19" formatCode="0.0%">
                  <c:v>0.21465686739321033</c:v>
                </c:pt>
                <c:pt idx="20" formatCode="0.0%">
                  <c:v>0.21771521131368021</c:v>
                </c:pt>
                <c:pt idx="21" formatCode="0.0%">
                  <c:v>0.20500678229797598</c:v>
                </c:pt>
                <c:pt idx="22" formatCode="0.0%">
                  <c:v>0.19763783780336608</c:v>
                </c:pt>
                <c:pt idx="23" formatCode="0.0%">
                  <c:v>0.19078976748430976</c:v>
                </c:pt>
                <c:pt idx="24" formatCode="0.0%">
                  <c:v>0.19887197345691066</c:v>
                </c:pt>
                <c:pt idx="25" formatCode="0.0%">
                  <c:v>0.18165845340426379</c:v>
                </c:pt>
                <c:pt idx="26" formatCode="0.0%">
                  <c:v>0.18181556620777517</c:v>
                </c:pt>
                <c:pt idx="27" formatCode="0.0%">
                  <c:v>0.16348661895106309</c:v>
                </c:pt>
                <c:pt idx="28" formatCode="0.0%">
                  <c:v>0.15754952272747014</c:v>
                </c:pt>
                <c:pt idx="29" formatCode="0.0%">
                  <c:v>0.14006719792947142</c:v>
                </c:pt>
                <c:pt idx="30" formatCode="0.0%">
                  <c:v>0.13356058495496548</c:v>
                </c:pt>
                <c:pt idx="31" formatCode="0.0%">
                  <c:v>0.11202030952541198</c:v>
                </c:pt>
                <c:pt idx="32" formatCode="0.0%">
                  <c:v>9.923989083117335E-2</c:v>
                </c:pt>
                <c:pt idx="33" formatCode="0.0%">
                  <c:v>8.8780258969366033E-2</c:v>
                </c:pt>
                <c:pt idx="34" formatCode="0.0%">
                  <c:v>8.0804686014340987E-2</c:v>
                </c:pt>
                <c:pt idx="35" formatCode="0.0%">
                  <c:v>7.3537641143735399E-2</c:v>
                </c:pt>
                <c:pt idx="36" formatCode="0.0%">
                  <c:v>6.4991717559889528E-2</c:v>
                </c:pt>
                <c:pt idx="37" formatCode="0.0%">
                  <c:v>5.7578456357139762E-2</c:v>
                </c:pt>
                <c:pt idx="38" formatCode="0.0%">
                  <c:v>5.1747698287811117E-2</c:v>
                </c:pt>
                <c:pt idx="39" formatCode="0.0%">
                  <c:v>4.5700473056411228E-2</c:v>
                </c:pt>
                <c:pt idx="40" formatCode="0.0%">
                  <c:v>4.1335329960457301E-2</c:v>
                </c:pt>
                <c:pt idx="41" formatCode="0.0%">
                  <c:v>3.729306417398015E-2</c:v>
                </c:pt>
                <c:pt idx="42" formatCode="0.0%">
                  <c:v>3.4416843532253161E-2</c:v>
                </c:pt>
                <c:pt idx="43" formatCode="0.0%">
                  <c:v>3.174705924472554E-2</c:v>
                </c:pt>
                <c:pt idx="44" formatCode="0.0%">
                  <c:v>2.8280564308846401E-2</c:v>
                </c:pt>
                <c:pt idx="45" formatCode="0.0%">
                  <c:v>2.6206637251158682E-2</c:v>
                </c:pt>
                <c:pt idx="46" formatCode="0.0%">
                  <c:v>2.7248466887336287E-2</c:v>
                </c:pt>
                <c:pt idx="47" formatCode="0.0%">
                  <c:v>2.7090267569205073E-2</c:v>
                </c:pt>
                <c:pt idx="48" formatCode="0.0%">
                  <c:v>2.3434871700285687E-2</c:v>
                </c:pt>
                <c:pt idx="49" formatCode="0.0%">
                  <c:v>2.5268831007360548E-2</c:v>
                </c:pt>
                <c:pt idx="50" formatCode="0.0%">
                  <c:v>2.355692461149439E-2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0.66180916265588396</c:v>
                </c:pt>
                <c:pt idx="10" formatCode="0.0%">
                  <c:v>0.60132888555769726</c:v>
                </c:pt>
                <c:pt idx="11" formatCode="0.0%">
                  <c:v>0.51517592851544824</c:v>
                </c:pt>
                <c:pt idx="12" formatCode="0.0%">
                  <c:v>0.59791811244643656</c:v>
                </c:pt>
                <c:pt idx="13" formatCode="0.0%">
                  <c:v>0.52858874927968369</c:v>
                </c:pt>
                <c:pt idx="14" formatCode="0.0%">
                  <c:v>0.49891987207156197</c:v>
                </c:pt>
                <c:pt idx="15" formatCode="0.0%">
                  <c:v>0.42977226346303921</c:v>
                </c:pt>
                <c:pt idx="16" formatCode="0.0%">
                  <c:v>0.4755410942738667</c:v>
                </c:pt>
                <c:pt idx="17" formatCode="0.0%">
                  <c:v>0.41816824057881408</c:v>
                </c:pt>
                <c:pt idx="18" formatCode="0.0%">
                  <c:v>0.47362816917019446</c:v>
                </c:pt>
                <c:pt idx="19" formatCode="0.0%">
                  <c:v>0.34207286432138617</c:v>
                </c:pt>
                <c:pt idx="20" formatCode="0.0%">
                  <c:v>0.32184689511549713</c:v>
                </c:pt>
                <c:pt idx="21" formatCode="0.0%">
                  <c:v>0.2957147739303525</c:v>
                </c:pt>
                <c:pt idx="22" formatCode="0.0%">
                  <c:v>0.31382983540009057</c:v>
                </c:pt>
                <c:pt idx="23" formatCode="0.0%">
                  <c:v>0.26793123077532721</c:v>
                </c:pt>
                <c:pt idx="24" formatCode="0.0%">
                  <c:v>0.28716845573905658</c:v>
                </c:pt>
                <c:pt idx="25" formatCode="0.0%">
                  <c:v>0.26761273503284255</c:v>
                </c:pt>
                <c:pt idx="26" formatCode="0.0%">
                  <c:v>0.25582744577015326</c:v>
                </c:pt>
                <c:pt idx="27" formatCode="0.0%">
                  <c:v>0.23373114963023078</c:v>
                </c:pt>
                <c:pt idx="28" formatCode="0.0%">
                  <c:v>0.21188774381151299</c:v>
                </c:pt>
                <c:pt idx="29" formatCode="0.0%">
                  <c:v>0.18795200868303841</c:v>
                </c:pt>
                <c:pt idx="30" formatCode="0.0%">
                  <c:v>0.17072280636592807</c:v>
                </c:pt>
                <c:pt idx="31" formatCode="0.0%">
                  <c:v>0.14460559622114832</c:v>
                </c:pt>
                <c:pt idx="32" formatCode="0.0%">
                  <c:v>0.13123586961350964</c:v>
                </c:pt>
                <c:pt idx="33" formatCode="0.0%">
                  <c:v>0.11772559169075181</c:v>
                </c:pt>
                <c:pt idx="34" formatCode="0.0%">
                  <c:v>0.10386525802749125</c:v>
                </c:pt>
                <c:pt idx="35" formatCode="0.0%">
                  <c:v>9.2547021000313423E-2</c:v>
                </c:pt>
                <c:pt idx="36" formatCode="0.0%">
                  <c:v>8.1361444048975384E-2</c:v>
                </c:pt>
                <c:pt idx="37" formatCode="0.0%">
                  <c:v>7.503070771880771E-2</c:v>
                </c:pt>
                <c:pt idx="38" formatCode="0.0%">
                  <c:v>6.7122549623379157E-2</c:v>
                </c:pt>
                <c:pt idx="39" formatCode="0.0%">
                  <c:v>5.8901075726229823E-2</c:v>
                </c:pt>
                <c:pt idx="40" formatCode="0.0%">
                  <c:v>5.3060267604629452E-2</c:v>
                </c:pt>
                <c:pt idx="41" formatCode="0.0%">
                  <c:v>4.8164515033006561E-2</c:v>
                </c:pt>
                <c:pt idx="42" formatCode="0.0%">
                  <c:v>4.5055058820810734E-2</c:v>
                </c:pt>
                <c:pt idx="43" formatCode="0.0%">
                  <c:v>4.1685643793892835E-2</c:v>
                </c:pt>
                <c:pt idx="44" formatCode="0.0%">
                  <c:v>3.6539092883030033E-2</c:v>
                </c:pt>
                <c:pt idx="45" formatCode="0.0%">
                  <c:v>3.4121326806541008E-2</c:v>
                </c:pt>
                <c:pt idx="46" formatCode="0.0%">
                  <c:v>3.2438916955597197E-2</c:v>
                </c:pt>
                <c:pt idx="47" formatCode="0.0%">
                  <c:v>3.1661433978659836E-2</c:v>
                </c:pt>
                <c:pt idx="48" formatCode="0.0%">
                  <c:v>2.7238052902783139E-2</c:v>
                </c:pt>
                <c:pt idx="49" formatCode="0.0%">
                  <c:v>2.4977857322411978E-2</c:v>
                </c:pt>
                <c:pt idx="50" formatCode="0.0%">
                  <c:v>2.3226542292081431E-2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117774</xdr:colOff>
      <xdr:row>1</xdr:row>
      <xdr:rowOff>42653</xdr:rowOff>
    </xdr:from>
    <xdr:to>
      <xdr:col>14</xdr:col>
      <xdr:colOff>726085</xdr:colOff>
      <xdr:row>12</xdr:row>
      <xdr:rowOff>177003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2F84AB7-CADD-4FF1-A0FF-30E2BA855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117775</xdr:colOff>
      <xdr:row>13</xdr:row>
      <xdr:rowOff>7908</xdr:rowOff>
    </xdr:from>
    <xdr:to>
      <xdr:col>14</xdr:col>
      <xdr:colOff>726086</xdr:colOff>
      <xdr:row>28</xdr:row>
      <xdr:rowOff>143815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4FA89EA-F1B6-4C0B-BA56-352DCE4FB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161745</xdr:colOff>
      <xdr:row>23</xdr:row>
      <xdr:rowOff>59906</xdr:rowOff>
    </xdr:from>
    <xdr:to>
      <xdr:col>3</xdr:col>
      <xdr:colOff>149717</xdr:colOff>
      <xdr:row>37</xdr:row>
      <xdr:rowOff>131792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323507</xdr:colOff>
      <xdr:row>23</xdr:row>
      <xdr:rowOff>35943</xdr:rowOff>
    </xdr:from>
    <xdr:to>
      <xdr:col>7</xdr:col>
      <xdr:colOff>389356</xdr:colOff>
      <xdr:row>37</xdr:row>
      <xdr:rowOff>89857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173742</xdr:colOff>
      <xdr:row>2</xdr:row>
      <xdr:rowOff>95848</xdr:rowOff>
    </xdr:from>
    <xdr:to>
      <xdr:col>7</xdr:col>
      <xdr:colOff>431321</xdr:colOff>
      <xdr:row>21</xdr:row>
      <xdr:rowOff>173726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>
        <row r="38">
          <cell r="C38">
            <v>46782</v>
          </cell>
        </row>
      </sheetData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19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2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" displayName="Infection" ref="A1:FH265" totalsRowShown="0" headerRowDxfId="16">
  <autoFilter ref="A1:FH265" xr:uid="{F5CA68F3-E538-462A-AF17-623DBDDFC9CB}"/>
  <tableColumns count="164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15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dimension ref="A1:EJ102"/>
  <sheetViews>
    <sheetView showGridLines="0" tabSelected="1" zoomScale="106" zoomScaleNormal="100" workbookViewId="0">
      <selection activeCell="B3" sqref="B3"/>
    </sheetView>
  </sheetViews>
  <sheetFormatPr baseColWidth="10" defaultRowHeight="14.5" x14ac:dyDescent="0.35"/>
  <cols>
    <col min="1" max="1" width="31.453125" bestFit="1" customWidth="1"/>
    <col min="2" max="3" width="11.90625" customWidth="1"/>
    <col min="4" max="4" width="13.81640625" bestFit="1" customWidth="1"/>
    <col min="5" max="7" width="13.08984375" bestFit="1" customWidth="1"/>
    <col min="8" max="8" width="7.17968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20" t="s">
        <v>296</v>
      </c>
      <c r="B1" s="30"/>
      <c r="C1" s="31">
        <f ca="1">TODAY()</f>
        <v>43942</v>
      </c>
      <c r="D1" s="21"/>
      <c r="E1" s="21"/>
      <c r="F1" s="21"/>
      <c r="G1" s="21"/>
      <c r="H1" s="21"/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22" t="s">
        <v>297</v>
      </c>
      <c r="B2" s="18">
        <v>0</v>
      </c>
      <c r="C2" s="19">
        <v>0</v>
      </c>
      <c r="D2" s="21"/>
      <c r="E2" s="21"/>
      <c r="F2" s="21"/>
      <c r="G2" s="21"/>
      <c r="H2" s="21"/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21"/>
      <c r="B3" s="31">
        <f ca="1">C1+B2</f>
        <v>43942</v>
      </c>
      <c r="C3" s="31">
        <f ca="1">C1+C2</f>
        <v>43942</v>
      </c>
      <c r="D3" s="23"/>
      <c r="E3" s="21"/>
      <c r="F3" s="21"/>
      <c r="G3" s="21"/>
      <c r="H3" s="21"/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24" t="s">
        <v>275</v>
      </c>
      <c r="B4" s="32" t="s">
        <v>116</v>
      </c>
      <c r="C4" s="32" t="s">
        <v>115</v>
      </c>
      <c r="D4" s="25"/>
      <c r="E4" s="21"/>
      <c r="F4" s="21"/>
      <c r="G4" s="21"/>
      <c r="H4" s="21"/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x14ac:dyDescent="0.35">
      <c r="A5" s="24" t="s">
        <v>277</v>
      </c>
      <c r="B5" s="38">
        <f ca="1">HLOOKUP(TODAY()-1+$B$2,AA_Infection,2,FALSE)</f>
        <v>200210</v>
      </c>
      <c r="C5" s="38">
        <f ca="1">HLOOKUP(TODAY()-1+$C$2,AA_Infection_2,2,FALSE)</f>
        <v>181228</v>
      </c>
      <c r="D5" s="26"/>
      <c r="E5" s="21"/>
      <c r="F5" s="21"/>
      <c r="G5" s="21"/>
      <c r="H5" s="21"/>
      <c r="O5" s="4" t="s">
        <v>280</v>
      </c>
      <c r="P5" s="11" t="e">
        <f>SUM(C63:ED63)</f>
        <v>#N/A</v>
      </c>
      <c r="S5" s="4" t="s">
        <v>280</v>
      </c>
      <c r="T5" s="11">
        <f>SUM(M54:M79)</f>
        <v>3717260.253599117</v>
      </c>
      <c r="EE5">
        <v>1</v>
      </c>
    </row>
    <row r="6" spans="1:140" x14ac:dyDescent="0.35">
      <c r="A6" s="24" t="s">
        <v>279</v>
      </c>
      <c r="B6" s="39">
        <f ca="1">HLOOKUP(TODAY()-1+$B$2,AA_Deaths,2,FALSE)</f>
        <v>20852</v>
      </c>
      <c r="C6" s="39">
        <f ca="1">HLOOKUP(TODAY()-1+$C$2,AA_Deaths_2,2,FALSE)</f>
        <v>24114</v>
      </c>
      <c r="D6" s="21"/>
      <c r="E6" s="21"/>
      <c r="F6" s="21"/>
      <c r="G6" s="27"/>
      <c r="H6" s="28"/>
    </row>
    <row r="7" spans="1:140" x14ac:dyDescent="0.35">
      <c r="A7" s="24" t="s">
        <v>298</v>
      </c>
      <c r="B7" s="40">
        <f ca="1">B6/B5</f>
        <v>0.10415064182608261</v>
      </c>
      <c r="C7" s="40">
        <f ca="1">C6/C5</f>
        <v>0.13305890921932592</v>
      </c>
      <c r="D7" s="21"/>
      <c r="E7" s="21"/>
      <c r="F7" s="21"/>
      <c r="G7" s="21"/>
      <c r="H7" s="21"/>
    </row>
    <row r="8" spans="1:140" ht="5" customHeight="1" x14ac:dyDescent="0.35">
      <c r="A8" s="24"/>
      <c r="B8" s="41"/>
      <c r="C8" s="41"/>
      <c r="D8" s="21"/>
      <c r="E8" s="21"/>
      <c r="F8" s="21"/>
      <c r="G8" s="21"/>
      <c r="H8" s="21"/>
    </row>
    <row r="9" spans="1:140" x14ac:dyDescent="0.35">
      <c r="A9" s="24" t="s">
        <v>918</v>
      </c>
      <c r="B9" s="39">
        <f>VLOOKUP(B4,Tabelle6!$C$5:$D$189,2,FALSE)</f>
        <v>45600000</v>
      </c>
      <c r="C9" s="39">
        <f>VLOOKUP(C4,Tabelle6!$C$5:$D$189,2,FALSE)</f>
        <v>50199700</v>
      </c>
      <c r="D9" s="21"/>
      <c r="E9" s="21"/>
      <c r="F9" s="21"/>
      <c r="G9" s="21"/>
      <c r="H9" s="21"/>
      <c r="EF9" s="12"/>
      <c r="EG9" s="12"/>
      <c r="EH9" s="12"/>
      <c r="EI9" s="12"/>
      <c r="EJ9" s="12"/>
    </row>
    <row r="10" spans="1:140" x14ac:dyDescent="0.35">
      <c r="A10" s="24" t="s">
        <v>919</v>
      </c>
      <c r="B10" s="39">
        <f ca="1">B5*100000/B$9</f>
        <v>439.05701754385967</v>
      </c>
      <c r="C10" s="39">
        <f ca="1">C5*100000/C$9</f>
        <v>361.01410964607356</v>
      </c>
      <c r="D10" s="21"/>
      <c r="E10" s="21"/>
      <c r="F10" s="21"/>
      <c r="G10" s="21"/>
      <c r="H10" s="21"/>
    </row>
    <row r="11" spans="1:140" x14ac:dyDescent="0.35">
      <c r="A11" s="24" t="s">
        <v>920</v>
      </c>
      <c r="B11" s="39">
        <f ca="1">B6*100000/B$9</f>
        <v>45.728070175438596</v>
      </c>
      <c r="C11" s="39">
        <f ca="1">C6*100000/C$9</f>
        <v>48.036143642292686</v>
      </c>
      <c r="D11" s="21"/>
      <c r="E11" s="21"/>
      <c r="F11" s="21"/>
      <c r="G11" s="21"/>
      <c r="H11" s="21"/>
    </row>
    <row r="12" spans="1:140" ht="5" customHeight="1" x14ac:dyDescent="0.35">
      <c r="A12" s="24"/>
      <c r="B12" s="41"/>
      <c r="C12" s="41"/>
      <c r="D12" s="21"/>
      <c r="E12" s="21"/>
      <c r="F12" s="21"/>
      <c r="G12" s="21"/>
      <c r="H12" s="21"/>
    </row>
    <row r="13" spans="1:140" x14ac:dyDescent="0.35">
      <c r="A13" s="24" t="s">
        <v>281</v>
      </c>
      <c r="B13" s="39">
        <f ca="1">HLOOKUP(TODAY()-1+$B$2,AA_Infection,4,FALSE)</f>
        <v>4301.5714285714284</v>
      </c>
      <c r="C13" s="39">
        <f ca="1">HLOOKUP(TODAY()-1+$C$2,AA_Infection_2,4,FALSE)</f>
        <v>3101.7142857142858</v>
      </c>
      <c r="D13" s="21"/>
      <c r="E13" s="21"/>
      <c r="F13" s="21"/>
      <c r="G13" s="21"/>
      <c r="H13" s="21"/>
    </row>
    <row r="14" spans="1:140" x14ac:dyDescent="0.35">
      <c r="A14" s="24" t="s">
        <v>282</v>
      </c>
      <c r="B14" s="36">
        <f ca="1">HLOOKUP(TODAY()-1+$B$2,AA_Infection,5,FALSE)</f>
        <v>2.355692461149439E-2</v>
      </c>
      <c r="C14" s="37">
        <f ca="1">HLOOKUP(TODAY()-1+$C$2,AA_Infection_2,5,FALSE)</f>
        <v>1.8397424696103837E-2</v>
      </c>
      <c r="D14" s="21"/>
      <c r="E14" s="21"/>
      <c r="F14" s="21"/>
      <c r="G14" s="21"/>
      <c r="H14" s="21"/>
    </row>
    <row r="15" spans="1:140" x14ac:dyDescent="0.35">
      <c r="A15" s="24" t="s">
        <v>283</v>
      </c>
      <c r="B15" s="42">
        <f ca="1">70/(B14*100)</f>
        <v>29.715254072615288</v>
      </c>
      <c r="C15" s="42">
        <f ca="1">70/(C14*100)</f>
        <v>38.048803653929042</v>
      </c>
      <c r="D15" s="21"/>
      <c r="E15" s="21"/>
      <c r="F15" s="21"/>
      <c r="G15" s="21"/>
      <c r="H15" s="21"/>
    </row>
    <row r="16" spans="1:140" x14ac:dyDescent="0.35">
      <c r="A16" s="24" t="s">
        <v>284</v>
      </c>
      <c r="B16" s="39">
        <f ca="1">HLOOKUP(TODAY()-1+$B$2,AA_Infection,6,FALSE)</f>
        <v>-473.28571428571428</v>
      </c>
      <c r="C16" s="39">
        <f ca="1">HLOOKUP(TODAY()-1+$C$2,AA_Infection_2,6,FALSE)</f>
        <v>-751</v>
      </c>
      <c r="D16" s="21"/>
      <c r="E16" s="21"/>
      <c r="F16" s="21"/>
      <c r="G16" s="21"/>
      <c r="H16" s="21"/>
    </row>
    <row r="17" spans="1:8" x14ac:dyDescent="0.35">
      <c r="A17" s="24" t="s">
        <v>285</v>
      </c>
      <c r="B17" s="40">
        <f ca="1">HLOOKUP(TODAY()-1+$B$2,AA_Infection,7,FALSE)</f>
        <v>-9.9120392532312085E-2</v>
      </c>
      <c r="C17" s="40">
        <f ca="1">HLOOKUP(TODAY()-1+$C$2,AA_Infection_2,7,FALSE)</f>
        <v>-0.1949275093626015</v>
      </c>
      <c r="D17" s="21"/>
      <c r="E17" s="21"/>
      <c r="F17" s="21"/>
      <c r="G17" s="21"/>
      <c r="H17" s="21"/>
    </row>
    <row r="18" spans="1:8" ht="5" customHeight="1" x14ac:dyDescent="0.35">
      <c r="A18" s="24"/>
      <c r="B18" s="41"/>
      <c r="C18" s="41"/>
      <c r="D18" s="21"/>
      <c r="E18" s="21"/>
      <c r="F18" s="21"/>
      <c r="G18" s="21"/>
      <c r="H18" s="21"/>
    </row>
    <row r="19" spans="1:8" x14ac:dyDescent="0.35">
      <c r="A19" s="24" t="s">
        <v>286</v>
      </c>
      <c r="B19" s="39">
        <f ca="1">HLOOKUP(TODAY()-1+$B$2,AA_Deaths,4,FALSE)</f>
        <v>442.28571428571428</v>
      </c>
      <c r="C19" s="39">
        <f ca="1">HLOOKUP(TODAY()-1+$C$2,AA_Deaths_2,4,FALSE)</f>
        <v>521.28571428571433</v>
      </c>
      <c r="D19" s="21"/>
      <c r="E19" s="21"/>
      <c r="F19" s="21"/>
      <c r="G19" s="21"/>
      <c r="H19" s="21"/>
    </row>
    <row r="20" spans="1:8" x14ac:dyDescent="0.35">
      <c r="A20" s="24" t="s">
        <v>282</v>
      </c>
      <c r="B20" s="36">
        <f ca="1">HLOOKUP(TODAY()-1+$B$2,AA_Deaths,5,FALSE)</f>
        <v>2.3226542292081431E-2</v>
      </c>
      <c r="C20" s="36">
        <f ca="1">HLOOKUP(TODAY()-1+$C$2,AA_Deaths_2,5,FALSE)</f>
        <v>2.3716360340457543E-2</v>
      </c>
      <c r="D20" s="21"/>
      <c r="E20" s="21"/>
      <c r="F20" s="21"/>
      <c r="G20" s="21"/>
      <c r="H20" s="21"/>
    </row>
    <row r="21" spans="1:8" x14ac:dyDescent="0.35">
      <c r="A21" s="24" t="s">
        <v>283</v>
      </c>
      <c r="B21" s="42">
        <f ca="1">70/(B20*100)</f>
        <v>30.137934058254089</v>
      </c>
      <c r="C21" s="42">
        <f ca="1">70/(C20*100)</f>
        <v>29.515490149046006</v>
      </c>
      <c r="D21" s="21"/>
      <c r="E21" s="21"/>
      <c r="F21" s="21"/>
      <c r="G21" s="21"/>
      <c r="H21" s="21"/>
    </row>
    <row r="22" spans="1:8" x14ac:dyDescent="0.35">
      <c r="A22" s="24" t="s">
        <v>284</v>
      </c>
      <c r="B22" s="39">
        <f ca="1">HLOOKUP(TODAY()-1+$B$2,AA_Deaths,6,FALSE)</f>
        <v>-188.42857142857142</v>
      </c>
      <c r="C22" s="39">
        <f ca="1">HLOOKUP(TODAY()-1+$C$2,AA_Deaths_2,6,FALSE)</f>
        <v>-41.857142857142854</v>
      </c>
      <c r="D22" s="21"/>
      <c r="E22" s="21"/>
      <c r="F22" s="21"/>
      <c r="G22" s="21"/>
      <c r="H22" s="21"/>
    </row>
    <row r="23" spans="1:8" x14ac:dyDescent="0.35">
      <c r="A23" s="24" t="s">
        <v>285</v>
      </c>
      <c r="B23" s="40">
        <f ca="1">HLOOKUP(TODAY()-1+$B$2,AA_Deaths,7,FALSE)</f>
        <v>-0.29875424688561725</v>
      </c>
      <c r="C23" s="40">
        <f ca="1">HLOOKUP(TODAY()-1+$C$2,AA_Deaths_2,7,FALSE)</f>
        <v>-7.4327752409944159E-2</v>
      </c>
      <c r="D23" s="21"/>
      <c r="E23" s="21"/>
      <c r="F23" s="21"/>
      <c r="G23" s="21"/>
      <c r="H23" s="21"/>
    </row>
    <row r="24" spans="1:8" x14ac:dyDescent="0.35">
      <c r="A24" s="21"/>
      <c r="B24" s="43"/>
      <c r="C24" s="43"/>
      <c r="D24" s="21"/>
      <c r="E24" s="21"/>
      <c r="F24" s="21"/>
      <c r="G24" s="21"/>
      <c r="H24" s="21"/>
    </row>
    <row r="25" spans="1:8" x14ac:dyDescent="0.35">
      <c r="A25" s="21"/>
      <c r="B25" s="21"/>
      <c r="C25" s="21"/>
      <c r="D25" s="21"/>
      <c r="E25" s="21"/>
      <c r="F25" s="21"/>
      <c r="G25" s="21"/>
      <c r="H25" s="21"/>
    </row>
    <row r="26" spans="1:8" x14ac:dyDescent="0.35">
      <c r="A26" s="21"/>
      <c r="B26" s="21"/>
      <c r="C26" s="21"/>
      <c r="D26" s="21"/>
      <c r="E26" s="21"/>
      <c r="F26" s="21"/>
      <c r="G26" s="21"/>
      <c r="H26" s="21"/>
    </row>
    <row r="27" spans="1:8" x14ac:dyDescent="0.35">
      <c r="A27" s="21"/>
      <c r="B27" s="21"/>
      <c r="C27" s="21"/>
      <c r="D27" s="21"/>
      <c r="E27" s="21"/>
      <c r="F27" s="21"/>
      <c r="G27" s="21"/>
      <c r="H27" s="21"/>
    </row>
    <row r="28" spans="1:8" x14ac:dyDescent="0.35">
      <c r="A28" s="21"/>
      <c r="B28" s="21"/>
      <c r="C28" s="21"/>
      <c r="D28" s="21"/>
      <c r="E28" s="21"/>
      <c r="F28" s="21"/>
      <c r="G28" s="21"/>
      <c r="H28" s="21"/>
    </row>
    <row r="29" spans="1:8" x14ac:dyDescent="0.35">
      <c r="A29" s="21"/>
      <c r="B29" s="21"/>
      <c r="C29" s="21"/>
      <c r="D29" s="21"/>
      <c r="E29" s="21"/>
      <c r="F29" s="21"/>
      <c r="G29" s="21"/>
      <c r="H29" s="21"/>
    </row>
    <row r="30" spans="1:8" x14ac:dyDescent="0.35">
      <c r="A30" s="21"/>
      <c r="B30" s="21"/>
      <c r="C30" s="21"/>
      <c r="D30" s="21"/>
      <c r="E30" s="21"/>
      <c r="F30" s="21"/>
      <c r="G30" s="21"/>
      <c r="H30" s="21"/>
    </row>
    <row r="31" spans="1:8" x14ac:dyDescent="0.35">
      <c r="A31" s="21"/>
      <c r="B31" s="21"/>
      <c r="C31" s="21"/>
      <c r="D31" s="21"/>
      <c r="E31" s="21"/>
      <c r="F31" s="21"/>
      <c r="G31" s="21"/>
      <c r="H31" s="21"/>
    </row>
    <row r="32" spans="1:8" x14ac:dyDescent="0.35">
      <c r="A32" s="21"/>
      <c r="B32" s="21"/>
      <c r="C32" s="21"/>
      <c r="D32" s="21"/>
      <c r="E32" s="21"/>
      <c r="F32" s="21"/>
      <c r="G32" s="21"/>
      <c r="H32" s="21"/>
    </row>
    <row r="33" spans="1:91" x14ac:dyDescent="0.35">
      <c r="A33" s="21"/>
      <c r="B33" s="21"/>
      <c r="C33" s="21"/>
      <c r="D33" s="21"/>
      <c r="E33" s="21"/>
      <c r="F33" s="21"/>
      <c r="G33" s="21"/>
      <c r="H33" s="21"/>
    </row>
    <row r="34" spans="1:91" x14ac:dyDescent="0.35">
      <c r="A34" s="21"/>
      <c r="B34" s="21"/>
      <c r="C34" s="21"/>
      <c r="D34" s="21"/>
      <c r="E34" s="21"/>
      <c r="F34" s="21"/>
      <c r="G34" s="21"/>
      <c r="H34" s="21"/>
    </row>
    <row r="35" spans="1:91" x14ac:dyDescent="0.35">
      <c r="A35" s="21"/>
      <c r="B35" s="21"/>
      <c r="C35" s="21"/>
      <c r="D35" s="21"/>
      <c r="E35" s="21"/>
      <c r="F35" s="21"/>
      <c r="G35" s="21"/>
      <c r="H35" s="21"/>
    </row>
    <row r="36" spans="1:91" x14ac:dyDescent="0.35">
      <c r="A36" s="21"/>
      <c r="B36" s="21"/>
      <c r="C36" s="21"/>
      <c r="D36" s="21"/>
      <c r="E36" s="21"/>
      <c r="F36" s="21"/>
      <c r="G36" s="21"/>
      <c r="H36" s="21"/>
    </row>
    <row r="37" spans="1:91" x14ac:dyDescent="0.35">
      <c r="A37" s="21"/>
      <c r="B37" s="21"/>
      <c r="C37" s="21"/>
      <c r="D37" s="21"/>
      <c r="E37" s="21"/>
      <c r="F37" s="21"/>
      <c r="G37" s="21"/>
      <c r="H37" s="21"/>
    </row>
    <row r="38" spans="1:91" x14ac:dyDescent="0.35">
      <c r="A38" s="21"/>
      <c r="B38" s="21"/>
      <c r="C38" s="21"/>
      <c r="D38" s="21"/>
      <c r="E38" s="21"/>
      <c r="F38" s="21"/>
      <c r="G38" s="21"/>
      <c r="H38" s="21"/>
    </row>
    <row r="39" spans="1:91" x14ac:dyDescent="0.35">
      <c r="A39" s="29" t="s">
        <v>294</v>
      </c>
      <c r="B39" s="21"/>
      <c r="C39" s="21"/>
      <c r="D39" s="21"/>
      <c r="E39" s="21"/>
      <c r="F39" s="21"/>
      <c r="G39" s="21"/>
      <c r="H39" s="21"/>
    </row>
    <row r="48" spans="1:91" x14ac:dyDescent="0.35">
      <c r="CM48" s="12"/>
    </row>
    <row r="49" spans="1:135" x14ac:dyDescent="0.35">
      <c r="B49">
        <f>MATCH($B$4,_Inf_Country,0)</f>
        <v>157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INDEX(_Inf_Data,MATCH($B$4,_Inf_Country,0),MATCH(C$54,_Inf_Day,0))</f>
        <v>84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$B$4&amp;" Infections Cumulated"</f>
        <v>Spain Infections Cumulated</v>
      </c>
      <c r="C55">
        <f t="shared" ref="C55:AH55" si="3">INDEX(_Inf_Data,MATCH($B$4,_Inf_Country,0),MATCH(C$54,_Inf_Day,0))</f>
        <v>84</v>
      </c>
      <c r="D55">
        <f t="shared" si="3"/>
        <v>120</v>
      </c>
      <c r="E55">
        <f t="shared" si="3"/>
        <v>165</v>
      </c>
      <c r="F55">
        <f t="shared" si="3"/>
        <v>222</v>
      </c>
      <c r="G55">
        <f t="shared" si="3"/>
        <v>259</v>
      </c>
      <c r="H55">
        <f t="shared" si="3"/>
        <v>400</v>
      </c>
      <c r="I55">
        <f t="shared" si="3"/>
        <v>500</v>
      </c>
      <c r="J55">
        <f t="shared" si="3"/>
        <v>673</v>
      </c>
      <c r="K55">
        <f t="shared" si="3"/>
        <v>1073</v>
      </c>
      <c r="L55">
        <f t="shared" si="3"/>
        <v>1695</v>
      </c>
      <c r="M55">
        <f t="shared" si="3"/>
        <v>2277</v>
      </c>
      <c r="N55">
        <f t="shared" si="3"/>
        <v>2277</v>
      </c>
      <c r="O55">
        <f t="shared" si="3"/>
        <v>5232</v>
      </c>
      <c r="P55">
        <f t="shared" si="3"/>
        <v>6391</v>
      </c>
      <c r="Q55">
        <f t="shared" si="3"/>
        <v>7798</v>
      </c>
      <c r="R55">
        <f t="shared" si="3"/>
        <v>9942</v>
      </c>
      <c r="S55">
        <f t="shared" si="3"/>
        <v>11748</v>
      </c>
      <c r="T55">
        <f t="shared" si="3"/>
        <v>13910</v>
      </c>
      <c r="U55">
        <f t="shared" si="3"/>
        <v>17963</v>
      </c>
      <c r="V55">
        <f t="shared" si="3"/>
        <v>20410</v>
      </c>
      <c r="W55">
        <f t="shared" si="3"/>
        <v>25374</v>
      </c>
      <c r="X55">
        <f t="shared" si="3"/>
        <v>28768</v>
      </c>
      <c r="Y55">
        <f t="shared" si="3"/>
        <v>35136</v>
      </c>
      <c r="Z55">
        <f t="shared" si="3"/>
        <v>39885</v>
      </c>
      <c r="AA55">
        <f t="shared" si="3"/>
        <v>49515</v>
      </c>
      <c r="AB55">
        <f t="shared" si="3"/>
        <v>57786</v>
      </c>
      <c r="AC55">
        <f t="shared" si="3"/>
        <v>65719</v>
      </c>
      <c r="AD55">
        <f t="shared" si="3"/>
        <v>73235</v>
      </c>
      <c r="AE55">
        <f t="shared" si="3"/>
        <v>80110</v>
      </c>
      <c r="AF55">
        <f t="shared" si="3"/>
        <v>87956</v>
      </c>
      <c r="AG55">
        <f t="shared" si="3"/>
        <v>95923</v>
      </c>
      <c r="AH55">
        <f t="shared" si="3"/>
        <v>104118</v>
      </c>
      <c r="AI55">
        <f t="shared" ref="AI55:BN55" si="4">INDEX(_Inf_Data,MATCH($B$4,_Inf_Country,0),MATCH(AI$54,_Inf_Day,0))</f>
        <v>112065</v>
      </c>
      <c r="AJ55">
        <f t="shared" si="4"/>
        <v>119199</v>
      </c>
      <c r="AK55">
        <f t="shared" si="4"/>
        <v>126168</v>
      </c>
      <c r="AL55">
        <f t="shared" si="4"/>
        <v>131646</v>
      </c>
      <c r="AM55">
        <f t="shared" si="4"/>
        <v>136675</v>
      </c>
      <c r="AN55">
        <f t="shared" si="4"/>
        <v>141942</v>
      </c>
      <c r="AO55">
        <f t="shared" si="4"/>
        <v>148220</v>
      </c>
      <c r="AP55">
        <f t="shared" si="4"/>
        <v>153222</v>
      </c>
      <c r="AQ55">
        <f t="shared" si="4"/>
        <v>158273</v>
      </c>
      <c r="AR55">
        <f t="shared" si="4"/>
        <v>163027</v>
      </c>
      <c r="AS55">
        <f t="shared" si="4"/>
        <v>166831</v>
      </c>
      <c r="AT55">
        <f t="shared" si="4"/>
        <v>170099</v>
      </c>
      <c r="AU55">
        <f t="shared" si="4"/>
        <v>172541</v>
      </c>
      <c r="AV55">
        <f t="shared" si="4"/>
        <v>177644</v>
      </c>
      <c r="AW55">
        <f t="shared" si="4"/>
        <v>184948</v>
      </c>
      <c r="AX55">
        <f t="shared" si="4"/>
        <v>190839</v>
      </c>
      <c r="AY55">
        <f t="shared" si="4"/>
        <v>191726</v>
      </c>
      <c r="AZ55">
        <f t="shared" si="4"/>
        <v>198674</v>
      </c>
      <c r="BA55">
        <f t="shared" si="4"/>
        <v>200210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INDEX(_Inf_Data,MATCH($B$4,_Inf_Country,0),MATCH(BO$54,_Inf_Day,0))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INDEX(_Inf_Data,MATCH($B$4,_Inf_Country,0),MATCH(CU$54,_Inf_Day,0))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$B$4&amp;" Infections per Day"</f>
        <v>Spain Infections per Day</v>
      </c>
      <c r="D56">
        <f>IF(D55&gt;C55,D55-C55,0)</f>
        <v>36</v>
      </c>
      <c r="E56">
        <f t="shared" ref="E56:BP56" si="7">IF(E55&gt;D55,E55-D55,0)</f>
        <v>45</v>
      </c>
      <c r="F56">
        <f t="shared" si="7"/>
        <v>57</v>
      </c>
      <c r="G56">
        <f t="shared" si="7"/>
        <v>37</v>
      </c>
      <c r="H56">
        <f t="shared" si="7"/>
        <v>141</v>
      </c>
      <c r="I56">
        <f t="shared" si="7"/>
        <v>100</v>
      </c>
      <c r="J56">
        <f t="shared" si="7"/>
        <v>173</v>
      </c>
      <c r="K56">
        <f t="shared" si="7"/>
        <v>400</v>
      </c>
      <c r="L56">
        <f t="shared" si="7"/>
        <v>622</v>
      </c>
      <c r="M56">
        <f t="shared" si="7"/>
        <v>582</v>
      </c>
      <c r="N56">
        <f t="shared" si="7"/>
        <v>0</v>
      </c>
      <c r="O56">
        <f t="shared" si="7"/>
        <v>2955</v>
      </c>
      <c r="P56">
        <f t="shared" si="7"/>
        <v>1159</v>
      </c>
      <c r="Q56">
        <f t="shared" si="7"/>
        <v>1407</v>
      </c>
      <c r="R56">
        <f t="shared" si="7"/>
        <v>2144</v>
      </c>
      <c r="S56">
        <f t="shared" si="7"/>
        <v>1806</v>
      </c>
      <c r="T56">
        <f t="shared" si="7"/>
        <v>2162</v>
      </c>
      <c r="U56">
        <f t="shared" si="7"/>
        <v>4053</v>
      </c>
      <c r="V56">
        <f t="shared" si="7"/>
        <v>2447</v>
      </c>
      <c r="W56">
        <f t="shared" si="7"/>
        <v>4964</v>
      </c>
      <c r="X56">
        <f t="shared" si="7"/>
        <v>3394</v>
      </c>
      <c r="Y56">
        <f t="shared" si="7"/>
        <v>6368</v>
      </c>
      <c r="Z56">
        <f t="shared" si="7"/>
        <v>4749</v>
      </c>
      <c r="AA56">
        <f t="shared" si="7"/>
        <v>9630</v>
      </c>
      <c r="AB56">
        <f t="shared" si="7"/>
        <v>8271</v>
      </c>
      <c r="AC56">
        <f t="shared" si="7"/>
        <v>7933</v>
      </c>
      <c r="AD56">
        <f t="shared" si="7"/>
        <v>7516</v>
      </c>
      <c r="AE56">
        <f t="shared" si="7"/>
        <v>6875</v>
      </c>
      <c r="AF56">
        <f t="shared" si="7"/>
        <v>7846</v>
      </c>
      <c r="AG56">
        <f t="shared" si="7"/>
        <v>7967</v>
      </c>
      <c r="AH56">
        <f t="shared" si="7"/>
        <v>8195</v>
      </c>
      <c r="AI56">
        <f t="shared" si="7"/>
        <v>7947</v>
      </c>
      <c r="AJ56">
        <f t="shared" si="7"/>
        <v>7134</v>
      </c>
      <c r="AK56">
        <f t="shared" si="7"/>
        <v>6969</v>
      </c>
      <c r="AL56">
        <f t="shared" si="7"/>
        <v>5478</v>
      </c>
      <c r="AM56">
        <f t="shared" si="7"/>
        <v>5029</v>
      </c>
      <c r="AN56">
        <f t="shared" si="7"/>
        <v>5267</v>
      </c>
      <c r="AO56">
        <f t="shared" si="7"/>
        <v>6278</v>
      </c>
      <c r="AP56">
        <f t="shared" si="7"/>
        <v>5002</v>
      </c>
      <c r="AQ56">
        <f t="shared" si="7"/>
        <v>5051</v>
      </c>
      <c r="AR56">
        <f t="shared" si="7"/>
        <v>4754</v>
      </c>
      <c r="AS56">
        <f t="shared" si="7"/>
        <v>3804</v>
      </c>
      <c r="AT56">
        <f t="shared" si="7"/>
        <v>3268</v>
      </c>
      <c r="AU56">
        <f t="shared" si="7"/>
        <v>2442</v>
      </c>
      <c r="AV56">
        <f t="shared" si="7"/>
        <v>5103</v>
      </c>
      <c r="AW56">
        <f t="shared" si="7"/>
        <v>7304</v>
      </c>
      <c r="AX56">
        <f t="shared" si="7"/>
        <v>5891</v>
      </c>
      <c r="AY56">
        <f t="shared" si="7"/>
        <v>887</v>
      </c>
      <c r="AZ56">
        <f t="shared" si="7"/>
        <v>6948</v>
      </c>
      <c r="BA56">
        <f t="shared" si="7"/>
        <v>1536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59.428571428571431</v>
      </c>
      <c r="J57" s="13">
        <f t="shared" ref="J57:BU57" si="10">IF(J56&lt;&gt;0,SUM(D56:J56)/7,"")</f>
        <v>84.142857142857139</v>
      </c>
      <c r="K57" s="13">
        <f t="shared" si="10"/>
        <v>136.14285714285714</v>
      </c>
      <c r="L57" s="13">
        <f t="shared" si="10"/>
        <v>218.57142857142858</v>
      </c>
      <c r="M57" s="13">
        <f t="shared" si="10"/>
        <v>293.57142857142856</v>
      </c>
      <c r="N57" s="13" t="str">
        <f t="shared" si="10"/>
        <v/>
      </c>
      <c r="O57" s="13">
        <f t="shared" si="10"/>
        <v>690.28571428571433</v>
      </c>
      <c r="P57" s="13">
        <f t="shared" si="10"/>
        <v>841.57142857142856</v>
      </c>
      <c r="Q57" s="13">
        <f t="shared" si="10"/>
        <v>1017.8571428571429</v>
      </c>
      <c r="R57" s="13">
        <f t="shared" si="10"/>
        <v>1267</v>
      </c>
      <c r="S57" s="13">
        <f t="shared" si="10"/>
        <v>1436.1428571428571</v>
      </c>
      <c r="T57" s="13">
        <f t="shared" si="10"/>
        <v>1661.8571428571429</v>
      </c>
      <c r="U57" s="13">
        <f t="shared" si="10"/>
        <v>2240.8571428571427</v>
      </c>
      <c r="V57" s="13">
        <f t="shared" si="10"/>
        <v>2168.2857142857142</v>
      </c>
      <c r="W57" s="13">
        <f t="shared" si="10"/>
        <v>2711.8571428571427</v>
      </c>
      <c r="X57" s="13">
        <f t="shared" si="10"/>
        <v>2995.7142857142858</v>
      </c>
      <c r="Y57" s="13">
        <f t="shared" si="10"/>
        <v>3599.1428571428573</v>
      </c>
      <c r="Z57" s="13">
        <f t="shared" si="10"/>
        <v>4019.5714285714284</v>
      </c>
      <c r="AA57" s="13">
        <f t="shared" si="10"/>
        <v>5086.4285714285716</v>
      </c>
      <c r="AB57" s="13">
        <f t="shared" si="10"/>
        <v>5689</v>
      </c>
      <c r="AC57" s="13">
        <f t="shared" si="10"/>
        <v>6472.7142857142853</v>
      </c>
      <c r="AD57" s="13">
        <f t="shared" si="10"/>
        <v>6837.2857142857147</v>
      </c>
      <c r="AE57" s="13">
        <f t="shared" si="10"/>
        <v>7334.5714285714284</v>
      </c>
      <c r="AF57" s="13">
        <f t="shared" si="10"/>
        <v>7545.7142857142853</v>
      </c>
      <c r="AG57" s="13">
        <f t="shared" si="10"/>
        <v>8005.4285714285716</v>
      </c>
      <c r="AH57" s="13">
        <f t="shared" si="10"/>
        <v>7800.4285714285716</v>
      </c>
      <c r="AI57" s="13">
        <f t="shared" si="10"/>
        <v>7754.1428571428569</v>
      </c>
      <c r="AJ57" s="13">
        <f t="shared" si="10"/>
        <v>7640</v>
      </c>
      <c r="AK57" s="13">
        <f t="shared" si="10"/>
        <v>7561.8571428571431</v>
      </c>
      <c r="AL57" s="13">
        <f t="shared" si="10"/>
        <v>7362.2857142857147</v>
      </c>
      <c r="AM57" s="13">
        <f t="shared" si="10"/>
        <v>6959.8571428571431</v>
      </c>
      <c r="AN57" s="13">
        <f t="shared" si="10"/>
        <v>6574.1428571428569</v>
      </c>
      <c r="AO57" s="13">
        <f t="shared" si="10"/>
        <v>6300.2857142857147</v>
      </c>
      <c r="AP57" s="13">
        <f t="shared" si="10"/>
        <v>5879.5714285714284</v>
      </c>
      <c r="AQ57" s="13">
        <f t="shared" si="10"/>
        <v>5582</v>
      </c>
      <c r="AR57" s="13">
        <f t="shared" si="10"/>
        <v>5265.5714285714284</v>
      </c>
      <c r="AS57" s="13">
        <f t="shared" si="10"/>
        <v>5026.4285714285716</v>
      </c>
      <c r="AT57" s="13">
        <f t="shared" si="10"/>
        <v>4774.8571428571431</v>
      </c>
      <c r="AU57" s="13">
        <f t="shared" si="10"/>
        <v>4371.2857142857147</v>
      </c>
      <c r="AV57" s="13">
        <f t="shared" si="10"/>
        <v>4203.4285714285716</v>
      </c>
      <c r="AW57" s="13">
        <f t="shared" si="10"/>
        <v>4532.2857142857147</v>
      </c>
      <c r="AX57" s="13">
        <f t="shared" si="10"/>
        <v>4652.2857142857147</v>
      </c>
      <c r="AY57" s="13">
        <f t="shared" si="10"/>
        <v>4099.8571428571431</v>
      </c>
      <c r="AZ57" s="13">
        <f t="shared" si="10"/>
        <v>4549</v>
      </c>
      <c r="BA57" s="13">
        <f t="shared" si="10"/>
        <v>4301.5714285714284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$B$4&amp;" Infection Growth against cum last 7 days"</f>
        <v>Spain Infection Growth against cum last 7 days</v>
      </c>
      <c r="J58" s="14">
        <f>IF(AND(C55&lt;&gt;0,J55&lt;&gt;0),(J55/C55)^(1/7)-1,#N/A)</f>
        <v>0.34618612856513598</v>
      </c>
      <c r="K58" s="14">
        <f t="shared" ref="K58:BV58" si="12">IF(AND(D55&lt;&gt;0,K55&lt;&gt;0),(K55/D55)^(1/7)-1,#N/A)</f>
        <v>0.36746722193566539</v>
      </c>
      <c r="L58" s="14">
        <f t="shared" si="12"/>
        <v>0.39484688503297027</v>
      </c>
      <c r="M58" s="14">
        <f t="shared" si="12"/>
        <v>0.39453689250218527</v>
      </c>
      <c r="N58" s="14">
        <f t="shared" si="12"/>
        <v>0.36416273264931509</v>
      </c>
      <c r="O58" s="14">
        <f t="shared" si="12"/>
        <v>0.44382777464127043</v>
      </c>
      <c r="P58" s="14">
        <f t="shared" si="12"/>
        <v>0.43908201215806764</v>
      </c>
      <c r="Q58" s="14">
        <f t="shared" si="12"/>
        <v>0.41904266240043553</v>
      </c>
      <c r="R58" s="14">
        <f t="shared" si="12"/>
        <v>0.37443707754930533</v>
      </c>
      <c r="S58" s="14">
        <f t="shared" si="12"/>
        <v>0.31860118648143354</v>
      </c>
      <c r="T58" s="14">
        <f t="shared" si="12"/>
        <v>0.29503225566845281</v>
      </c>
      <c r="U58" s="14">
        <f t="shared" si="12"/>
        <v>0.34321372224671998</v>
      </c>
      <c r="V58" s="14">
        <f t="shared" si="12"/>
        <v>0.21465686739321033</v>
      </c>
      <c r="W58" s="14">
        <f t="shared" si="12"/>
        <v>0.21771521131368021</v>
      </c>
      <c r="X58" s="14">
        <f t="shared" si="12"/>
        <v>0.20500678229797598</v>
      </c>
      <c r="Y58" s="14">
        <f t="shared" si="12"/>
        <v>0.19763783780336608</v>
      </c>
      <c r="Z58" s="14">
        <f t="shared" si="12"/>
        <v>0.19078976748430976</v>
      </c>
      <c r="AA58" s="14">
        <f t="shared" si="12"/>
        <v>0.19887197345691066</v>
      </c>
      <c r="AB58" s="14">
        <f t="shared" si="12"/>
        <v>0.18165845340426379</v>
      </c>
      <c r="AC58" s="14">
        <f t="shared" si="12"/>
        <v>0.18181556620777517</v>
      </c>
      <c r="AD58" s="14">
        <f t="shared" si="12"/>
        <v>0.16348661895106309</v>
      </c>
      <c r="AE58" s="14">
        <f t="shared" si="12"/>
        <v>0.15754952272747014</v>
      </c>
      <c r="AF58" s="14">
        <f t="shared" si="12"/>
        <v>0.14006719792947142</v>
      </c>
      <c r="AG58" s="14">
        <f t="shared" si="12"/>
        <v>0.13356058495496548</v>
      </c>
      <c r="AH58" s="14">
        <f t="shared" si="12"/>
        <v>0.11202030952541198</v>
      </c>
      <c r="AI58" s="14">
        <f t="shared" si="12"/>
        <v>9.923989083117335E-2</v>
      </c>
      <c r="AJ58" s="14">
        <f t="shared" si="12"/>
        <v>8.8780258969366033E-2</v>
      </c>
      <c r="AK58" s="14">
        <f t="shared" si="12"/>
        <v>8.0804686014340987E-2</v>
      </c>
      <c r="AL58" s="14">
        <f t="shared" si="12"/>
        <v>7.3537641143735399E-2</v>
      </c>
      <c r="AM58" s="14">
        <f t="shared" si="12"/>
        <v>6.4991717559889528E-2</v>
      </c>
      <c r="AN58" s="14">
        <f t="shared" si="12"/>
        <v>5.7578456357139762E-2</v>
      </c>
      <c r="AO58" s="14">
        <f t="shared" si="12"/>
        <v>5.1747698287811117E-2</v>
      </c>
      <c r="AP58" s="14">
        <f t="shared" si="12"/>
        <v>4.5700473056411228E-2</v>
      </c>
      <c r="AQ58" s="14">
        <f t="shared" si="12"/>
        <v>4.1335329960457301E-2</v>
      </c>
      <c r="AR58" s="14">
        <f t="shared" si="12"/>
        <v>3.729306417398015E-2</v>
      </c>
      <c r="AS58" s="14">
        <f t="shared" si="12"/>
        <v>3.4416843532253161E-2</v>
      </c>
      <c r="AT58" s="14">
        <f t="shared" si="12"/>
        <v>3.174705924472554E-2</v>
      </c>
      <c r="AU58" s="14">
        <f t="shared" si="12"/>
        <v>2.8280564308846401E-2</v>
      </c>
      <c r="AV58" s="14">
        <f t="shared" si="12"/>
        <v>2.6206637251158682E-2</v>
      </c>
      <c r="AW58" s="14">
        <f t="shared" si="12"/>
        <v>2.7248466887336287E-2</v>
      </c>
      <c r="AX58" s="14">
        <f t="shared" si="12"/>
        <v>2.7090267569205073E-2</v>
      </c>
      <c r="AY58" s="14">
        <f t="shared" si="12"/>
        <v>2.3434871700285687E-2</v>
      </c>
      <c r="AZ58" s="14">
        <f t="shared" si="12"/>
        <v>2.5268831007360548E-2</v>
      </c>
      <c r="BA58" s="14">
        <f t="shared" si="12"/>
        <v>2.355692461149439E-2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933.71428571428567</v>
      </c>
      <c r="R59" s="3">
        <f t="shared" ref="R59:CC59" si="14">IF(R55&lt;&gt;0,(SUM(L56:R56)-SUM(E56:K56))/7,"")</f>
        <v>1130.8571428571429</v>
      </c>
      <c r="S59" s="3">
        <f t="shared" si="14"/>
        <v>1217.5714285714287</v>
      </c>
      <c r="T59" s="3">
        <f t="shared" si="14"/>
        <v>1368.2857142857142</v>
      </c>
      <c r="U59" s="3">
        <f t="shared" si="14"/>
        <v>1952.5714285714287</v>
      </c>
      <c r="V59" s="3">
        <f t="shared" si="14"/>
        <v>1478</v>
      </c>
      <c r="W59" s="3">
        <f t="shared" si="14"/>
        <v>1870.2857142857142</v>
      </c>
      <c r="X59" s="3">
        <f t="shared" si="14"/>
        <v>1977.8571428571429</v>
      </c>
      <c r="Y59" s="3">
        <f t="shared" si="14"/>
        <v>2332.1428571428573</v>
      </c>
      <c r="Z59" s="3">
        <f t="shared" si="14"/>
        <v>2583.4285714285716</v>
      </c>
      <c r="AA59" s="3">
        <f t="shared" si="14"/>
        <v>3424.5714285714284</v>
      </c>
      <c r="AB59" s="3">
        <f t="shared" si="14"/>
        <v>3448.1428571428573</v>
      </c>
      <c r="AC59" s="3">
        <f t="shared" si="14"/>
        <v>4304.4285714285716</v>
      </c>
      <c r="AD59" s="3">
        <f t="shared" si="14"/>
        <v>4125.4285714285716</v>
      </c>
      <c r="AE59" s="3">
        <f t="shared" si="14"/>
        <v>4338.8571428571431</v>
      </c>
      <c r="AF59" s="3">
        <f t="shared" si="14"/>
        <v>3946.5714285714284</v>
      </c>
      <c r="AG59" s="3">
        <f t="shared" si="14"/>
        <v>3985.8571428571427</v>
      </c>
      <c r="AH59" s="3">
        <f t="shared" si="14"/>
        <v>2714</v>
      </c>
      <c r="AI59" s="3">
        <f t="shared" si="14"/>
        <v>2065.1428571428573</v>
      </c>
      <c r="AJ59" s="3">
        <f t="shared" si="14"/>
        <v>1167.2857142857142</v>
      </c>
      <c r="AK59" s="3">
        <f t="shared" si="14"/>
        <v>724.57142857142856</v>
      </c>
      <c r="AL59" s="3">
        <f t="shared" si="14"/>
        <v>27.714285714285715</v>
      </c>
      <c r="AM59" s="3">
        <f t="shared" si="14"/>
        <v>-585.85714285714289</v>
      </c>
      <c r="AN59" s="3">
        <f t="shared" si="14"/>
        <v>-1431.2857142857142</v>
      </c>
      <c r="AO59" s="3">
        <f t="shared" si="14"/>
        <v>-1500.1428571428571</v>
      </c>
      <c r="AP59" s="3">
        <f t="shared" si="14"/>
        <v>-1874.5714285714287</v>
      </c>
      <c r="AQ59" s="3">
        <f t="shared" si="14"/>
        <v>-2058</v>
      </c>
      <c r="AR59" s="3">
        <f t="shared" si="14"/>
        <v>-2296.2857142857142</v>
      </c>
      <c r="AS59" s="3">
        <f t="shared" si="14"/>
        <v>-2335.8571428571427</v>
      </c>
      <c r="AT59" s="3">
        <f t="shared" si="14"/>
        <v>-2185</v>
      </c>
      <c r="AU59" s="3">
        <f t="shared" si="14"/>
        <v>-2202.8571428571427</v>
      </c>
      <c r="AV59" s="3">
        <f t="shared" si="14"/>
        <v>-2096.8571428571427</v>
      </c>
      <c r="AW59" s="3">
        <f t="shared" si="14"/>
        <v>-1347.2857142857142</v>
      </c>
      <c r="AX59" s="3">
        <f t="shared" si="14"/>
        <v>-929.71428571428567</v>
      </c>
      <c r="AY59" s="3">
        <f t="shared" si="14"/>
        <v>-1165.7142857142858</v>
      </c>
      <c r="AZ59" s="3">
        <f t="shared" si="14"/>
        <v>-477.42857142857144</v>
      </c>
      <c r="BA59" s="3">
        <f t="shared" si="14"/>
        <v>-473.28571428571428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11.096774193548388</v>
      </c>
      <c r="R60" s="14">
        <f t="shared" ref="R60:CC60" si="16">IF(R56&lt;&gt;0,SUM(L56:R56)/SUM(E56:K56)-1,"")</f>
        <v>8.3064008394543549</v>
      </c>
      <c r="S60" s="14">
        <f t="shared" si="16"/>
        <v>5.5705882352941174</v>
      </c>
      <c r="T60" s="14">
        <f t="shared" si="16"/>
        <v>4.6608272506082722</v>
      </c>
      <c r="U60" s="14">
        <f t="shared" si="16"/>
        <v>6.7730426164519324</v>
      </c>
      <c r="V60" s="14">
        <f t="shared" si="16"/>
        <v>2.1411423841059603</v>
      </c>
      <c r="W60" s="14">
        <f t="shared" si="16"/>
        <v>2.2223731115260565</v>
      </c>
      <c r="X60" s="14">
        <f t="shared" si="16"/>
        <v>1.9431578947368422</v>
      </c>
      <c r="Y60" s="14">
        <f t="shared" si="16"/>
        <v>1.8406810237907316</v>
      </c>
      <c r="Z60" s="14">
        <f t="shared" si="16"/>
        <v>1.798866010146225</v>
      </c>
      <c r="AA60" s="14">
        <f t="shared" si="16"/>
        <v>2.0606894180349009</v>
      </c>
      <c r="AB60" s="14">
        <f t="shared" si="16"/>
        <v>1.5387606783118706</v>
      </c>
      <c r="AC60" s="14">
        <f t="shared" si="16"/>
        <v>1.9851759125049413</v>
      </c>
      <c r="AD60" s="14">
        <f t="shared" si="16"/>
        <v>1.5212558605067694</v>
      </c>
      <c r="AE60" s="14">
        <f t="shared" si="16"/>
        <v>1.4483547925608011</v>
      </c>
      <c r="AF60" s="14">
        <f t="shared" si="16"/>
        <v>1.0965309200603319</v>
      </c>
      <c r="AG60" s="14">
        <f t="shared" si="16"/>
        <v>0.9916124675693927</v>
      </c>
      <c r="AH60" s="14">
        <f t="shared" si="16"/>
        <v>0.53357674483920792</v>
      </c>
      <c r="AI60" s="14">
        <f t="shared" si="16"/>
        <v>0.36300630289028946</v>
      </c>
      <c r="AJ60" s="14">
        <f t="shared" si="16"/>
        <v>0.18033944690900272</v>
      </c>
      <c r="AK60" s="14">
        <f t="shared" si="16"/>
        <v>0.1059735484005766</v>
      </c>
      <c r="AL60" s="14">
        <f t="shared" si="16"/>
        <v>3.7785828366638796E-3</v>
      </c>
      <c r="AM60" s="14">
        <f t="shared" si="16"/>
        <v>-7.764104505868985E-2</v>
      </c>
      <c r="AN60" s="14">
        <f t="shared" si="16"/>
        <v>-0.17878939291195262</v>
      </c>
      <c r="AO60" s="14">
        <f t="shared" si="16"/>
        <v>-0.19231544054355987</v>
      </c>
      <c r="AP60" s="14">
        <f t="shared" si="16"/>
        <v>-0.24175095340739516</v>
      </c>
      <c r="AQ60" s="14">
        <f t="shared" si="16"/>
        <v>-0.26937172774869111</v>
      </c>
      <c r="AR60" s="14">
        <f t="shared" si="16"/>
        <v>-0.303666899665615</v>
      </c>
      <c r="AS60" s="14">
        <f t="shared" si="16"/>
        <v>-0.31727336230984171</v>
      </c>
      <c r="AT60" s="14">
        <f t="shared" si="16"/>
        <v>-0.31394322543566167</v>
      </c>
      <c r="AU60" s="14">
        <f t="shared" si="16"/>
        <v>-0.33507898911319234</v>
      </c>
      <c r="AV60" s="14">
        <f t="shared" si="16"/>
        <v>-0.33281937327105349</v>
      </c>
      <c r="AW60" s="14">
        <f t="shared" si="16"/>
        <v>-0.22914692518891078</v>
      </c>
      <c r="AX60" s="14">
        <f t="shared" si="16"/>
        <v>-0.16655576598249477</v>
      </c>
      <c r="AY60" s="14">
        <f t="shared" si="16"/>
        <v>-0.22138419381969121</v>
      </c>
      <c r="AZ60" s="14">
        <f t="shared" si="16"/>
        <v>-9.4983657808725308E-2</v>
      </c>
      <c r="BA60" s="14">
        <f t="shared" si="16"/>
        <v>-9.9120392532312085E-2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212914.92846356676</v>
      </c>
      <c r="D63" s="9">
        <f t="shared" ref="D63:BO63" si="24">IF(D55=0,0,ABS(+D61-D55)^2)</f>
        <v>301240.87399214139</v>
      </c>
      <c r="E63" s="9">
        <f t="shared" si="24"/>
        <v>429259.52637374483</v>
      </c>
      <c r="F63" s="9">
        <f t="shared" si="24"/>
        <v>614170.94746868534</v>
      </c>
      <c r="G63" s="9">
        <f t="shared" si="24"/>
        <v>948845.90777253057</v>
      </c>
      <c r="H63" s="9">
        <f t="shared" si="24"/>
        <v>1236072.8065916044</v>
      </c>
      <c r="I63" s="9">
        <f t="shared" si="24"/>
        <v>1831452.931361255</v>
      </c>
      <c r="J63" s="9">
        <f t="shared" si="24"/>
        <v>2555952.5400969312</v>
      </c>
      <c r="K63" s="9">
        <f t="shared" si="24"/>
        <v>2928357.0240578242</v>
      </c>
      <c r="L63" s="9">
        <f t="shared" si="24"/>
        <v>2947423.5902781445</v>
      </c>
      <c r="M63" s="9">
        <f t="shared" si="24"/>
        <v>3621265.1395487869</v>
      </c>
      <c r="N63" s="9">
        <f t="shared" si="24"/>
        <v>8081405.7892531781</v>
      </c>
      <c r="O63" s="9">
        <f t="shared" si="24"/>
        <v>1075337.755622556</v>
      </c>
      <c r="P63" s="9">
        <f t="shared" si="24"/>
        <v>1644201.8953122899</v>
      </c>
      <c r="Q63" s="9">
        <f t="shared" si="24"/>
        <v>2527486.0417213654</v>
      </c>
      <c r="R63" s="9">
        <f t="shared" si="24"/>
        <v>2362474.7775286674</v>
      </c>
      <c r="S63" s="9">
        <f t="shared" si="24"/>
        <v>5191756.0484305974</v>
      </c>
      <c r="T63" s="9">
        <f t="shared" si="24"/>
        <v>10337517.335167486</v>
      </c>
      <c r="U63" s="9">
        <f t="shared" si="24"/>
        <v>8551714.1139326468</v>
      </c>
      <c r="V63" s="9">
        <f t="shared" si="24"/>
        <v>25349383.391147826</v>
      </c>
      <c r="W63" s="9">
        <f t="shared" si="24"/>
        <v>31101935.729421247</v>
      </c>
      <c r="X63" s="9">
        <f t="shared" si="24"/>
        <v>77675849.644563362</v>
      </c>
      <c r="Y63" s="9">
        <f t="shared" si="24"/>
        <v>108130145.46681131</v>
      </c>
      <c r="Z63" s="9">
        <f t="shared" si="24"/>
        <v>229355094.6356729</v>
      </c>
      <c r="AA63" s="9">
        <f t="shared" si="24"/>
        <v>281785351.99029219</v>
      </c>
      <c r="AB63" s="9">
        <f t="shared" si="24"/>
        <v>475597651.45855743</v>
      </c>
      <c r="AC63" s="9">
        <f t="shared" si="24"/>
        <v>866021549.05823267</v>
      </c>
      <c r="AD63" s="9">
        <f t="shared" si="24"/>
        <v>1595482011.5360432</v>
      </c>
      <c r="AE63" s="9">
        <f t="shared" si="24"/>
        <v>2889218098.3287616</v>
      </c>
      <c r="AF63" s="9">
        <f t="shared" si="24"/>
        <v>4808367010.0768204</v>
      </c>
      <c r="AG63" s="9">
        <f t="shared" si="24"/>
        <v>7668268396.5215569</v>
      </c>
      <c r="AH63" s="9">
        <f t="shared" si="24"/>
        <v>11707077831.582701</v>
      </c>
      <c r="AI63" s="9">
        <f t="shared" si="24"/>
        <v>17276770793.552925</v>
      </c>
      <c r="AJ63" s="9">
        <f t="shared" si="24"/>
        <v>24787262617.581017</v>
      </c>
      <c r="AK63" s="9">
        <f t="shared" si="24"/>
        <v>34221045613.400734</v>
      </c>
      <c r="AL63" s="9">
        <f t="shared" si="24"/>
        <v>46118384541.453377</v>
      </c>
      <c r="AM63" s="9">
        <f t="shared" si="24"/>
        <v>60007124035.219383</v>
      </c>
      <c r="AN63" s="9">
        <f t="shared" si="24"/>
        <v>75193930295.909714</v>
      </c>
      <c r="AO63" s="9">
        <f t="shared" si="24"/>
        <v>90642962667.316238</v>
      </c>
      <c r="AP63" s="9">
        <f t="shared" si="24"/>
        <v>107096867371.15567</v>
      </c>
      <c r="AQ63" s="9">
        <f t="shared" si="24"/>
        <v>123222888111.42824</v>
      </c>
      <c r="AR63" s="9">
        <f t="shared" si="24"/>
        <v>138734227315.80759</v>
      </c>
      <c r="AS63" s="9">
        <f t="shared" si="24"/>
        <v>153745060980.53656</v>
      </c>
      <c r="AT63" s="9">
        <f t="shared" si="24"/>
        <v>167705272976.96887</v>
      </c>
      <c r="AU63" s="9">
        <f t="shared" si="24"/>
        <v>180716457814.78116</v>
      </c>
      <c r="AV63" s="9">
        <f t="shared" si="24"/>
        <v>189710445924.1395</v>
      </c>
      <c r="AW63" s="9">
        <f t="shared" si="24"/>
        <v>194963192026.98148</v>
      </c>
      <c r="AX63" s="9">
        <f t="shared" si="24"/>
        <v>199744059592.4693</v>
      </c>
      <c r="AY63" s="9">
        <f t="shared" si="24"/>
        <v>207512376105.93964</v>
      </c>
      <c r="AZ63" s="9">
        <f t="shared" si="24"/>
        <v>208429171092.98151</v>
      </c>
      <c r="BA63" s="9">
        <f t="shared" si="24"/>
        <v>213106796532.60226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$B$4&amp;" Deaths Cum"</f>
        <v>Spain Deaths Cum</v>
      </c>
      <c r="C68">
        <f t="shared" ref="C68:AH68" si="30">INDEX(_Death_Data,MATCH($B$4,_Death_Country,0),MATCH(C$54,_Death_Day,0))</f>
        <v>0</v>
      </c>
      <c r="D68">
        <f t="shared" si="30"/>
        <v>0</v>
      </c>
      <c r="E68">
        <f t="shared" si="30"/>
        <v>1</v>
      </c>
      <c r="F68">
        <f t="shared" si="30"/>
        <v>2</v>
      </c>
      <c r="G68">
        <f t="shared" si="30"/>
        <v>3</v>
      </c>
      <c r="H68">
        <f t="shared" si="30"/>
        <v>5</v>
      </c>
      <c r="I68">
        <f t="shared" si="30"/>
        <v>10</v>
      </c>
      <c r="J68">
        <f t="shared" si="30"/>
        <v>17</v>
      </c>
      <c r="K68">
        <f t="shared" si="30"/>
        <v>28</v>
      </c>
      <c r="L68">
        <f t="shared" si="30"/>
        <v>35</v>
      </c>
      <c r="M68">
        <f t="shared" si="30"/>
        <v>54</v>
      </c>
      <c r="N68">
        <f t="shared" si="30"/>
        <v>55</v>
      </c>
      <c r="O68">
        <f t="shared" si="30"/>
        <v>133</v>
      </c>
      <c r="P68">
        <f t="shared" si="30"/>
        <v>195</v>
      </c>
      <c r="Q68">
        <f t="shared" si="30"/>
        <v>289</v>
      </c>
      <c r="R68">
        <f t="shared" si="30"/>
        <v>342</v>
      </c>
      <c r="S68">
        <f t="shared" si="30"/>
        <v>533</v>
      </c>
      <c r="T68">
        <f t="shared" si="30"/>
        <v>623</v>
      </c>
      <c r="U68">
        <f t="shared" si="30"/>
        <v>830</v>
      </c>
      <c r="V68">
        <f t="shared" si="30"/>
        <v>1043</v>
      </c>
      <c r="W68">
        <f t="shared" si="30"/>
        <v>1375</v>
      </c>
      <c r="X68">
        <f t="shared" si="30"/>
        <v>1772</v>
      </c>
      <c r="Y68">
        <f t="shared" si="30"/>
        <v>2311</v>
      </c>
      <c r="Z68">
        <f t="shared" si="30"/>
        <v>2808</v>
      </c>
      <c r="AA68">
        <f t="shared" si="30"/>
        <v>3647</v>
      </c>
      <c r="AB68">
        <f t="shared" si="30"/>
        <v>4365</v>
      </c>
      <c r="AC68">
        <f t="shared" si="30"/>
        <v>5138</v>
      </c>
      <c r="AD68">
        <f t="shared" si="30"/>
        <v>5982</v>
      </c>
      <c r="AE68">
        <f t="shared" si="30"/>
        <v>6803</v>
      </c>
      <c r="AF68">
        <f t="shared" si="30"/>
        <v>7716</v>
      </c>
      <c r="AG68">
        <f t="shared" si="30"/>
        <v>8464</v>
      </c>
      <c r="AH68">
        <f t="shared" si="30"/>
        <v>9387</v>
      </c>
      <c r="AI68">
        <f t="shared" ref="AI68:BN68" si="31">INDEX(_Death_Data,MATCH($B$4,_Death_Country,0),MATCH(AI$54,_Death_Day,0))</f>
        <v>10348</v>
      </c>
      <c r="AJ68">
        <f t="shared" si="31"/>
        <v>11198</v>
      </c>
      <c r="AK68">
        <f t="shared" si="31"/>
        <v>11947</v>
      </c>
      <c r="AL68">
        <f t="shared" si="31"/>
        <v>12641</v>
      </c>
      <c r="AM68">
        <f t="shared" si="31"/>
        <v>13341</v>
      </c>
      <c r="AN68">
        <f t="shared" si="31"/>
        <v>14045</v>
      </c>
      <c r="AO68">
        <f t="shared" si="31"/>
        <v>14792</v>
      </c>
      <c r="AP68">
        <f t="shared" si="31"/>
        <v>15447</v>
      </c>
      <c r="AQ68">
        <f t="shared" si="31"/>
        <v>16081</v>
      </c>
      <c r="AR68">
        <f t="shared" si="31"/>
        <v>16606</v>
      </c>
      <c r="AS68">
        <f t="shared" si="31"/>
        <v>17209</v>
      </c>
      <c r="AT68">
        <f t="shared" si="31"/>
        <v>17756</v>
      </c>
      <c r="AU68">
        <f t="shared" si="31"/>
        <v>18056</v>
      </c>
      <c r="AV68">
        <f t="shared" si="31"/>
        <v>18708</v>
      </c>
      <c r="AW68">
        <f t="shared" si="31"/>
        <v>19315</v>
      </c>
      <c r="AX68">
        <f t="shared" si="31"/>
        <v>20002</v>
      </c>
      <c r="AY68">
        <f t="shared" si="31"/>
        <v>20043</v>
      </c>
      <c r="AZ68">
        <f t="shared" si="31"/>
        <v>20453</v>
      </c>
      <c r="BA68">
        <f t="shared" si="31"/>
        <v>20852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INDEX(_Death_Data,MATCH($B$4,_Death_Country,0),MATCH(BO$54,_Death_Day,0))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INDEX(_Death_Data,MATCH($B$4,_Death_Country,0),MATCH(CU$54,_Death_Day,0))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$B$4&amp;" Deaths Day"</f>
        <v>Spain Deaths Day</v>
      </c>
      <c r="D69">
        <f>IF(D68&gt;C68,D68-C68,0)</f>
        <v>0</v>
      </c>
      <c r="E69">
        <f t="shared" ref="E69:BP69" si="34">IF(E68&gt;D68,E68-D68,0)</f>
        <v>1</v>
      </c>
      <c r="F69">
        <f t="shared" si="34"/>
        <v>1</v>
      </c>
      <c r="G69">
        <f t="shared" si="34"/>
        <v>1</v>
      </c>
      <c r="H69">
        <f t="shared" si="34"/>
        <v>2</v>
      </c>
      <c r="I69">
        <f t="shared" si="34"/>
        <v>5</v>
      </c>
      <c r="J69">
        <f t="shared" si="34"/>
        <v>7</v>
      </c>
      <c r="K69">
        <f t="shared" si="34"/>
        <v>11</v>
      </c>
      <c r="L69">
        <f t="shared" si="34"/>
        <v>7</v>
      </c>
      <c r="M69">
        <f t="shared" si="34"/>
        <v>19</v>
      </c>
      <c r="N69">
        <f t="shared" si="34"/>
        <v>1</v>
      </c>
      <c r="O69">
        <f t="shared" si="34"/>
        <v>78</v>
      </c>
      <c r="P69">
        <f t="shared" si="34"/>
        <v>62</v>
      </c>
      <c r="Q69">
        <f t="shared" si="34"/>
        <v>94</v>
      </c>
      <c r="R69">
        <f t="shared" si="34"/>
        <v>53</v>
      </c>
      <c r="S69">
        <f t="shared" si="34"/>
        <v>191</v>
      </c>
      <c r="T69">
        <f t="shared" si="34"/>
        <v>90</v>
      </c>
      <c r="U69">
        <f t="shared" si="34"/>
        <v>207</v>
      </c>
      <c r="V69">
        <f t="shared" si="34"/>
        <v>213</v>
      </c>
      <c r="W69">
        <f t="shared" si="34"/>
        <v>332</v>
      </c>
      <c r="X69">
        <f t="shared" si="34"/>
        <v>397</v>
      </c>
      <c r="Y69">
        <f t="shared" si="34"/>
        <v>539</v>
      </c>
      <c r="Z69">
        <f t="shared" si="34"/>
        <v>497</v>
      </c>
      <c r="AA69">
        <f t="shared" si="34"/>
        <v>839</v>
      </c>
      <c r="AB69">
        <f t="shared" si="34"/>
        <v>718</v>
      </c>
      <c r="AC69">
        <f t="shared" si="34"/>
        <v>773</v>
      </c>
      <c r="AD69">
        <f t="shared" si="34"/>
        <v>844</v>
      </c>
      <c r="AE69">
        <f t="shared" si="34"/>
        <v>821</v>
      </c>
      <c r="AF69">
        <f t="shared" si="34"/>
        <v>913</v>
      </c>
      <c r="AG69">
        <f t="shared" si="34"/>
        <v>748</v>
      </c>
      <c r="AH69">
        <f t="shared" si="34"/>
        <v>923</v>
      </c>
      <c r="AI69">
        <f t="shared" si="34"/>
        <v>961</v>
      </c>
      <c r="AJ69">
        <f t="shared" si="34"/>
        <v>850</v>
      </c>
      <c r="AK69">
        <f t="shared" si="34"/>
        <v>749</v>
      </c>
      <c r="AL69">
        <f t="shared" si="34"/>
        <v>694</v>
      </c>
      <c r="AM69">
        <f t="shared" si="34"/>
        <v>700</v>
      </c>
      <c r="AN69">
        <f t="shared" si="34"/>
        <v>704</v>
      </c>
      <c r="AO69">
        <f t="shared" si="34"/>
        <v>747</v>
      </c>
      <c r="AP69">
        <f t="shared" si="34"/>
        <v>655</v>
      </c>
      <c r="AQ69">
        <f t="shared" si="34"/>
        <v>634</v>
      </c>
      <c r="AR69">
        <f t="shared" si="34"/>
        <v>525</v>
      </c>
      <c r="AS69">
        <f t="shared" si="34"/>
        <v>603</v>
      </c>
      <c r="AT69">
        <f t="shared" si="34"/>
        <v>547</v>
      </c>
      <c r="AU69">
        <f t="shared" si="34"/>
        <v>300</v>
      </c>
      <c r="AV69">
        <f t="shared" si="34"/>
        <v>652</v>
      </c>
      <c r="AW69">
        <f t="shared" si="34"/>
        <v>607</v>
      </c>
      <c r="AX69">
        <f t="shared" si="34"/>
        <v>687</v>
      </c>
      <c r="AY69">
        <f t="shared" si="34"/>
        <v>41</v>
      </c>
      <c r="AZ69">
        <f t="shared" si="34"/>
        <v>410</v>
      </c>
      <c r="BA69">
        <f t="shared" si="34"/>
        <v>399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1.4285714285714286</v>
      </c>
      <c r="J70" s="13">
        <f t="shared" ref="J70:BU70" si="37">IF(J69&lt;&gt;0,SUM(D69:J69)/7,0)</f>
        <v>2.4285714285714284</v>
      </c>
      <c r="K70" s="13">
        <f t="shared" si="37"/>
        <v>4</v>
      </c>
      <c r="L70" s="13">
        <f t="shared" si="37"/>
        <v>4.8571428571428568</v>
      </c>
      <c r="M70" s="13">
        <f t="shared" si="37"/>
        <v>7.4285714285714288</v>
      </c>
      <c r="N70" s="13">
        <f t="shared" si="37"/>
        <v>7.4285714285714288</v>
      </c>
      <c r="O70" s="13">
        <f t="shared" si="37"/>
        <v>18.285714285714285</v>
      </c>
      <c r="P70" s="13">
        <f t="shared" si="37"/>
        <v>26.428571428571427</v>
      </c>
      <c r="Q70" s="13">
        <f t="shared" si="37"/>
        <v>38.857142857142854</v>
      </c>
      <c r="R70" s="13">
        <f t="shared" si="37"/>
        <v>44.857142857142854</v>
      </c>
      <c r="S70" s="13">
        <f t="shared" si="37"/>
        <v>71.142857142857139</v>
      </c>
      <c r="T70" s="13">
        <f t="shared" si="37"/>
        <v>81.285714285714292</v>
      </c>
      <c r="U70" s="13">
        <f t="shared" si="37"/>
        <v>110.71428571428571</v>
      </c>
      <c r="V70" s="13">
        <f t="shared" si="37"/>
        <v>130</v>
      </c>
      <c r="W70" s="13">
        <f t="shared" si="37"/>
        <v>168.57142857142858</v>
      </c>
      <c r="X70" s="13">
        <f t="shared" si="37"/>
        <v>211.85714285714286</v>
      </c>
      <c r="Y70" s="13">
        <f t="shared" si="37"/>
        <v>281.28571428571428</v>
      </c>
      <c r="Z70" s="13">
        <f t="shared" si="37"/>
        <v>325</v>
      </c>
      <c r="AA70" s="13">
        <f t="shared" si="37"/>
        <v>432</v>
      </c>
      <c r="AB70" s="13">
        <f t="shared" si="37"/>
        <v>505</v>
      </c>
      <c r="AC70" s="13">
        <f t="shared" si="37"/>
        <v>585</v>
      </c>
      <c r="AD70" s="13">
        <f t="shared" si="37"/>
        <v>658.14285714285711</v>
      </c>
      <c r="AE70" s="13">
        <f t="shared" si="37"/>
        <v>718.71428571428567</v>
      </c>
      <c r="AF70" s="13">
        <f t="shared" si="37"/>
        <v>772.14285714285711</v>
      </c>
      <c r="AG70" s="13">
        <f t="shared" si="37"/>
        <v>808</v>
      </c>
      <c r="AH70" s="13">
        <f t="shared" si="37"/>
        <v>820</v>
      </c>
      <c r="AI70" s="13">
        <f t="shared" si="37"/>
        <v>854.71428571428567</v>
      </c>
      <c r="AJ70" s="13">
        <f t="shared" si="37"/>
        <v>865.71428571428567</v>
      </c>
      <c r="AK70" s="13">
        <f t="shared" si="37"/>
        <v>852.14285714285711</v>
      </c>
      <c r="AL70" s="13">
        <f t="shared" si="37"/>
        <v>834</v>
      </c>
      <c r="AM70" s="13">
        <f t="shared" si="37"/>
        <v>803.57142857142856</v>
      </c>
      <c r="AN70" s="13">
        <f t="shared" si="37"/>
        <v>797.28571428571433</v>
      </c>
      <c r="AO70" s="13">
        <f t="shared" si="37"/>
        <v>772.14285714285711</v>
      </c>
      <c r="AP70" s="13">
        <f t="shared" si="37"/>
        <v>728.42857142857144</v>
      </c>
      <c r="AQ70" s="13">
        <f t="shared" si="37"/>
        <v>697.57142857142856</v>
      </c>
      <c r="AR70" s="13">
        <f t="shared" si="37"/>
        <v>665.57142857142856</v>
      </c>
      <c r="AS70" s="13">
        <f t="shared" si="37"/>
        <v>652.57142857142856</v>
      </c>
      <c r="AT70" s="13">
        <f t="shared" si="37"/>
        <v>630.71428571428567</v>
      </c>
      <c r="AU70" s="13">
        <f t="shared" si="37"/>
        <v>573</v>
      </c>
      <c r="AV70" s="13">
        <f t="shared" si="37"/>
        <v>559.42857142857144</v>
      </c>
      <c r="AW70" s="13">
        <f t="shared" si="37"/>
        <v>552.57142857142856</v>
      </c>
      <c r="AX70" s="13">
        <f t="shared" si="37"/>
        <v>560.14285714285711</v>
      </c>
      <c r="AY70" s="13">
        <f t="shared" si="37"/>
        <v>491</v>
      </c>
      <c r="AZ70" s="13">
        <f t="shared" si="37"/>
        <v>463.42857142857144</v>
      </c>
      <c r="BA70" s="13">
        <f t="shared" si="37"/>
        <v>442.28571428571428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$B$4&amp;" Deaths Growth against cum last 7 days"</f>
        <v>Spain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>
        <f t="shared" si="39"/>
        <v>0.66180916265588396</v>
      </c>
      <c r="M71" s="14">
        <f t="shared" si="39"/>
        <v>0.60132888555769726</v>
      </c>
      <c r="N71" s="14">
        <f t="shared" si="39"/>
        <v>0.51517592851544824</v>
      </c>
      <c r="O71" s="14">
        <f t="shared" si="39"/>
        <v>0.59791811244643656</v>
      </c>
      <c r="P71" s="14">
        <f t="shared" si="39"/>
        <v>0.52858874927968369</v>
      </c>
      <c r="Q71" s="14">
        <f t="shared" si="39"/>
        <v>0.49891987207156197</v>
      </c>
      <c r="R71" s="14">
        <f t="shared" si="39"/>
        <v>0.42977226346303921</v>
      </c>
      <c r="S71" s="14">
        <f t="shared" si="39"/>
        <v>0.4755410942738667</v>
      </c>
      <c r="T71" s="14">
        <f t="shared" si="39"/>
        <v>0.41816824057881408</v>
      </c>
      <c r="U71" s="14">
        <f t="shared" si="39"/>
        <v>0.47362816917019446</v>
      </c>
      <c r="V71" s="14">
        <f t="shared" si="39"/>
        <v>0.34207286432138617</v>
      </c>
      <c r="W71" s="14">
        <f t="shared" si="39"/>
        <v>0.32184689511549713</v>
      </c>
      <c r="X71" s="14">
        <f t="shared" si="39"/>
        <v>0.2957147739303525</v>
      </c>
      <c r="Y71" s="14">
        <f t="shared" si="39"/>
        <v>0.31382983540009057</v>
      </c>
      <c r="Z71" s="14">
        <f t="shared" si="39"/>
        <v>0.26793123077532721</v>
      </c>
      <c r="AA71" s="14">
        <f t="shared" si="39"/>
        <v>0.28716845573905658</v>
      </c>
      <c r="AB71" s="14">
        <f t="shared" si="39"/>
        <v>0.26761273503284255</v>
      </c>
      <c r="AC71" s="14">
        <f t="shared" si="39"/>
        <v>0.25582744577015326</v>
      </c>
      <c r="AD71" s="14">
        <f t="shared" si="39"/>
        <v>0.23373114963023078</v>
      </c>
      <c r="AE71" s="14">
        <f t="shared" si="39"/>
        <v>0.21188774381151299</v>
      </c>
      <c r="AF71" s="14">
        <f t="shared" si="39"/>
        <v>0.18795200868303841</v>
      </c>
      <c r="AG71" s="14">
        <f t="shared" si="39"/>
        <v>0.17072280636592807</v>
      </c>
      <c r="AH71" s="14">
        <f t="shared" si="39"/>
        <v>0.14460559622114832</v>
      </c>
      <c r="AI71" s="14">
        <f t="shared" si="39"/>
        <v>0.13123586961350964</v>
      </c>
      <c r="AJ71" s="14">
        <f t="shared" si="39"/>
        <v>0.11772559169075181</v>
      </c>
      <c r="AK71" s="14">
        <f t="shared" si="39"/>
        <v>0.10386525802749125</v>
      </c>
      <c r="AL71" s="14">
        <f t="shared" si="39"/>
        <v>9.2547021000313423E-2</v>
      </c>
      <c r="AM71" s="14">
        <f t="shared" si="39"/>
        <v>8.1361444048975384E-2</v>
      </c>
      <c r="AN71" s="14">
        <f t="shared" si="39"/>
        <v>7.503070771880771E-2</v>
      </c>
      <c r="AO71" s="14">
        <f t="shared" si="39"/>
        <v>6.7122549623379157E-2</v>
      </c>
      <c r="AP71" s="14">
        <f t="shared" si="39"/>
        <v>5.8901075726229823E-2</v>
      </c>
      <c r="AQ71" s="14">
        <f t="shared" si="39"/>
        <v>5.3060267604629452E-2</v>
      </c>
      <c r="AR71" s="14">
        <f t="shared" si="39"/>
        <v>4.8164515033006561E-2</v>
      </c>
      <c r="AS71" s="14">
        <f t="shared" si="39"/>
        <v>4.5055058820810734E-2</v>
      </c>
      <c r="AT71" s="14">
        <f t="shared" si="39"/>
        <v>4.1685643793892835E-2</v>
      </c>
      <c r="AU71" s="14">
        <f t="shared" si="39"/>
        <v>3.6539092883030033E-2</v>
      </c>
      <c r="AV71" s="14">
        <f t="shared" si="39"/>
        <v>3.4121326806541008E-2</v>
      </c>
      <c r="AW71" s="14">
        <f t="shared" si="39"/>
        <v>3.2438916955597197E-2</v>
      </c>
      <c r="AX71" s="14">
        <f t="shared" si="39"/>
        <v>3.1661433978659836E-2</v>
      </c>
      <c r="AY71" s="14">
        <f t="shared" si="39"/>
        <v>2.7238052902783139E-2</v>
      </c>
      <c r="AZ71" s="14">
        <f t="shared" si="39"/>
        <v>2.4977857322411978E-2</v>
      </c>
      <c r="BA71" s="14">
        <f t="shared" si="39"/>
        <v>2.3226542292081431E-2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36.428571428571431</v>
      </c>
      <c r="R72" s="3">
        <f t="shared" ref="R72:CC72" si="41">IF(R68&lt;&gt;0,(SUM(L69:R69)-SUM(E69:K69))/7,0)</f>
        <v>40.857142857142854</v>
      </c>
      <c r="S72" s="3">
        <f t="shared" si="41"/>
        <v>66.285714285714292</v>
      </c>
      <c r="T72" s="3">
        <f t="shared" si="41"/>
        <v>73.857142857142861</v>
      </c>
      <c r="U72" s="3">
        <f t="shared" si="41"/>
        <v>103.28571428571429</v>
      </c>
      <c r="V72" s="3">
        <f t="shared" si="41"/>
        <v>111.71428571428571</v>
      </c>
      <c r="W72" s="3">
        <f t="shared" si="41"/>
        <v>142.14285714285714</v>
      </c>
      <c r="X72" s="3">
        <f t="shared" si="41"/>
        <v>173</v>
      </c>
      <c r="Y72" s="3">
        <f t="shared" si="41"/>
        <v>236.42857142857142</v>
      </c>
      <c r="Z72" s="3">
        <f t="shared" si="41"/>
        <v>253.85714285714286</v>
      </c>
      <c r="AA72" s="3">
        <f t="shared" si="41"/>
        <v>350.71428571428572</v>
      </c>
      <c r="AB72" s="3">
        <f t="shared" si="41"/>
        <v>394.28571428571428</v>
      </c>
      <c r="AC72" s="3">
        <f t="shared" si="41"/>
        <v>455</v>
      </c>
      <c r="AD72" s="3">
        <f t="shared" si="41"/>
        <v>489.57142857142856</v>
      </c>
      <c r="AE72" s="3">
        <f t="shared" si="41"/>
        <v>506.85714285714283</v>
      </c>
      <c r="AF72" s="3">
        <f t="shared" si="41"/>
        <v>490.85714285714283</v>
      </c>
      <c r="AG72" s="3">
        <f t="shared" si="41"/>
        <v>483</v>
      </c>
      <c r="AH72" s="3">
        <f t="shared" si="41"/>
        <v>388</v>
      </c>
      <c r="AI72" s="3">
        <f t="shared" si="41"/>
        <v>349.71428571428572</v>
      </c>
      <c r="AJ72" s="3">
        <f t="shared" si="41"/>
        <v>280.71428571428572</v>
      </c>
      <c r="AK72" s="3">
        <f t="shared" si="41"/>
        <v>194</v>
      </c>
      <c r="AL72" s="3">
        <f t="shared" si="41"/>
        <v>115.28571428571429</v>
      </c>
      <c r="AM72" s="3">
        <f t="shared" si="41"/>
        <v>31.428571428571427</v>
      </c>
      <c r="AN72" s="3">
        <f t="shared" si="41"/>
        <v>-10.714285714285714</v>
      </c>
      <c r="AO72" s="3">
        <f t="shared" si="41"/>
        <v>-47.857142857142854</v>
      </c>
      <c r="AP72" s="3">
        <f t="shared" si="41"/>
        <v>-126.28571428571429</v>
      </c>
      <c r="AQ72" s="3">
        <f t="shared" si="41"/>
        <v>-168.14285714285714</v>
      </c>
      <c r="AR72" s="3">
        <f t="shared" si="41"/>
        <v>-186.57142857142858</v>
      </c>
      <c r="AS72" s="3">
        <f t="shared" si="41"/>
        <v>-181.42857142857142</v>
      </c>
      <c r="AT72" s="3">
        <f t="shared" si="41"/>
        <v>-172.85714285714286</v>
      </c>
      <c r="AU72" s="3">
        <f t="shared" si="41"/>
        <v>-224.28571428571428</v>
      </c>
      <c r="AV72" s="3">
        <f t="shared" si="41"/>
        <v>-212.71428571428572</v>
      </c>
      <c r="AW72" s="3">
        <f t="shared" si="41"/>
        <v>-175.85714285714286</v>
      </c>
      <c r="AX72" s="3">
        <f t="shared" si="41"/>
        <v>-137.42857142857142</v>
      </c>
      <c r="AY72" s="3">
        <f t="shared" si="41"/>
        <v>-174.57142857142858</v>
      </c>
      <c r="AZ72" s="3">
        <f t="shared" si="41"/>
        <v>-189.14285714285714</v>
      </c>
      <c r="BA72" s="3">
        <f t="shared" si="41"/>
        <v>-188.42857142857142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15</v>
      </c>
      <c r="R73" s="14">
        <f t="shared" ref="R73:CC73" si="43">IF(K69&lt;&gt;0,SUM(L69:R69)/SUM(E69:K69)-1,0)</f>
        <v>10.214285714285714</v>
      </c>
      <c r="S73" s="14">
        <f t="shared" si="43"/>
        <v>13.647058823529411</v>
      </c>
      <c r="T73" s="14">
        <f t="shared" si="43"/>
        <v>9.9423076923076916</v>
      </c>
      <c r="U73" s="14">
        <f t="shared" si="43"/>
        <v>13.903846153846153</v>
      </c>
      <c r="V73" s="14">
        <f t="shared" si="43"/>
        <v>6.109375</v>
      </c>
      <c r="W73" s="14">
        <f t="shared" si="43"/>
        <v>5.3783783783783781</v>
      </c>
      <c r="X73" s="14">
        <f t="shared" si="43"/>
        <v>4.4522058823529411</v>
      </c>
      <c r="Y73" s="14">
        <f t="shared" si="43"/>
        <v>5.2707006369426752</v>
      </c>
      <c r="Z73" s="14">
        <f t="shared" si="43"/>
        <v>3.5682730923694779</v>
      </c>
      <c r="AA73" s="14">
        <f t="shared" si="43"/>
        <v>4.3145869947275921</v>
      </c>
      <c r="AB73" s="14">
        <f t="shared" si="43"/>
        <v>3.5612903225806454</v>
      </c>
      <c r="AC73" s="14">
        <f t="shared" si="43"/>
        <v>3.5</v>
      </c>
      <c r="AD73" s="14">
        <f t="shared" si="43"/>
        <v>2.9042372881355933</v>
      </c>
      <c r="AE73" s="14">
        <f t="shared" si="43"/>
        <v>2.3924477410654079</v>
      </c>
      <c r="AF73" s="14">
        <f t="shared" si="43"/>
        <v>1.7450482478415439</v>
      </c>
      <c r="AG73" s="14">
        <f t="shared" si="43"/>
        <v>1.4861538461538459</v>
      </c>
      <c r="AH73" s="14">
        <f t="shared" si="43"/>
        <v>0.89814814814814814</v>
      </c>
      <c r="AI73" s="14">
        <f t="shared" si="43"/>
        <v>0.69250353606789261</v>
      </c>
      <c r="AJ73" s="14">
        <f t="shared" si="43"/>
        <v>0.47985347985347993</v>
      </c>
      <c r="AK73" s="14">
        <f t="shared" si="43"/>
        <v>0.29476883004124166</v>
      </c>
      <c r="AL73" s="14">
        <f t="shared" si="43"/>
        <v>0.16040548598688131</v>
      </c>
      <c r="AM73" s="14">
        <f t="shared" si="43"/>
        <v>4.0703052728954692E-2</v>
      </c>
      <c r="AN73" s="14">
        <f t="shared" si="43"/>
        <v>-1.3260254596888288E-2</v>
      </c>
      <c r="AO73" s="14">
        <f t="shared" si="43"/>
        <v>-5.8362369337979114E-2</v>
      </c>
      <c r="AP73" s="14">
        <f t="shared" si="43"/>
        <v>-0.14775196389771017</v>
      </c>
      <c r="AQ73" s="14">
        <f t="shared" si="43"/>
        <v>-0.19422442244224425</v>
      </c>
      <c r="AR73" s="14">
        <f t="shared" si="43"/>
        <v>-0.2189438390611903</v>
      </c>
      <c r="AS73" s="14">
        <f t="shared" si="43"/>
        <v>-0.21754025351147654</v>
      </c>
      <c r="AT73" s="14">
        <f t="shared" si="43"/>
        <v>-0.21511111111111114</v>
      </c>
      <c r="AU73" s="14">
        <f t="shared" si="43"/>
        <v>-0.28131159290449737</v>
      </c>
      <c r="AV73" s="14">
        <f t="shared" si="43"/>
        <v>-0.27548566142460684</v>
      </c>
      <c r="AW73" s="14">
        <f t="shared" si="43"/>
        <v>-0.24141988625220634</v>
      </c>
      <c r="AX73" s="14">
        <f t="shared" si="43"/>
        <v>-0.19701003481466317</v>
      </c>
      <c r="AY73" s="14">
        <f t="shared" si="43"/>
        <v>-0.26228804464477351</v>
      </c>
      <c r="AZ73" s="14">
        <f t="shared" si="43"/>
        <v>-0.28984238178633981</v>
      </c>
      <c r="BA73" s="14">
        <f t="shared" si="43"/>
        <v>-0.29875424688561725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$C$4&amp;" Infections Cumulated"</f>
        <v>Italy Infections Cumulated</v>
      </c>
      <c r="C81">
        <f t="shared" ref="C81:AH81" si="54">INDEX(_Inf_Data,MATCH($C$4,_Inf_Country,0),MATCH(C$54,_Inf_Day,0))</f>
        <v>1694</v>
      </c>
      <c r="D81">
        <f t="shared" si="54"/>
        <v>2036</v>
      </c>
      <c r="E81">
        <f t="shared" si="54"/>
        <v>2502</v>
      </c>
      <c r="F81">
        <f t="shared" si="54"/>
        <v>3089</v>
      </c>
      <c r="G81">
        <f t="shared" si="54"/>
        <v>3858</v>
      </c>
      <c r="H81">
        <f t="shared" si="54"/>
        <v>4636</v>
      </c>
      <c r="I81">
        <f t="shared" si="54"/>
        <v>5883</v>
      </c>
      <c r="J81">
        <f t="shared" si="54"/>
        <v>7375</v>
      </c>
      <c r="K81">
        <f t="shared" si="54"/>
        <v>9172</v>
      </c>
      <c r="L81">
        <f t="shared" si="54"/>
        <v>10149</v>
      </c>
      <c r="M81">
        <f t="shared" si="54"/>
        <v>12462</v>
      </c>
      <c r="N81">
        <f t="shared" si="54"/>
        <v>12462</v>
      </c>
      <c r="O81">
        <f t="shared" si="54"/>
        <v>17660</v>
      </c>
      <c r="P81">
        <f t="shared" si="54"/>
        <v>21157</v>
      </c>
      <c r="Q81">
        <f t="shared" si="54"/>
        <v>24747</v>
      </c>
      <c r="R81">
        <f t="shared" si="54"/>
        <v>27980</v>
      </c>
      <c r="S81">
        <f t="shared" si="54"/>
        <v>31506</v>
      </c>
      <c r="T81">
        <f t="shared" si="54"/>
        <v>35713</v>
      </c>
      <c r="U81">
        <f t="shared" si="54"/>
        <v>41035</v>
      </c>
      <c r="V81">
        <f t="shared" si="54"/>
        <v>47021</v>
      </c>
      <c r="W81">
        <f t="shared" si="54"/>
        <v>53578</v>
      </c>
      <c r="X81">
        <f t="shared" si="54"/>
        <v>59138</v>
      </c>
      <c r="Y81">
        <f t="shared" si="54"/>
        <v>63927</v>
      </c>
      <c r="Z81">
        <f t="shared" si="54"/>
        <v>69176</v>
      </c>
      <c r="AA81">
        <f t="shared" si="54"/>
        <v>74386</v>
      </c>
      <c r="AB81">
        <f t="shared" si="54"/>
        <v>80589</v>
      </c>
      <c r="AC81">
        <f t="shared" si="54"/>
        <v>86498</v>
      </c>
      <c r="AD81">
        <f t="shared" si="54"/>
        <v>92472</v>
      </c>
      <c r="AE81">
        <f t="shared" si="54"/>
        <v>97689</v>
      </c>
      <c r="AF81">
        <f t="shared" si="54"/>
        <v>101739</v>
      </c>
      <c r="AG81">
        <f t="shared" si="54"/>
        <v>105792</v>
      </c>
      <c r="AH81">
        <f t="shared" si="54"/>
        <v>110574</v>
      </c>
      <c r="AI81">
        <f t="shared" ref="AI81:BN81" si="55">INDEX(_Inf_Data,MATCH($C$4,_Inf_Country,0),MATCH(AI$54,_Inf_Day,0))</f>
        <v>115242</v>
      </c>
      <c r="AJ81">
        <f t="shared" si="55"/>
        <v>119827</v>
      </c>
      <c r="AK81">
        <f t="shared" si="55"/>
        <v>124632</v>
      </c>
      <c r="AL81">
        <f t="shared" si="55"/>
        <v>128948</v>
      </c>
      <c r="AM81">
        <f t="shared" si="55"/>
        <v>132547</v>
      </c>
      <c r="AN81">
        <f t="shared" si="55"/>
        <v>135586</v>
      </c>
      <c r="AO81">
        <f t="shared" si="55"/>
        <v>139422</v>
      </c>
      <c r="AP81">
        <f t="shared" si="55"/>
        <v>143626</v>
      </c>
      <c r="AQ81">
        <f t="shared" si="55"/>
        <v>147577</v>
      </c>
      <c r="AR81">
        <f t="shared" si="55"/>
        <v>152271</v>
      </c>
      <c r="AS81">
        <f t="shared" si="55"/>
        <v>156363</v>
      </c>
      <c r="AT81">
        <f t="shared" si="55"/>
        <v>159516</v>
      </c>
      <c r="AU81">
        <f t="shared" si="55"/>
        <v>162488</v>
      </c>
      <c r="AV81">
        <f t="shared" si="55"/>
        <v>165155</v>
      </c>
      <c r="AW81">
        <f t="shared" si="55"/>
        <v>168941</v>
      </c>
      <c r="AX81">
        <f t="shared" si="55"/>
        <v>172434</v>
      </c>
      <c r="AY81">
        <f t="shared" si="55"/>
        <v>175925</v>
      </c>
      <c r="AZ81">
        <f t="shared" si="55"/>
        <v>178972</v>
      </c>
      <c r="BA81">
        <f t="shared" si="55"/>
        <v>181228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INDEX(_Inf_Data,MATCH($C$4,_Inf_Country,0),MATCH(BO$54,_Inf_Day,0))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INDEX(_Inf_Data,MATCH($C$4,_Inf_Country,0),MATCH(CU$54,_Inf_Day,0))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$C$4&amp;" Infections per Day"</f>
        <v>Italy Infections per Day</v>
      </c>
      <c r="D82">
        <f>IF(D81&gt;C81,D81-C81,0)</f>
        <v>342</v>
      </c>
      <c r="E82">
        <f t="shared" ref="E82:BP82" si="58">IF(E81&gt;D81,E81-D81,0)</f>
        <v>466</v>
      </c>
      <c r="F82">
        <f t="shared" si="58"/>
        <v>587</v>
      </c>
      <c r="G82">
        <f t="shared" si="58"/>
        <v>769</v>
      </c>
      <c r="H82">
        <f t="shared" si="58"/>
        <v>778</v>
      </c>
      <c r="I82">
        <f t="shared" si="58"/>
        <v>1247</v>
      </c>
      <c r="J82">
        <f t="shared" si="58"/>
        <v>1492</v>
      </c>
      <c r="K82">
        <f t="shared" si="58"/>
        <v>1797</v>
      </c>
      <c r="L82">
        <f t="shared" si="58"/>
        <v>977</v>
      </c>
      <c r="M82">
        <f t="shared" si="58"/>
        <v>2313</v>
      </c>
      <c r="N82">
        <f t="shared" si="58"/>
        <v>0</v>
      </c>
      <c r="O82">
        <f t="shared" si="58"/>
        <v>5198</v>
      </c>
      <c r="P82">
        <f t="shared" si="58"/>
        <v>3497</v>
      </c>
      <c r="Q82">
        <f t="shared" si="58"/>
        <v>3590</v>
      </c>
      <c r="R82">
        <f t="shared" si="58"/>
        <v>3233</v>
      </c>
      <c r="S82">
        <f t="shared" si="58"/>
        <v>3526</v>
      </c>
      <c r="T82">
        <f t="shared" si="58"/>
        <v>4207</v>
      </c>
      <c r="U82">
        <f t="shared" si="58"/>
        <v>5322</v>
      </c>
      <c r="V82">
        <f t="shared" si="58"/>
        <v>5986</v>
      </c>
      <c r="W82">
        <f t="shared" si="58"/>
        <v>6557</v>
      </c>
      <c r="X82">
        <f t="shared" si="58"/>
        <v>5560</v>
      </c>
      <c r="Y82">
        <f t="shared" si="58"/>
        <v>4789</v>
      </c>
      <c r="Z82">
        <f t="shared" si="58"/>
        <v>5249</v>
      </c>
      <c r="AA82">
        <f t="shared" si="58"/>
        <v>5210</v>
      </c>
      <c r="AB82">
        <f t="shared" si="58"/>
        <v>6203</v>
      </c>
      <c r="AC82">
        <f t="shared" si="58"/>
        <v>5909</v>
      </c>
      <c r="AD82">
        <f t="shared" si="58"/>
        <v>5974</v>
      </c>
      <c r="AE82">
        <f t="shared" si="58"/>
        <v>5217</v>
      </c>
      <c r="AF82">
        <f t="shared" si="58"/>
        <v>4050</v>
      </c>
      <c r="AG82">
        <f t="shared" si="58"/>
        <v>4053</v>
      </c>
      <c r="AH82">
        <f t="shared" si="58"/>
        <v>4782</v>
      </c>
      <c r="AI82">
        <f t="shared" si="58"/>
        <v>4668</v>
      </c>
      <c r="AJ82">
        <f t="shared" si="58"/>
        <v>4585</v>
      </c>
      <c r="AK82">
        <f t="shared" si="58"/>
        <v>4805</v>
      </c>
      <c r="AL82">
        <f t="shared" si="58"/>
        <v>4316</v>
      </c>
      <c r="AM82">
        <f t="shared" si="58"/>
        <v>3599</v>
      </c>
      <c r="AN82">
        <f t="shared" si="58"/>
        <v>3039</v>
      </c>
      <c r="AO82">
        <f t="shared" si="58"/>
        <v>3836</v>
      </c>
      <c r="AP82">
        <f t="shared" si="58"/>
        <v>4204</v>
      </c>
      <c r="AQ82">
        <f t="shared" si="58"/>
        <v>3951</v>
      </c>
      <c r="AR82">
        <f t="shared" si="58"/>
        <v>4694</v>
      </c>
      <c r="AS82">
        <f t="shared" si="58"/>
        <v>4092</v>
      </c>
      <c r="AT82">
        <f t="shared" si="58"/>
        <v>3153</v>
      </c>
      <c r="AU82">
        <f t="shared" si="58"/>
        <v>2972</v>
      </c>
      <c r="AV82">
        <f t="shared" si="58"/>
        <v>2667</v>
      </c>
      <c r="AW82">
        <f t="shared" si="58"/>
        <v>3786</v>
      </c>
      <c r="AX82">
        <f t="shared" si="58"/>
        <v>3493</v>
      </c>
      <c r="AY82">
        <f t="shared" si="58"/>
        <v>3491</v>
      </c>
      <c r="AZ82">
        <f t="shared" si="58"/>
        <v>3047</v>
      </c>
      <c r="BA82">
        <f t="shared" si="58"/>
        <v>2256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61">IF(J82&lt;&gt;0,SUM(D82:J82)/7,"")</f>
        <v>811.57142857142856</v>
      </c>
      <c r="K83" s="13">
        <f t="shared" si="61"/>
        <v>1019.4285714285714</v>
      </c>
      <c r="L83" s="13">
        <f t="shared" si="61"/>
        <v>1092.4285714285713</v>
      </c>
      <c r="M83" s="13">
        <f t="shared" si="61"/>
        <v>1339</v>
      </c>
      <c r="N83" s="13" t="str">
        <f t="shared" si="61"/>
        <v/>
      </c>
      <c r="O83" s="13">
        <f t="shared" si="61"/>
        <v>1860.5714285714287</v>
      </c>
      <c r="P83" s="13">
        <f t="shared" si="61"/>
        <v>2182</v>
      </c>
      <c r="Q83" s="13">
        <f t="shared" si="61"/>
        <v>2481.7142857142858</v>
      </c>
      <c r="R83" s="13">
        <f t="shared" si="61"/>
        <v>2686.8571428571427</v>
      </c>
      <c r="S83" s="13">
        <f t="shared" si="61"/>
        <v>3051</v>
      </c>
      <c r="T83" s="13">
        <f t="shared" si="61"/>
        <v>3321.5714285714284</v>
      </c>
      <c r="U83" s="13">
        <f t="shared" si="61"/>
        <v>4081.8571428571427</v>
      </c>
      <c r="V83" s="13">
        <f t="shared" si="61"/>
        <v>4194.4285714285716</v>
      </c>
      <c r="W83" s="13">
        <f t="shared" si="61"/>
        <v>4631.5714285714284</v>
      </c>
      <c r="X83" s="13">
        <f t="shared" si="61"/>
        <v>4913</v>
      </c>
      <c r="Y83" s="13">
        <f t="shared" si="61"/>
        <v>5135.2857142857147</v>
      </c>
      <c r="Z83" s="13">
        <f t="shared" si="61"/>
        <v>5381.4285714285716</v>
      </c>
      <c r="AA83" s="13">
        <f t="shared" si="61"/>
        <v>5524.7142857142853</v>
      </c>
      <c r="AB83" s="13">
        <f t="shared" si="61"/>
        <v>5650.5714285714284</v>
      </c>
      <c r="AC83" s="13">
        <f t="shared" si="61"/>
        <v>5639.5714285714284</v>
      </c>
      <c r="AD83" s="13">
        <f t="shared" si="61"/>
        <v>5556.2857142857147</v>
      </c>
      <c r="AE83" s="13">
        <f t="shared" si="61"/>
        <v>5507.2857142857147</v>
      </c>
      <c r="AF83" s="13">
        <f t="shared" si="61"/>
        <v>5401.7142857142853</v>
      </c>
      <c r="AG83" s="13">
        <f t="shared" si="61"/>
        <v>5230.8571428571431</v>
      </c>
      <c r="AH83" s="13">
        <f t="shared" si="61"/>
        <v>5169.7142857142853</v>
      </c>
      <c r="AI83" s="13">
        <f t="shared" si="61"/>
        <v>4950.4285714285716</v>
      </c>
      <c r="AJ83" s="13">
        <f t="shared" si="61"/>
        <v>4761.2857142857147</v>
      </c>
      <c r="AK83" s="13">
        <f t="shared" si="61"/>
        <v>4594.2857142857147</v>
      </c>
      <c r="AL83" s="13">
        <f t="shared" si="61"/>
        <v>4465.5714285714284</v>
      </c>
      <c r="AM83" s="13">
        <f t="shared" si="61"/>
        <v>4401.1428571428569</v>
      </c>
      <c r="AN83" s="13">
        <f t="shared" si="61"/>
        <v>4256.2857142857147</v>
      </c>
      <c r="AO83" s="13">
        <f t="shared" si="61"/>
        <v>4121.1428571428569</v>
      </c>
      <c r="AP83" s="13">
        <f t="shared" si="61"/>
        <v>4054.8571428571427</v>
      </c>
      <c r="AQ83" s="13">
        <f t="shared" si="61"/>
        <v>3964.2857142857142</v>
      </c>
      <c r="AR83" s="13">
        <f t="shared" si="61"/>
        <v>3948.4285714285716</v>
      </c>
      <c r="AS83" s="13">
        <f t="shared" si="61"/>
        <v>3916.4285714285716</v>
      </c>
      <c r="AT83" s="13">
        <f t="shared" si="61"/>
        <v>3852.7142857142858</v>
      </c>
      <c r="AU83" s="13">
        <f t="shared" si="61"/>
        <v>3843.1428571428573</v>
      </c>
      <c r="AV83" s="13">
        <f t="shared" si="61"/>
        <v>3676.1428571428573</v>
      </c>
      <c r="AW83" s="13">
        <f t="shared" si="61"/>
        <v>3616.4285714285716</v>
      </c>
      <c r="AX83" s="13">
        <f t="shared" si="61"/>
        <v>3551</v>
      </c>
      <c r="AY83" s="13">
        <f t="shared" si="61"/>
        <v>3379.1428571428573</v>
      </c>
      <c r="AZ83" s="13">
        <f t="shared" si="61"/>
        <v>3229.8571428571427</v>
      </c>
      <c r="BA83" s="13">
        <f t="shared" si="61"/>
        <v>3101.7142857142858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$C$4&amp;"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63">IF(AND(D81&lt;&gt;0,K81&lt;&gt;0),(K81/D81)^(1/7)-1,#N/A)</f>
        <v>0.2398917011790016</v>
      </c>
      <c r="L84" s="14">
        <f t="shared" si="63"/>
        <v>0.22145244695560096</v>
      </c>
      <c r="M84" s="14">
        <f t="shared" si="63"/>
        <v>0.22050214881932484</v>
      </c>
      <c r="N84" s="14">
        <f t="shared" si="63"/>
        <v>0.1823512187558225</v>
      </c>
      <c r="O84" s="14">
        <f t="shared" si="63"/>
        <v>0.21053731647302865</v>
      </c>
      <c r="P84" s="14">
        <f t="shared" si="63"/>
        <v>0.20062640684758803</v>
      </c>
      <c r="Q84" s="14">
        <f t="shared" si="63"/>
        <v>0.1887995928278019</v>
      </c>
      <c r="R84" s="14">
        <f t="shared" si="63"/>
        <v>0.172729004052107</v>
      </c>
      <c r="S84" s="14">
        <f t="shared" si="63"/>
        <v>0.17565915708899116</v>
      </c>
      <c r="T84" s="14">
        <f t="shared" si="63"/>
        <v>0.16230417587979029</v>
      </c>
      <c r="U84" s="14">
        <f t="shared" si="63"/>
        <v>0.18559974899865717</v>
      </c>
      <c r="V84" s="14">
        <f t="shared" si="63"/>
        <v>0.15015748169955101</v>
      </c>
      <c r="W84" s="14">
        <f t="shared" si="63"/>
        <v>0.1419510479827244</v>
      </c>
      <c r="X84" s="14">
        <f t="shared" si="63"/>
        <v>0.13252853573899381</v>
      </c>
      <c r="Y84" s="14">
        <f t="shared" si="63"/>
        <v>0.12528459486063315</v>
      </c>
      <c r="Z84" s="14">
        <f t="shared" si="63"/>
        <v>0.11890856104891778</v>
      </c>
      <c r="AA84" s="14">
        <f t="shared" si="63"/>
        <v>0.11051276026786905</v>
      </c>
      <c r="AB84" s="14">
        <f t="shared" si="63"/>
        <v>0.10122097690921983</v>
      </c>
      <c r="AC84" s="14">
        <f t="shared" si="63"/>
        <v>9.0978808917188125E-2</v>
      </c>
      <c r="AD84" s="14">
        <f t="shared" si="63"/>
        <v>8.1086728917480144E-2</v>
      </c>
      <c r="AE84" s="14">
        <f t="shared" si="63"/>
        <v>7.4335338992788103E-2</v>
      </c>
      <c r="AF84" s="14">
        <f t="shared" si="63"/>
        <v>6.8634079606118226E-2</v>
      </c>
      <c r="AG84" s="14">
        <f t="shared" si="63"/>
        <v>6.2568088369348018E-2</v>
      </c>
      <c r="AH84" s="14">
        <f t="shared" si="63"/>
        <v>5.8265272933889278E-2</v>
      </c>
      <c r="AI84" s="14">
        <f t="shared" si="63"/>
        <v>5.2423936372134383E-2</v>
      </c>
      <c r="AJ84" s="14">
        <f t="shared" si="63"/>
        <v>4.7662095796715542E-2</v>
      </c>
      <c r="AK84" s="14">
        <f t="shared" si="63"/>
        <v>4.3559088589162354E-2</v>
      </c>
      <c r="AL84" s="14">
        <f t="shared" si="63"/>
        <v>4.045699720328666E-2</v>
      </c>
      <c r="AM84" s="14">
        <f t="shared" si="63"/>
        <v>3.8512616190257143E-2</v>
      </c>
      <c r="AN84" s="14">
        <f t="shared" si="63"/>
        <v>3.6083063338971266E-2</v>
      </c>
      <c r="AO84" s="14">
        <f t="shared" si="63"/>
        <v>3.367166739125671E-2</v>
      </c>
      <c r="AP84" s="14">
        <f t="shared" si="63"/>
        <v>3.1953968541971411E-2</v>
      </c>
      <c r="AQ84" s="14">
        <f t="shared" si="63"/>
        <v>3.0204463793616743E-2</v>
      </c>
      <c r="AR84" s="14">
        <f t="shared" si="63"/>
        <v>2.90270828924859E-2</v>
      </c>
      <c r="AS84" s="14">
        <f t="shared" si="63"/>
        <v>2.7921410301666505E-2</v>
      </c>
      <c r="AT84" s="14">
        <f t="shared" si="63"/>
        <v>2.681125687880459E-2</v>
      </c>
      <c r="AU84" s="14">
        <f t="shared" si="63"/>
        <v>2.6194049650891893E-2</v>
      </c>
      <c r="AV84" s="14">
        <f t="shared" si="63"/>
        <v>2.4492140784519778E-2</v>
      </c>
      <c r="AW84" s="14">
        <f t="shared" si="63"/>
        <v>2.3461979141577105E-2</v>
      </c>
      <c r="AX84" s="14">
        <f t="shared" si="63"/>
        <v>2.2486885579844129E-2</v>
      </c>
      <c r="AY84" s="14">
        <f t="shared" si="63"/>
        <v>2.0842218897922704E-2</v>
      </c>
      <c r="AZ84" s="14">
        <f t="shared" si="63"/>
        <v>1.9480041962945505E-2</v>
      </c>
      <c r="BA84" s="14">
        <f t="shared" si="63"/>
        <v>1.8397424696103837E-2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65">IF(R81&lt;&gt;0,(SUM(L82:R82)-SUM(E82:K82))/7,"")</f>
        <v>1667.4285714285713</v>
      </c>
      <c r="S85" s="3">
        <f t="shared" si="65"/>
        <v>1958.5714285714287</v>
      </c>
      <c r="T85" s="3">
        <f t="shared" si="65"/>
        <v>1982.5714285714287</v>
      </c>
      <c r="U85" s="3">
        <f t="shared" si="65"/>
        <v>2852.7142857142858</v>
      </c>
      <c r="V85" s="3">
        <f t="shared" si="65"/>
        <v>2333.8571428571427</v>
      </c>
      <c r="W85" s="3">
        <f t="shared" si="65"/>
        <v>2449.5714285714284</v>
      </c>
      <c r="X85" s="3">
        <f t="shared" si="65"/>
        <v>2431.2857142857142</v>
      </c>
      <c r="Y85" s="3">
        <f t="shared" si="65"/>
        <v>2448.4285714285716</v>
      </c>
      <c r="Z85" s="3">
        <f t="shared" si="65"/>
        <v>2330.4285714285716</v>
      </c>
      <c r="AA85" s="3">
        <f t="shared" si="65"/>
        <v>2203.1428571428573</v>
      </c>
      <c r="AB85" s="3">
        <f t="shared" si="65"/>
        <v>1568.7142857142858</v>
      </c>
      <c r="AC85" s="3">
        <f t="shared" si="65"/>
        <v>1445.1428571428571</v>
      </c>
      <c r="AD85" s="3">
        <f t="shared" si="65"/>
        <v>924.71428571428567</v>
      </c>
      <c r="AE85" s="3">
        <f t="shared" si="65"/>
        <v>594.28571428571433</v>
      </c>
      <c r="AF85" s="3">
        <f t="shared" si="65"/>
        <v>266.42857142857144</v>
      </c>
      <c r="AG85" s="3">
        <f t="shared" si="65"/>
        <v>-150.57142857142858</v>
      </c>
      <c r="AH85" s="3">
        <f t="shared" si="65"/>
        <v>-355</v>
      </c>
      <c r="AI85" s="3">
        <f t="shared" si="65"/>
        <v>-700.14285714285711</v>
      </c>
      <c r="AJ85" s="3">
        <f t="shared" si="65"/>
        <v>-878.28571428571433</v>
      </c>
      <c r="AK85" s="3">
        <f t="shared" si="65"/>
        <v>-962</v>
      </c>
      <c r="AL85" s="3">
        <f t="shared" si="65"/>
        <v>-1041.7142857142858</v>
      </c>
      <c r="AM85" s="3">
        <f t="shared" si="65"/>
        <v>-1000.5714285714286</v>
      </c>
      <c r="AN85" s="3">
        <f t="shared" si="65"/>
        <v>-974.57142857142856</v>
      </c>
      <c r="AO85" s="3">
        <f t="shared" si="65"/>
        <v>-1048.5714285714287</v>
      </c>
      <c r="AP85" s="3">
        <f t="shared" si="65"/>
        <v>-895.57142857142856</v>
      </c>
      <c r="AQ85" s="3">
        <f t="shared" si="65"/>
        <v>-797</v>
      </c>
      <c r="AR85" s="3">
        <f t="shared" si="65"/>
        <v>-645.85714285714289</v>
      </c>
      <c r="AS85" s="3">
        <f t="shared" si="65"/>
        <v>-549.14285714285711</v>
      </c>
      <c r="AT85" s="3">
        <f t="shared" si="65"/>
        <v>-548.42857142857144</v>
      </c>
      <c r="AU85" s="3">
        <f t="shared" si="65"/>
        <v>-413.14285714285717</v>
      </c>
      <c r="AV85" s="3">
        <f t="shared" si="65"/>
        <v>-445</v>
      </c>
      <c r="AW85" s="3">
        <f t="shared" si="65"/>
        <v>-438.42857142857144</v>
      </c>
      <c r="AX85" s="3">
        <f t="shared" si="65"/>
        <v>-413.28571428571428</v>
      </c>
      <c r="AY85" s="3">
        <f t="shared" si="65"/>
        <v>-569.28571428571433</v>
      </c>
      <c r="AZ85" s="3">
        <f t="shared" si="65"/>
        <v>-686.57142857142856</v>
      </c>
      <c r="BA85" s="3">
        <f t="shared" si="65"/>
        <v>-751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67">IF(R82&lt;&gt;0,SUM(L82:R82)/SUM(E82:K82)-1,"")</f>
        <v>1.6356502242152464</v>
      </c>
      <c r="S86" s="14">
        <f t="shared" si="67"/>
        <v>1.7928599450765006</v>
      </c>
      <c r="T86" s="14">
        <f t="shared" si="67"/>
        <v>1.4806358689853836</v>
      </c>
      <c r="U86" s="14">
        <f t="shared" si="67"/>
        <v>2.3208972570897255</v>
      </c>
      <c r="V86" s="14">
        <f t="shared" si="67"/>
        <v>1.2543765356265357</v>
      </c>
      <c r="W86" s="14">
        <f t="shared" si="67"/>
        <v>1.1226266858714156</v>
      </c>
      <c r="X86" s="14">
        <f t="shared" si="67"/>
        <v>0.97967994473865994</v>
      </c>
      <c r="Y86" s="14">
        <f t="shared" si="67"/>
        <v>0.91126116546150571</v>
      </c>
      <c r="Z86" s="14">
        <f t="shared" si="67"/>
        <v>0.76382450718733907</v>
      </c>
      <c r="AA86" s="14">
        <f t="shared" si="67"/>
        <v>0.66328329964302601</v>
      </c>
      <c r="AB86" s="14">
        <f t="shared" si="67"/>
        <v>0.38431386273754953</v>
      </c>
      <c r="AC86" s="14">
        <f t="shared" si="67"/>
        <v>0.34453867375089398</v>
      </c>
      <c r="AD86" s="14">
        <f t="shared" si="67"/>
        <v>0.19965454489374168</v>
      </c>
      <c r="AE86" s="14">
        <f t="shared" si="67"/>
        <v>0.12096187956151327</v>
      </c>
      <c r="AF86" s="14">
        <f t="shared" si="67"/>
        <v>5.1881937296575531E-2</v>
      </c>
      <c r="AG86" s="14">
        <f t="shared" si="67"/>
        <v>-2.7979824794265973E-2</v>
      </c>
      <c r="AH86" s="14">
        <f t="shared" si="67"/>
        <v>-6.4256716572285599E-2</v>
      </c>
      <c r="AI86" s="14">
        <f t="shared" si="67"/>
        <v>-0.12390655812307227</v>
      </c>
      <c r="AJ86" s="14">
        <f t="shared" si="67"/>
        <v>-0.15573625148820835</v>
      </c>
      <c r="AK86" s="14">
        <f t="shared" si="67"/>
        <v>-0.1731372448192523</v>
      </c>
      <c r="AL86" s="14">
        <f t="shared" si="67"/>
        <v>-0.18915203237270106</v>
      </c>
      <c r="AM86" s="14">
        <f t="shared" si="67"/>
        <v>-0.18523220141753938</v>
      </c>
      <c r="AN86" s="14">
        <f t="shared" si="67"/>
        <v>-0.1863119947563906</v>
      </c>
      <c r="AO86" s="14">
        <f t="shared" si="67"/>
        <v>-0.20282966729302532</v>
      </c>
      <c r="AP86" s="14">
        <f t="shared" si="67"/>
        <v>-0.18090785790552044</v>
      </c>
      <c r="AQ86" s="14">
        <f t="shared" si="67"/>
        <v>-0.16739176092892072</v>
      </c>
      <c r="AR86" s="14">
        <f t="shared" si="67"/>
        <v>-0.14057835820895526</v>
      </c>
      <c r="AS86" s="14">
        <f t="shared" si="67"/>
        <v>-0.12297258389583798</v>
      </c>
      <c r="AT86" s="14">
        <f t="shared" si="67"/>
        <v>-0.12461049078161512</v>
      </c>
      <c r="AU86" s="14">
        <f t="shared" si="67"/>
        <v>-9.7066523461099563E-2</v>
      </c>
      <c r="AV86" s="14">
        <f t="shared" si="67"/>
        <v>-0.10797975596228504</v>
      </c>
      <c r="AW86" s="14">
        <f t="shared" si="67"/>
        <v>-0.10812429537767754</v>
      </c>
      <c r="AX86" s="14">
        <f t="shared" si="67"/>
        <v>-0.10425225225225221</v>
      </c>
      <c r="AY86" s="14">
        <f t="shared" si="67"/>
        <v>-0.14418032490321642</v>
      </c>
      <c r="AZ86" s="14">
        <f t="shared" si="67"/>
        <v>-0.17530548969542226</v>
      </c>
      <c r="BA86" s="14">
        <f t="shared" si="67"/>
        <v>-0.1949275093626015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75">IF(D81=0,0,ABS(+D87-D81)^2)</f>
        <v>1869087.7850862432</v>
      </c>
      <c r="E89" s="9">
        <f t="shared" si="75"/>
        <v>2828521.8649189994</v>
      </c>
      <c r="F89" s="9">
        <f t="shared" si="75"/>
        <v>4340178.0802119793</v>
      </c>
      <c r="G89" s="9">
        <f t="shared" si="75"/>
        <v>6890167.1144501707</v>
      </c>
      <c r="H89" s="9">
        <f t="shared" si="75"/>
        <v>9760699.9194145817</v>
      </c>
      <c r="I89" s="9">
        <f t="shared" si="75"/>
        <v>16238386.681502946</v>
      </c>
      <c r="J89" s="9">
        <f t="shared" si="75"/>
        <v>26043317.044222478</v>
      </c>
      <c r="K89" s="9">
        <f t="shared" si="75"/>
        <v>40803422.995705523</v>
      </c>
      <c r="L89" s="9">
        <f t="shared" si="75"/>
        <v>45389780.055769421</v>
      </c>
      <c r="M89" s="9">
        <f t="shared" si="75"/>
        <v>68592150.099216357</v>
      </c>
      <c r="N89" s="9">
        <f t="shared" si="75"/>
        <v>53908174.742257237</v>
      </c>
      <c r="O89" s="9">
        <f t="shared" si="75"/>
        <v>129755224.20879845</v>
      </c>
      <c r="P89" s="9">
        <f t="shared" si="75"/>
        <v>181811126.74225295</v>
      </c>
      <c r="Q89" s="9">
        <f t="shared" si="75"/>
        <v>235904812.07991239</v>
      </c>
      <c r="R89" s="9">
        <f t="shared" si="75"/>
        <v>272281865.40231448</v>
      </c>
      <c r="S89" s="9">
        <f t="shared" si="75"/>
        <v>305531433.54210711</v>
      </c>
      <c r="T89" s="9">
        <f t="shared" si="75"/>
        <v>345506272.44621634</v>
      </c>
      <c r="U89" s="9">
        <f t="shared" si="75"/>
        <v>405928550.17453122</v>
      </c>
      <c r="V89" s="9">
        <f t="shared" si="75"/>
        <v>465531667.84560901</v>
      </c>
      <c r="W89" s="9">
        <f t="shared" si="75"/>
        <v>511985158.93671274</v>
      </c>
      <c r="X89" s="9">
        <f t="shared" si="75"/>
        <v>464687419.15465397</v>
      </c>
      <c r="Y89" s="9">
        <f t="shared" si="75"/>
        <v>338281680.42703503</v>
      </c>
      <c r="Z89" s="9">
        <f t="shared" si="75"/>
        <v>200124196.09481385</v>
      </c>
      <c r="AA89" s="9">
        <f t="shared" si="75"/>
        <v>65359732.753976703</v>
      </c>
      <c r="AB89" s="9">
        <f t="shared" si="75"/>
        <v>989624.11061694636</v>
      </c>
      <c r="AC89" s="9">
        <f t="shared" si="75"/>
        <v>74809422.986763135</v>
      </c>
      <c r="AD89" s="9">
        <f t="shared" si="75"/>
        <v>428758530.17420936</v>
      </c>
      <c r="AE89" s="9">
        <f t="shared" si="75"/>
        <v>1308445951.3995795</v>
      </c>
      <c r="AF89" s="9">
        <f t="shared" si="75"/>
        <v>3086845784.4535389</v>
      </c>
      <c r="AG89" s="9">
        <f t="shared" si="75"/>
        <v>6037235551.2936831</v>
      </c>
      <c r="AH89" s="9">
        <f t="shared" si="75"/>
        <v>10351689043.765026</v>
      </c>
      <c r="AI89" s="9">
        <f t="shared" si="75"/>
        <v>16451687179.200392</v>
      </c>
      <c r="AJ89" s="9">
        <f t="shared" si="75"/>
        <v>24589912724.493942</v>
      </c>
      <c r="AK89" s="9">
        <f t="shared" si="75"/>
        <v>34791692076.35601</v>
      </c>
      <c r="AL89" s="9">
        <f t="shared" si="75"/>
        <v>47284465073.08065</v>
      </c>
      <c r="AM89" s="9">
        <f t="shared" si="75"/>
        <v>62046583205.025887</v>
      </c>
      <c r="AN89" s="9">
        <f t="shared" si="75"/>
        <v>78720151597.002121</v>
      </c>
      <c r="AO89" s="9">
        <f t="shared" si="75"/>
        <v>96017989866.029907</v>
      </c>
      <c r="AP89" s="9">
        <f t="shared" si="75"/>
        <v>113469658818.25874</v>
      </c>
      <c r="AQ89" s="9">
        <f t="shared" si="75"/>
        <v>130846551492.79128</v>
      </c>
      <c r="AR89" s="9">
        <f t="shared" si="75"/>
        <v>146862502917.87241</v>
      </c>
      <c r="AS89" s="9">
        <f t="shared" si="75"/>
        <v>162063716378.17755</v>
      </c>
      <c r="AT89" s="9">
        <f t="shared" si="75"/>
        <v>176485138106.76147</v>
      </c>
      <c r="AU89" s="9">
        <f t="shared" si="75"/>
        <v>189364733703.91245</v>
      </c>
      <c r="AV89" s="9">
        <f t="shared" si="75"/>
        <v>200745779437.61496</v>
      </c>
      <c r="AW89" s="9">
        <f t="shared" si="75"/>
        <v>209355081389.94781</v>
      </c>
      <c r="AX89" s="9">
        <f t="shared" si="75"/>
        <v>216534199511.58026</v>
      </c>
      <c r="AY89" s="9">
        <f t="shared" si="75"/>
        <v>222157873097.61234</v>
      </c>
      <c r="AZ89" s="9">
        <f t="shared" si="75"/>
        <v>226806859297.10715</v>
      </c>
      <c r="BA89" s="9">
        <f t="shared" si="75"/>
        <v>230992620843.08221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$C$4&amp;" Deaths Cum"</f>
        <v>Italy Deaths Cum</v>
      </c>
      <c r="C94">
        <f t="shared" ref="C94:AH94" si="81">INDEX(_Death_Data,MATCH($C$4,_Death_Country,0),MATCH(C$54,_Death_Day,0))</f>
        <v>34</v>
      </c>
      <c r="D94">
        <f t="shared" si="81"/>
        <v>52</v>
      </c>
      <c r="E94">
        <f t="shared" si="81"/>
        <v>79</v>
      </c>
      <c r="F94">
        <f t="shared" si="81"/>
        <v>107</v>
      </c>
      <c r="G94">
        <f t="shared" si="81"/>
        <v>148</v>
      </c>
      <c r="H94">
        <f t="shared" si="81"/>
        <v>197</v>
      </c>
      <c r="I94">
        <f t="shared" si="81"/>
        <v>233</v>
      </c>
      <c r="J94">
        <f t="shared" si="81"/>
        <v>366</v>
      </c>
      <c r="K94">
        <f t="shared" si="81"/>
        <v>463</v>
      </c>
      <c r="L94">
        <f t="shared" si="81"/>
        <v>631</v>
      </c>
      <c r="M94">
        <f t="shared" si="81"/>
        <v>827</v>
      </c>
      <c r="N94">
        <f t="shared" si="81"/>
        <v>827</v>
      </c>
      <c r="O94">
        <f t="shared" si="81"/>
        <v>1266</v>
      </c>
      <c r="P94">
        <f t="shared" si="81"/>
        <v>1441</v>
      </c>
      <c r="Q94">
        <f t="shared" si="81"/>
        <v>1809</v>
      </c>
      <c r="R94">
        <f t="shared" si="81"/>
        <v>2158</v>
      </c>
      <c r="S94">
        <f t="shared" si="81"/>
        <v>2503</v>
      </c>
      <c r="T94">
        <f t="shared" si="81"/>
        <v>2978</v>
      </c>
      <c r="U94">
        <f t="shared" si="81"/>
        <v>3405</v>
      </c>
      <c r="V94">
        <f t="shared" si="81"/>
        <v>4032</v>
      </c>
      <c r="W94">
        <f t="shared" si="81"/>
        <v>4825</v>
      </c>
      <c r="X94">
        <f t="shared" si="81"/>
        <v>5476</v>
      </c>
      <c r="Y94">
        <f t="shared" si="81"/>
        <v>6077</v>
      </c>
      <c r="Z94">
        <f t="shared" si="81"/>
        <v>6820</v>
      </c>
      <c r="AA94">
        <f t="shared" si="81"/>
        <v>7503</v>
      </c>
      <c r="AB94">
        <f t="shared" si="81"/>
        <v>8215</v>
      </c>
      <c r="AC94">
        <f t="shared" si="81"/>
        <v>9134</v>
      </c>
      <c r="AD94">
        <f t="shared" si="81"/>
        <v>10023</v>
      </c>
      <c r="AE94">
        <f t="shared" si="81"/>
        <v>10779</v>
      </c>
      <c r="AF94">
        <f t="shared" si="81"/>
        <v>11591</v>
      </c>
      <c r="AG94">
        <f t="shared" si="81"/>
        <v>12428</v>
      </c>
      <c r="AH94">
        <f t="shared" si="81"/>
        <v>13155</v>
      </c>
      <c r="AI94">
        <f t="shared" ref="AI94:BN94" si="82">INDEX(_Death_Data,MATCH($C$4,_Death_Country,0),MATCH(AI$54,_Death_Day,0))</f>
        <v>13915</v>
      </c>
      <c r="AJ94">
        <f t="shared" si="82"/>
        <v>14681</v>
      </c>
      <c r="AK94">
        <f t="shared" si="82"/>
        <v>15362</v>
      </c>
      <c r="AL94">
        <f t="shared" si="82"/>
        <v>15887</v>
      </c>
      <c r="AM94">
        <f t="shared" si="82"/>
        <v>16523</v>
      </c>
      <c r="AN94">
        <f t="shared" si="82"/>
        <v>17127</v>
      </c>
      <c r="AO94">
        <f t="shared" si="82"/>
        <v>17669</v>
      </c>
      <c r="AP94">
        <f t="shared" si="82"/>
        <v>18279</v>
      </c>
      <c r="AQ94">
        <f t="shared" si="82"/>
        <v>18849</v>
      </c>
      <c r="AR94">
        <f t="shared" si="82"/>
        <v>19468</v>
      </c>
      <c r="AS94">
        <f t="shared" si="82"/>
        <v>19899</v>
      </c>
      <c r="AT94">
        <f t="shared" si="82"/>
        <v>20465</v>
      </c>
      <c r="AU94">
        <f t="shared" si="82"/>
        <v>21067</v>
      </c>
      <c r="AV94">
        <f t="shared" si="82"/>
        <v>21645</v>
      </c>
      <c r="AW94">
        <f t="shared" si="82"/>
        <v>22170</v>
      </c>
      <c r="AX94">
        <f t="shared" si="82"/>
        <v>22745</v>
      </c>
      <c r="AY94">
        <f t="shared" si="82"/>
        <v>23227</v>
      </c>
      <c r="AZ94">
        <f t="shared" si="82"/>
        <v>23660</v>
      </c>
      <c r="BA94">
        <f t="shared" si="82"/>
        <v>24114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INDEX(_Death_Data,MATCH($C$4,_Death_Country,0),MATCH(BO$54,_Death_Day,0))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INDEX(_Death_Data,MATCH($C$4,_Death_Country,0),MATCH(CU$54,_Death_Day,0))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$C$4&amp;" Deaths Day"</f>
        <v>Italy Deaths Day</v>
      </c>
      <c r="D95">
        <f>IF(D94&gt;C94,D94-C94,0)</f>
        <v>18</v>
      </c>
      <c r="E95">
        <f t="shared" ref="E95:BP95" si="85">IF(E94&gt;D94,E94-D94,0)</f>
        <v>27</v>
      </c>
      <c r="F95">
        <f t="shared" si="85"/>
        <v>28</v>
      </c>
      <c r="G95">
        <f t="shared" si="85"/>
        <v>41</v>
      </c>
      <c r="H95">
        <f t="shared" si="85"/>
        <v>49</v>
      </c>
      <c r="I95">
        <f t="shared" si="85"/>
        <v>36</v>
      </c>
      <c r="J95">
        <f t="shared" si="85"/>
        <v>133</v>
      </c>
      <c r="K95">
        <f t="shared" si="85"/>
        <v>97</v>
      </c>
      <c r="L95">
        <f t="shared" si="85"/>
        <v>168</v>
      </c>
      <c r="M95">
        <f t="shared" si="85"/>
        <v>196</v>
      </c>
      <c r="N95">
        <f t="shared" si="85"/>
        <v>0</v>
      </c>
      <c r="O95">
        <f t="shared" si="85"/>
        <v>439</v>
      </c>
      <c r="P95">
        <f t="shared" si="85"/>
        <v>175</v>
      </c>
      <c r="Q95">
        <f t="shared" si="85"/>
        <v>368</v>
      </c>
      <c r="R95">
        <f t="shared" si="85"/>
        <v>349</v>
      </c>
      <c r="S95">
        <f t="shared" si="85"/>
        <v>345</v>
      </c>
      <c r="T95">
        <f t="shared" si="85"/>
        <v>475</v>
      </c>
      <c r="U95">
        <f t="shared" si="85"/>
        <v>427</v>
      </c>
      <c r="V95">
        <f t="shared" si="85"/>
        <v>627</v>
      </c>
      <c r="W95">
        <f t="shared" si="85"/>
        <v>793</v>
      </c>
      <c r="X95">
        <f t="shared" si="85"/>
        <v>651</v>
      </c>
      <c r="Y95">
        <f t="shared" si="85"/>
        <v>601</v>
      </c>
      <c r="Z95">
        <f t="shared" si="85"/>
        <v>743</v>
      </c>
      <c r="AA95">
        <f t="shared" si="85"/>
        <v>683</v>
      </c>
      <c r="AB95">
        <f t="shared" si="85"/>
        <v>712</v>
      </c>
      <c r="AC95">
        <f t="shared" si="85"/>
        <v>919</v>
      </c>
      <c r="AD95">
        <f t="shared" si="85"/>
        <v>889</v>
      </c>
      <c r="AE95">
        <f t="shared" si="85"/>
        <v>756</v>
      </c>
      <c r="AF95">
        <f t="shared" si="85"/>
        <v>812</v>
      </c>
      <c r="AG95">
        <f t="shared" si="85"/>
        <v>837</v>
      </c>
      <c r="AH95">
        <f t="shared" si="85"/>
        <v>727</v>
      </c>
      <c r="AI95">
        <f t="shared" si="85"/>
        <v>760</v>
      </c>
      <c r="AJ95">
        <f t="shared" si="85"/>
        <v>766</v>
      </c>
      <c r="AK95">
        <f t="shared" si="85"/>
        <v>681</v>
      </c>
      <c r="AL95">
        <f t="shared" si="85"/>
        <v>525</v>
      </c>
      <c r="AM95">
        <f t="shared" si="85"/>
        <v>636</v>
      </c>
      <c r="AN95">
        <f t="shared" si="85"/>
        <v>604</v>
      </c>
      <c r="AO95">
        <f t="shared" si="85"/>
        <v>542</v>
      </c>
      <c r="AP95">
        <f t="shared" si="85"/>
        <v>610</v>
      </c>
      <c r="AQ95">
        <f t="shared" si="85"/>
        <v>570</v>
      </c>
      <c r="AR95">
        <f t="shared" si="85"/>
        <v>619</v>
      </c>
      <c r="AS95">
        <f t="shared" si="85"/>
        <v>431</v>
      </c>
      <c r="AT95">
        <f t="shared" si="85"/>
        <v>566</v>
      </c>
      <c r="AU95">
        <f t="shared" si="85"/>
        <v>602</v>
      </c>
      <c r="AV95">
        <f t="shared" si="85"/>
        <v>578</v>
      </c>
      <c r="AW95">
        <f t="shared" si="85"/>
        <v>525</v>
      </c>
      <c r="AX95">
        <f t="shared" si="85"/>
        <v>575</v>
      </c>
      <c r="AY95">
        <f t="shared" si="85"/>
        <v>482</v>
      </c>
      <c r="AZ95">
        <f t="shared" si="85"/>
        <v>433</v>
      </c>
      <c r="BA95">
        <f t="shared" si="85"/>
        <v>454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88">IF(J95&lt;&gt;0,SUM(D95:J95)/7,0)</f>
        <v>47.428571428571431</v>
      </c>
      <c r="K96" s="13">
        <f t="shared" si="88"/>
        <v>58.714285714285715</v>
      </c>
      <c r="L96" s="13">
        <f t="shared" si="88"/>
        <v>78.857142857142861</v>
      </c>
      <c r="M96" s="13">
        <f t="shared" si="88"/>
        <v>102.85714285714286</v>
      </c>
      <c r="N96" s="13">
        <f t="shared" si="88"/>
        <v>0</v>
      </c>
      <c r="O96" s="13">
        <f t="shared" si="88"/>
        <v>152.71428571428572</v>
      </c>
      <c r="P96" s="13">
        <f t="shared" si="88"/>
        <v>172.57142857142858</v>
      </c>
      <c r="Q96" s="13">
        <f t="shared" si="88"/>
        <v>206.14285714285714</v>
      </c>
      <c r="R96" s="13">
        <f t="shared" si="88"/>
        <v>242.14285714285714</v>
      </c>
      <c r="S96" s="13">
        <f t="shared" si="88"/>
        <v>267.42857142857144</v>
      </c>
      <c r="T96" s="13">
        <f t="shared" si="88"/>
        <v>307.28571428571428</v>
      </c>
      <c r="U96" s="13">
        <f t="shared" si="88"/>
        <v>368.28571428571428</v>
      </c>
      <c r="V96" s="13">
        <f t="shared" si="88"/>
        <v>395.14285714285717</v>
      </c>
      <c r="W96" s="13">
        <f t="shared" si="88"/>
        <v>483.42857142857144</v>
      </c>
      <c r="X96" s="13">
        <f t="shared" si="88"/>
        <v>523.85714285714289</v>
      </c>
      <c r="Y96" s="13">
        <f t="shared" si="88"/>
        <v>559.85714285714289</v>
      </c>
      <c r="Z96" s="13">
        <f t="shared" si="88"/>
        <v>616.71428571428567</v>
      </c>
      <c r="AA96" s="13">
        <f t="shared" si="88"/>
        <v>646.42857142857144</v>
      </c>
      <c r="AB96" s="13">
        <f t="shared" si="88"/>
        <v>687.14285714285711</v>
      </c>
      <c r="AC96" s="13">
        <f t="shared" si="88"/>
        <v>728.85714285714289</v>
      </c>
      <c r="AD96" s="13">
        <f t="shared" si="88"/>
        <v>742.57142857142856</v>
      </c>
      <c r="AE96" s="13">
        <f t="shared" si="88"/>
        <v>757.57142857142856</v>
      </c>
      <c r="AF96" s="13">
        <f t="shared" si="88"/>
        <v>787.71428571428567</v>
      </c>
      <c r="AG96" s="13">
        <f t="shared" si="88"/>
        <v>801.14285714285711</v>
      </c>
      <c r="AH96" s="13">
        <f t="shared" si="88"/>
        <v>807.42857142857144</v>
      </c>
      <c r="AI96" s="13">
        <f t="shared" si="88"/>
        <v>814.28571428571433</v>
      </c>
      <c r="AJ96" s="13">
        <f t="shared" si="88"/>
        <v>792.42857142857144</v>
      </c>
      <c r="AK96" s="13">
        <f t="shared" si="88"/>
        <v>762.71428571428567</v>
      </c>
      <c r="AL96" s="13">
        <f t="shared" si="88"/>
        <v>729.71428571428567</v>
      </c>
      <c r="AM96" s="13">
        <f t="shared" si="88"/>
        <v>704.57142857142856</v>
      </c>
      <c r="AN96" s="13">
        <f t="shared" si="88"/>
        <v>671.28571428571433</v>
      </c>
      <c r="AO96" s="13">
        <f t="shared" si="88"/>
        <v>644.85714285714289</v>
      </c>
      <c r="AP96" s="13">
        <f t="shared" si="88"/>
        <v>623.42857142857144</v>
      </c>
      <c r="AQ96" s="13">
        <f t="shared" si="88"/>
        <v>595.42857142857144</v>
      </c>
      <c r="AR96" s="13">
        <f t="shared" si="88"/>
        <v>586.57142857142856</v>
      </c>
      <c r="AS96" s="13">
        <f t="shared" si="88"/>
        <v>573.14285714285711</v>
      </c>
      <c r="AT96" s="13">
        <f t="shared" si="88"/>
        <v>563.14285714285711</v>
      </c>
      <c r="AU96" s="13">
        <f t="shared" si="88"/>
        <v>562.85714285714289</v>
      </c>
      <c r="AV96" s="13">
        <f t="shared" si="88"/>
        <v>568</v>
      </c>
      <c r="AW96" s="13">
        <f t="shared" si="88"/>
        <v>555.85714285714289</v>
      </c>
      <c r="AX96" s="13">
        <f t="shared" si="88"/>
        <v>556.57142857142856</v>
      </c>
      <c r="AY96" s="13">
        <f t="shared" si="88"/>
        <v>537</v>
      </c>
      <c r="AZ96" s="13">
        <f t="shared" si="88"/>
        <v>537.28571428571433</v>
      </c>
      <c r="BA96" s="13">
        <f t="shared" si="88"/>
        <v>521.28571428571433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$C$4&amp;"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90">IF(AND(D94&lt;&gt;0,K94&lt;&gt;0),(K94/D94)^(1/7)-1,#N/A)</f>
        <v>0.36663943907408014</v>
      </c>
      <c r="L97" s="14">
        <f t="shared" si="90"/>
        <v>0.34559575914036178</v>
      </c>
      <c r="M97" s="14">
        <f t="shared" si="90"/>
        <v>0.33928971319863388</v>
      </c>
      <c r="N97" s="14">
        <f t="shared" si="90"/>
        <v>0.2786424348455514</v>
      </c>
      <c r="O97" s="14">
        <f t="shared" si="90"/>
        <v>0.30443945300105746</v>
      </c>
      <c r="P97" s="14">
        <f t="shared" si="90"/>
        <v>0.29731072524413293</v>
      </c>
      <c r="Q97" s="14">
        <f t="shared" si="90"/>
        <v>0.25642561847569612</v>
      </c>
      <c r="R97" s="14">
        <f t="shared" si="90"/>
        <v>0.24593612619039318</v>
      </c>
      <c r="S97" s="14">
        <f t="shared" si="90"/>
        <v>0.21755955408945038</v>
      </c>
      <c r="T97" s="14">
        <f t="shared" si="90"/>
        <v>0.20084914955435429</v>
      </c>
      <c r="U97" s="14">
        <f t="shared" si="90"/>
        <v>0.2240570458368818</v>
      </c>
      <c r="V97" s="14">
        <f t="shared" si="90"/>
        <v>0.17996614084161888</v>
      </c>
      <c r="W97" s="14">
        <f t="shared" si="90"/>
        <v>0.18843707280611088</v>
      </c>
      <c r="X97" s="14">
        <f t="shared" si="90"/>
        <v>0.17143403774687727</v>
      </c>
      <c r="Y97" s="14">
        <f t="shared" si="90"/>
        <v>0.15940180151899175</v>
      </c>
      <c r="Z97" s="14">
        <f t="shared" si="90"/>
        <v>0.15395553605037682</v>
      </c>
      <c r="AA97" s="14">
        <f t="shared" si="90"/>
        <v>0.14111663411399866</v>
      </c>
      <c r="AB97" s="14">
        <f t="shared" si="90"/>
        <v>0.134074259140607</v>
      </c>
      <c r="AC97" s="14">
        <f t="shared" si="90"/>
        <v>0.1239172965043962</v>
      </c>
      <c r="AD97" s="14">
        <f t="shared" si="90"/>
        <v>0.11008747302932731</v>
      </c>
      <c r="AE97" s="14">
        <f t="shared" si="90"/>
        <v>0.10158099132377574</v>
      </c>
      <c r="AF97" s="14">
        <f t="shared" si="90"/>
        <v>9.6633900164486697E-2</v>
      </c>
      <c r="AG97" s="14">
        <f t="shared" si="90"/>
        <v>8.9509399601822581E-2</v>
      </c>
      <c r="AH97" s="14">
        <f t="shared" si="90"/>
        <v>8.35190666672041E-2</v>
      </c>
      <c r="AI97" s="14">
        <f t="shared" si="90"/>
        <v>7.81930310368677E-2</v>
      </c>
      <c r="AJ97" s="14">
        <f t="shared" si="90"/>
        <v>7.0143678037754897E-2</v>
      </c>
      <c r="AK97" s="14">
        <f t="shared" si="90"/>
        <v>6.2901112193627595E-2</v>
      </c>
      <c r="AL97" s="14">
        <f t="shared" si="90"/>
        <v>5.6978621594173218E-2</v>
      </c>
      <c r="AM97" s="14">
        <f t="shared" si="90"/>
        <v>5.1950799794883595E-2</v>
      </c>
      <c r="AN97" s="14">
        <f t="shared" si="90"/>
        <v>4.6880596593809942E-2</v>
      </c>
      <c r="AO97" s="14">
        <f t="shared" si="90"/>
        <v>4.3044931174522016E-2</v>
      </c>
      <c r="AP97" s="14">
        <f t="shared" si="90"/>
        <v>3.973861739478779E-2</v>
      </c>
      <c r="AQ97" s="14">
        <f t="shared" si="90"/>
        <v>3.6345743421142496E-2</v>
      </c>
      <c r="AR97" s="14">
        <f t="shared" si="90"/>
        <v>3.4418371855779339E-2</v>
      </c>
      <c r="AS97" s="14">
        <f t="shared" si="90"/>
        <v>3.2689848993511239E-2</v>
      </c>
      <c r="AT97" s="14">
        <f t="shared" si="90"/>
        <v>3.1038048288874132E-2</v>
      </c>
      <c r="AU97" s="14">
        <f t="shared" si="90"/>
        <v>3.0020608122929726E-2</v>
      </c>
      <c r="AV97" s="14">
        <f t="shared" si="90"/>
        <v>2.9419122253744101E-2</v>
      </c>
      <c r="AW97" s="14">
        <f t="shared" si="90"/>
        <v>2.795315282574462E-2</v>
      </c>
      <c r="AX97" s="14">
        <f t="shared" si="90"/>
        <v>2.7204241061948187E-2</v>
      </c>
      <c r="AY97" s="14">
        <f t="shared" si="90"/>
        <v>2.5541198592129E-2</v>
      </c>
      <c r="AZ97" s="14">
        <f t="shared" si="90"/>
        <v>2.5039256964064949E-2</v>
      </c>
      <c r="BA97" s="14">
        <f t="shared" si="90"/>
        <v>2.3716360340457543E-2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92">IF(R94&lt;&gt;0,(SUM(L95:R95)-SUM(E95:K95))/7,0)</f>
        <v>183.42857142857142</v>
      </c>
      <c r="S98" s="3">
        <f t="shared" si="92"/>
        <v>188.57142857142858</v>
      </c>
      <c r="T98" s="3">
        <f t="shared" si="92"/>
        <v>204.42857142857142</v>
      </c>
      <c r="U98" s="3">
        <f t="shared" si="92"/>
        <v>271.28571428571428</v>
      </c>
      <c r="V98" s="3">
        <f t="shared" si="92"/>
        <v>242.42857142857142</v>
      </c>
      <c r="W98" s="3">
        <f t="shared" si="92"/>
        <v>310.85714285714283</v>
      </c>
      <c r="X98" s="3">
        <f t="shared" si="92"/>
        <v>317.71428571428572</v>
      </c>
      <c r="Y98" s="3">
        <f t="shared" si="92"/>
        <v>317.71428571428572</v>
      </c>
      <c r="Z98" s="3">
        <f t="shared" si="92"/>
        <v>349.28571428571428</v>
      </c>
      <c r="AA98" s="3">
        <f t="shared" si="92"/>
        <v>339.14285714285717</v>
      </c>
      <c r="AB98" s="3">
        <f t="shared" si="92"/>
        <v>318.85714285714283</v>
      </c>
      <c r="AC98" s="3">
        <f t="shared" si="92"/>
        <v>333.71428571428572</v>
      </c>
      <c r="AD98" s="3">
        <f t="shared" si="92"/>
        <v>259.14285714285717</v>
      </c>
      <c r="AE98" s="3">
        <f t="shared" si="92"/>
        <v>233.71428571428572</v>
      </c>
      <c r="AF98" s="3">
        <f t="shared" si="92"/>
        <v>227.85714285714286</v>
      </c>
      <c r="AG98" s="3">
        <f t="shared" si="92"/>
        <v>184.42857142857142</v>
      </c>
      <c r="AH98" s="3">
        <f t="shared" si="92"/>
        <v>161</v>
      </c>
      <c r="AI98" s="3">
        <f t="shared" si="92"/>
        <v>127.14285714285714</v>
      </c>
      <c r="AJ98" s="3">
        <f t="shared" si="92"/>
        <v>63.571428571428569</v>
      </c>
      <c r="AK98" s="3">
        <f t="shared" si="92"/>
        <v>20.142857142857142</v>
      </c>
      <c r="AL98" s="3">
        <f t="shared" si="92"/>
        <v>-27.857142857142858</v>
      </c>
      <c r="AM98" s="3">
        <f t="shared" si="92"/>
        <v>-83.142857142857139</v>
      </c>
      <c r="AN98" s="3">
        <f t="shared" si="92"/>
        <v>-129.85714285714286</v>
      </c>
      <c r="AO98" s="3">
        <f t="shared" si="92"/>
        <v>-162.57142857142858</v>
      </c>
      <c r="AP98" s="3">
        <f t="shared" si="92"/>
        <v>-190.85714285714286</v>
      </c>
      <c r="AQ98" s="3">
        <f t="shared" si="92"/>
        <v>-197</v>
      </c>
      <c r="AR98" s="3">
        <f t="shared" si="92"/>
        <v>-176.14285714285714</v>
      </c>
      <c r="AS98" s="3">
        <f t="shared" si="92"/>
        <v>-156.57142857142858</v>
      </c>
      <c r="AT98" s="3">
        <f t="shared" si="92"/>
        <v>-141.42857142857142</v>
      </c>
      <c r="AU98" s="3">
        <f t="shared" si="92"/>
        <v>-108.42857142857143</v>
      </c>
      <c r="AV98" s="3">
        <f t="shared" si="92"/>
        <v>-76.857142857142861</v>
      </c>
      <c r="AW98" s="3">
        <f t="shared" si="92"/>
        <v>-67.571428571428569</v>
      </c>
      <c r="AX98" s="3">
        <f t="shared" si="92"/>
        <v>-38.857142857142854</v>
      </c>
      <c r="AY98" s="3">
        <f t="shared" si="92"/>
        <v>-49.571428571428569</v>
      </c>
      <c r="AZ98" s="3">
        <f t="shared" si="92"/>
        <v>-35.857142857142854</v>
      </c>
      <c r="BA98" s="3">
        <f t="shared" si="92"/>
        <v>-41.857142857142854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94">IF(K95&lt;&gt;0,SUM(L95:R95)/SUM(E95:K95)-1,0)</f>
        <v>3.1240875912408761</v>
      </c>
      <c r="S99" s="14">
        <f t="shared" si="94"/>
        <v>2.3913043478260869</v>
      </c>
      <c r="T99" s="14">
        <f t="shared" si="94"/>
        <v>1.9874999999999998</v>
      </c>
      <c r="U99" s="14">
        <f t="shared" si="94"/>
        <v>0</v>
      </c>
      <c r="V99" s="14">
        <f t="shared" si="94"/>
        <v>1.5874649204864357</v>
      </c>
      <c r="W99" s="14">
        <f t="shared" si="94"/>
        <v>1.8013245033112582</v>
      </c>
      <c r="X99" s="14">
        <f t="shared" si="94"/>
        <v>1.5412335412335412</v>
      </c>
      <c r="Y99" s="14">
        <f t="shared" si="94"/>
        <v>1.3120943952802362</v>
      </c>
      <c r="Z99" s="14">
        <f t="shared" si="94"/>
        <v>1.3060897435897436</v>
      </c>
      <c r="AA99" s="14">
        <f t="shared" si="94"/>
        <v>1.1036727103672712</v>
      </c>
      <c r="AB99" s="14">
        <f t="shared" si="94"/>
        <v>0.86578743211792086</v>
      </c>
      <c r="AC99" s="14">
        <f t="shared" si="94"/>
        <v>0.84454085321764283</v>
      </c>
      <c r="AD99" s="14">
        <f t="shared" si="94"/>
        <v>0.53605200945626486</v>
      </c>
      <c r="AE99" s="14">
        <f t="shared" si="94"/>
        <v>0.44614125988546505</v>
      </c>
      <c r="AF99" s="14">
        <f t="shared" si="94"/>
        <v>0.40699157948456244</v>
      </c>
      <c r="AG99" s="14">
        <f t="shared" si="94"/>
        <v>0.29905026638869581</v>
      </c>
      <c r="AH99" s="14">
        <f t="shared" si="94"/>
        <v>0.24906077348066291</v>
      </c>
      <c r="AI99" s="14">
        <f t="shared" si="94"/>
        <v>0.18503118503118499</v>
      </c>
      <c r="AJ99" s="14">
        <f t="shared" si="94"/>
        <v>8.7220697765582056E-2</v>
      </c>
      <c r="AK99" s="14">
        <f t="shared" si="94"/>
        <v>2.7125817622162263E-2</v>
      </c>
      <c r="AL99" s="14">
        <f t="shared" si="94"/>
        <v>-3.6771638695078268E-2</v>
      </c>
      <c r="AM99" s="14">
        <f t="shared" si="94"/>
        <v>-0.10554951033732318</v>
      </c>
      <c r="AN99" s="14">
        <f t="shared" si="94"/>
        <v>-0.16208987161198285</v>
      </c>
      <c r="AO99" s="14">
        <f t="shared" si="94"/>
        <v>-0.20134465675866953</v>
      </c>
      <c r="AP99" s="14">
        <f t="shared" si="94"/>
        <v>-0.2343859649122807</v>
      </c>
      <c r="AQ99" s="14">
        <f t="shared" si="94"/>
        <v>-0.24860284838651525</v>
      </c>
      <c r="AR99" s="14">
        <f t="shared" si="94"/>
        <v>-0.2309421239932572</v>
      </c>
      <c r="AS99" s="14">
        <f t="shared" si="94"/>
        <v>-0.21456538762725141</v>
      </c>
      <c r="AT99" s="14">
        <f t="shared" si="94"/>
        <v>-0.2007299270072993</v>
      </c>
      <c r="AU99" s="14">
        <f t="shared" si="94"/>
        <v>-0.16152372845286234</v>
      </c>
      <c r="AV99" s="14">
        <f t="shared" si="94"/>
        <v>-0.11918475852902077</v>
      </c>
      <c r="AW99" s="14">
        <f t="shared" si="94"/>
        <v>-0.10838680109990839</v>
      </c>
      <c r="AX99" s="14">
        <f t="shared" si="94"/>
        <v>-6.5259117082533624E-2</v>
      </c>
      <c r="AY99" s="14">
        <f t="shared" si="94"/>
        <v>-8.4510472479298548E-2</v>
      </c>
      <c r="AZ99" s="14">
        <f t="shared" si="94"/>
        <v>-6.2562313060817498E-2</v>
      </c>
      <c r="BA99" s="14">
        <f t="shared" si="94"/>
        <v>-7.4327752409944159E-2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conditionalFormatting sqref="B5:B7 B13:B14 B16 B10 B11">
    <cfRule type="expression" dxfId="9" priority="8">
      <formula>B5&gt;C5</formula>
    </cfRule>
  </conditionalFormatting>
  <conditionalFormatting sqref="C5:C7 C13:C14 C16 C10 C11">
    <cfRule type="expression" dxfId="8" priority="7">
      <formula>C5&gt;B5</formula>
    </cfRule>
  </conditionalFormatting>
  <conditionalFormatting sqref="B6">
    <cfRule type="expression" dxfId="7" priority="6">
      <formula>$B$5&gt;$C$5</formula>
    </cfRule>
  </conditionalFormatting>
  <conditionalFormatting sqref="B15 B21">
    <cfRule type="expression" dxfId="6" priority="5">
      <formula>B15&lt;C15</formula>
    </cfRule>
  </conditionalFormatting>
  <conditionalFormatting sqref="C15 C21">
    <cfRule type="expression" dxfId="5" priority="4">
      <formula>C15&lt;B15</formula>
    </cfRule>
  </conditionalFormatting>
  <conditionalFormatting sqref="B14:C14 B20:C20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6AC6FA-BE97-49AC-B8E8-E8BEA2AB852D}">
          <x14:formula1>
            <xm:f>Tabelle6!$C$5:$C$189</xm:f>
          </x14:formula1>
          <xm:sqref>B4:C4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dimension ref="A2:FH189"/>
  <sheetViews>
    <sheetView topLeftCell="CI1" workbookViewId="0">
      <selection activeCell="CM4" sqref="CM4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CM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</row>
    <row r="3" spans="1:164" x14ac:dyDescent="0.35">
      <c r="A3" s="33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34" t="s">
        <v>60</v>
      </c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1</v>
      </c>
      <c r="AJ4" s="35">
        <v>1</v>
      </c>
      <c r="AK4" s="35">
        <v>1</v>
      </c>
      <c r="AL4" s="35">
        <v>1</v>
      </c>
      <c r="AM4" s="35">
        <v>1</v>
      </c>
      <c r="AN4" s="35">
        <v>1</v>
      </c>
      <c r="AO4" s="35">
        <v>1</v>
      </c>
      <c r="AP4" s="35">
        <v>1</v>
      </c>
      <c r="AQ4" s="35">
        <v>1</v>
      </c>
      <c r="AR4" s="35">
        <v>1</v>
      </c>
      <c r="AS4" s="35">
        <v>1</v>
      </c>
      <c r="AT4" s="35">
        <v>1</v>
      </c>
      <c r="AU4" s="35">
        <v>1</v>
      </c>
      <c r="AV4" s="35">
        <v>4</v>
      </c>
      <c r="AW4" s="35">
        <v>4</v>
      </c>
      <c r="AX4" s="35">
        <v>5</v>
      </c>
      <c r="AY4" s="35">
        <v>7</v>
      </c>
      <c r="AZ4" s="35">
        <v>7</v>
      </c>
      <c r="BA4" s="35">
        <v>7</v>
      </c>
      <c r="BB4" s="35">
        <v>11</v>
      </c>
      <c r="BC4" s="35">
        <v>16</v>
      </c>
      <c r="BD4" s="35">
        <v>21</v>
      </c>
      <c r="BE4" s="35">
        <v>22</v>
      </c>
      <c r="BF4" s="35">
        <v>22</v>
      </c>
      <c r="BG4" s="35">
        <v>22</v>
      </c>
      <c r="BH4" s="35">
        <v>24</v>
      </c>
      <c r="BI4" s="35">
        <v>24</v>
      </c>
      <c r="BJ4" s="35">
        <v>40</v>
      </c>
      <c r="BK4" s="35">
        <v>40</v>
      </c>
      <c r="BL4" s="35">
        <v>74</v>
      </c>
      <c r="BM4" s="35">
        <v>84</v>
      </c>
      <c r="BN4" s="35">
        <v>94</v>
      </c>
      <c r="BO4" s="35">
        <v>110</v>
      </c>
      <c r="BP4" s="35">
        <v>110</v>
      </c>
      <c r="BQ4" s="35">
        <v>120</v>
      </c>
      <c r="BR4" s="35">
        <v>170</v>
      </c>
      <c r="BS4" s="35">
        <v>174</v>
      </c>
      <c r="BT4" s="35">
        <v>237</v>
      </c>
      <c r="BU4" s="35">
        <v>273</v>
      </c>
      <c r="BV4" s="35">
        <v>281</v>
      </c>
      <c r="BW4" s="35">
        <v>299</v>
      </c>
      <c r="BX4" s="35">
        <v>349</v>
      </c>
      <c r="BY4" s="35">
        <v>367</v>
      </c>
      <c r="BZ4" s="35">
        <v>423</v>
      </c>
      <c r="CA4" s="35">
        <v>444</v>
      </c>
      <c r="CB4" s="35">
        <v>484</v>
      </c>
      <c r="CC4" s="35">
        <v>521</v>
      </c>
      <c r="CD4" s="35">
        <v>555</v>
      </c>
      <c r="CE4" s="35">
        <v>607</v>
      </c>
      <c r="CF4" s="35">
        <v>665</v>
      </c>
      <c r="CG4" s="35">
        <v>714</v>
      </c>
      <c r="CH4" s="35">
        <v>784</v>
      </c>
      <c r="CI4" s="35">
        <v>840</v>
      </c>
      <c r="CJ4" s="35">
        <v>906</v>
      </c>
      <c r="CK4" s="35">
        <v>933</v>
      </c>
      <c r="CL4" s="35">
        <v>996</v>
      </c>
      <c r="CM4" s="35">
        <v>1026</v>
      </c>
    </row>
    <row r="5" spans="1:164" x14ac:dyDescent="0.35">
      <c r="A5" s="34" t="s">
        <v>143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5">
        <v>0</v>
      </c>
      <c r="AV5" s="35">
        <v>0</v>
      </c>
      <c r="AW5" s="35">
        <v>2</v>
      </c>
      <c r="AX5" s="35">
        <v>10</v>
      </c>
      <c r="AY5" s="35">
        <v>12</v>
      </c>
      <c r="AZ5" s="35">
        <v>23</v>
      </c>
      <c r="BA5" s="35">
        <v>33</v>
      </c>
      <c r="BB5" s="35">
        <v>38</v>
      </c>
      <c r="BC5" s="35">
        <v>42</v>
      </c>
      <c r="BD5" s="35">
        <v>51</v>
      </c>
      <c r="BE5" s="35">
        <v>55</v>
      </c>
      <c r="BF5" s="35">
        <v>59</v>
      </c>
      <c r="BG5" s="35">
        <v>64</v>
      </c>
      <c r="BH5" s="35">
        <v>70</v>
      </c>
      <c r="BI5" s="35">
        <v>76</v>
      </c>
      <c r="BJ5" s="35">
        <v>89</v>
      </c>
      <c r="BK5" s="35">
        <v>104</v>
      </c>
      <c r="BL5" s="35">
        <v>123</v>
      </c>
      <c r="BM5" s="35">
        <v>146</v>
      </c>
      <c r="BN5" s="35">
        <v>174</v>
      </c>
      <c r="BO5" s="35">
        <v>186</v>
      </c>
      <c r="BP5" s="35">
        <v>197</v>
      </c>
      <c r="BQ5" s="35">
        <v>212</v>
      </c>
      <c r="BR5" s="35">
        <v>223</v>
      </c>
      <c r="BS5" s="35">
        <v>243</v>
      </c>
      <c r="BT5" s="35">
        <v>259</v>
      </c>
      <c r="BU5" s="35">
        <v>277</v>
      </c>
      <c r="BV5" s="35">
        <v>304</v>
      </c>
      <c r="BW5" s="35">
        <v>333</v>
      </c>
      <c r="BX5" s="35">
        <v>361</v>
      </c>
      <c r="BY5" s="35">
        <v>377</v>
      </c>
      <c r="BZ5" s="35">
        <v>383</v>
      </c>
      <c r="CA5" s="35">
        <v>400</v>
      </c>
      <c r="CB5" s="35">
        <v>409</v>
      </c>
      <c r="CC5" s="35">
        <v>416</v>
      </c>
      <c r="CD5" s="35">
        <v>433</v>
      </c>
      <c r="CE5" s="35">
        <v>446</v>
      </c>
      <c r="CF5" s="35">
        <v>467</v>
      </c>
      <c r="CG5" s="35">
        <v>475</v>
      </c>
      <c r="CH5" s="35">
        <v>494</v>
      </c>
      <c r="CI5" s="35">
        <v>518</v>
      </c>
      <c r="CJ5" s="35">
        <v>539</v>
      </c>
      <c r="CK5" s="35">
        <v>548</v>
      </c>
      <c r="CL5" s="35">
        <v>562</v>
      </c>
      <c r="CM5" s="35">
        <v>584</v>
      </c>
    </row>
    <row r="6" spans="1:164" x14ac:dyDescent="0.35">
      <c r="A6" s="34" t="s">
        <v>41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1</v>
      </c>
      <c r="AK6" s="35">
        <v>1</v>
      </c>
      <c r="AL6" s="35">
        <v>1</v>
      </c>
      <c r="AM6" s="35">
        <v>1</v>
      </c>
      <c r="AN6" s="35">
        <v>1</v>
      </c>
      <c r="AO6" s="35">
        <v>1</v>
      </c>
      <c r="AP6" s="35">
        <v>3</v>
      </c>
      <c r="AQ6" s="35">
        <v>5</v>
      </c>
      <c r="AR6" s="35">
        <v>12</v>
      </c>
      <c r="AS6" s="35">
        <v>12</v>
      </c>
      <c r="AT6" s="35">
        <v>17</v>
      </c>
      <c r="AU6" s="35">
        <v>17</v>
      </c>
      <c r="AV6" s="35">
        <v>19</v>
      </c>
      <c r="AW6" s="35">
        <v>20</v>
      </c>
      <c r="AX6" s="35">
        <v>20</v>
      </c>
      <c r="AY6" s="35">
        <v>20</v>
      </c>
      <c r="AZ6" s="35">
        <v>24</v>
      </c>
      <c r="BA6" s="35">
        <v>26</v>
      </c>
      <c r="BB6" s="35">
        <v>37</v>
      </c>
      <c r="BC6" s="35">
        <v>48</v>
      </c>
      <c r="BD6" s="35">
        <v>54</v>
      </c>
      <c r="BE6" s="35">
        <v>60</v>
      </c>
      <c r="BF6" s="35">
        <v>74</v>
      </c>
      <c r="BG6" s="35">
        <v>87</v>
      </c>
      <c r="BH6" s="35">
        <v>90</v>
      </c>
      <c r="BI6" s="35">
        <v>139</v>
      </c>
      <c r="BJ6" s="35">
        <v>201</v>
      </c>
      <c r="BK6" s="35">
        <v>230</v>
      </c>
      <c r="BL6" s="35">
        <v>264</v>
      </c>
      <c r="BM6" s="35">
        <v>302</v>
      </c>
      <c r="BN6" s="35">
        <v>367</v>
      </c>
      <c r="BO6" s="35">
        <v>409</v>
      </c>
      <c r="BP6" s="35">
        <v>454</v>
      </c>
      <c r="BQ6" s="35">
        <v>511</v>
      </c>
      <c r="BR6" s="35">
        <v>584</v>
      </c>
      <c r="BS6" s="35">
        <v>716</v>
      </c>
      <c r="BT6" s="35">
        <v>847</v>
      </c>
      <c r="BU6" s="35">
        <v>986</v>
      </c>
      <c r="BV6" s="35">
        <v>1171</v>
      </c>
      <c r="BW6" s="35">
        <v>1251</v>
      </c>
      <c r="BX6" s="35">
        <v>1320</v>
      </c>
      <c r="BY6" s="35">
        <v>1423</v>
      </c>
      <c r="BZ6" s="35">
        <v>1468</v>
      </c>
      <c r="CA6" s="35">
        <v>1572</v>
      </c>
      <c r="CB6" s="35">
        <v>1666</v>
      </c>
      <c r="CC6" s="35">
        <v>1761</v>
      </c>
      <c r="CD6" s="35">
        <v>1825</v>
      </c>
      <c r="CE6" s="35">
        <v>1914</v>
      </c>
      <c r="CF6" s="35">
        <v>1983</v>
      </c>
      <c r="CG6" s="35">
        <v>2070</v>
      </c>
      <c r="CH6" s="35">
        <v>2160</v>
      </c>
      <c r="CI6" s="35">
        <v>2268</v>
      </c>
      <c r="CJ6" s="35">
        <v>2418</v>
      </c>
      <c r="CK6" s="35">
        <v>2534</v>
      </c>
      <c r="CL6" s="35">
        <v>2629</v>
      </c>
      <c r="CM6" s="35">
        <v>2718</v>
      </c>
    </row>
    <row r="7" spans="1:164" x14ac:dyDescent="0.35">
      <c r="A7" s="34" t="s">
        <v>160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1</v>
      </c>
      <c r="AQ7" s="35">
        <v>1</v>
      </c>
      <c r="AR7" s="35">
        <v>1</v>
      </c>
      <c r="AS7" s="35">
        <v>1</v>
      </c>
      <c r="AT7" s="35">
        <v>1</v>
      </c>
      <c r="AU7" s="35">
        <v>1</v>
      </c>
      <c r="AV7" s="35">
        <v>1</v>
      </c>
      <c r="AW7" s="35">
        <v>1</v>
      </c>
      <c r="AX7" s="35">
        <v>1</v>
      </c>
      <c r="AY7" s="35">
        <v>1</v>
      </c>
      <c r="AZ7" s="35">
        <v>1</v>
      </c>
      <c r="BA7" s="35">
        <v>1</v>
      </c>
      <c r="BB7" s="35">
        <v>1</v>
      </c>
      <c r="BC7" s="35">
        <v>1</v>
      </c>
      <c r="BD7" s="35">
        <v>2</v>
      </c>
      <c r="BE7" s="35">
        <v>39</v>
      </c>
      <c r="BF7" s="35">
        <v>39</v>
      </c>
      <c r="BG7" s="35">
        <v>53</v>
      </c>
      <c r="BH7" s="35">
        <v>75</v>
      </c>
      <c r="BI7" s="35">
        <v>88</v>
      </c>
      <c r="BJ7" s="35">
        <v>113</v>
      </c>
      <c r="BK7" s="35">
        <v>133</v>
      </c>
      <c r="BL7" s="35">
        <v>164</v>
      </c>
      <c r="BM7" s="35">
        <v>188</v>
      </c>
      <c r="BN7" s="35">
        <v>224</v>
      </c>
      <c r="BO7" s="35">
        <v>267</v>
      </c>
      <c r="BP7" s="35">
        <v>308</v>
      </c>
      <c r="BQ7" s="35">
        <v>334</v>
      </c>
      <c r="BR7" s="35">
        <v>370</v>
      </c>
      <c r="BS7" s="35">
        <v>376</v>
      </c>
      <c r="BT7" s="35">
        <v>390</v>
      </c>
      <c r="BU7" s="35">
        <v>428</v>
      </c>
      <c r="BV7" s="35">
        <v>439</v>
      </c>
      <c r="BW7" s="35">
        <v>466</v>
      </c>
      <c r="BX7" s="35">
        <v>501</v>
      </c>
      <c r="BY7" s="35">
        <v>525</v>
      </c>
      <c r="BZ7" s="35">
        <v>545</v>
      </c>
      <c r="CA7" s="35">
        <v>564</v>
      </c>
      <c r="CB7" s="35">
        <v>583</v>
      </c>
      <c r="CC7" s="35">
        <v>601</v>
      </c>
      <c r="CD7" s="35">
        <v>601</v>
      </c>
      <c r="CE7" s="35">
        <v>638</v>
      </c>
      <c r="CF7" s="35">
        <v>646</v>
      </c>
      <c r="CG7" s="35">
        <v>659</v>
      </c>
      <c r="CH7" s="35">
        <v>673</v>
      </c>
      <c r="CI7" s="35">
        <v>673</v>
      </c>
      <c r="CJ7" s="35">
        <v>696</v>
      </c>
      <c r="CK7" s="35">
        <v>704</v>
      </c>
      <c r="CL7" s="35">
        <v>713</v>
      </c>
      <c r="CM7" s="35">
        <v>717</v>
      </c>
    </row>
    <row r="8" spans="1:164" x14ac:dyDescent="0.35">
      <c r="A8" s="34" t="s">
        <v>195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0</v>
      </c>
      <c r="BH8" s="35">
        <v>1</v>
      </c>
      <c r="BI8" s="35">
        <v>2</v>
      </c>
      <c r="BJ8" s="35">
        <v>2</v>
      </c>
      <c r="BK8" s="35">
        <v>3</v>
      </c>
      <c r="BL8" s="35">
        <v>3</v>
      </c>
      <c r="BM8" s="35">
        <v>3</v>
      </c>
      <c r="BN8" s="35">
        <v>4</v>
      </c>
      <c r="BO8" s="35">
        <v>4</v>
      </c>
      <c r="BP8" s="35">
        <v>5</v>
      </c>
      <c r="BQ8" s="35">
        <v>7</v>
      </c>
      <c r="BR8" s="35">
        <v>7</v>
      </c>
      <c r="BS8" s="35">
        <v>7</v>
      </c>
      <c r="BT8" s="35">
        <v>8</v>
      </c>
      <c r="BU8" s="35">
        <v>8</v>
      </c>
      <c r="BV8" s="35">
        <v>8</v>
      </c>
      <c r="BW8" s="35">
        <v>10</v>
      </c>
      <c r="BX8" s="35">
        <v>14</v>
      </c>
      <c r="BY8" s="35">
        <v>16</v>
      </c>
      <c r="BZ8" s="35">
        <v>17</v>
      </c>
      <c r="CA8" s="35">
        <v>19</v>
      </c>
      <c r="CB8" s="35">
        <v>19</v>
      </c>
      <c r="CC8" s="35">
        <v>19</v>
      </c>
      <c r="CD8" s="35">
        <v>19</v>
      </c>
      <c r="CE8" s="35">
        <v>19</v>
      </c>
      <c r="CF8" s="35">
        <v>19</v>
      </c>
      <c r="CG8" s="35">
        <v>19</v>
      </c>
      <c r="CH8" s="35">
        <v>19</v>
      </c>
      <c r="CI8" s="35">
        <v>19</v>
      </c>
      <c r="CJ8" s="35">
        <v>19</v>
      </c>
      <c r="CK8" s="35">
        <v>24</v>
      </c>
      <c r="CL8" s="35">
        <v>24</v>
      </c>
      <c r="CM8" s="35">
        <v>24</v>
      </c>
    </row>
    <row r="9" spans="1:164" x14ac:dyDescent="0.35">
      <c r="A9" s="34" t="s">
        <v>173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1</v>
      </c>
      <c r="BB9" s="35">
        <v>1</v>
      </c>
      <c r="BC9" s="35">
        <v>1</v>
      </c>
      <c r="BD9" s="35">
        <v>1</v>
      </c>
      <c r="BE9" s="35">
        <v>1</v>
      </c>
      <c r="BF9" s="35">
        <v>1</v>
      </c>
      <c r="BG9" s="35">
        <v>1</v>
      </c>
      <c r="BH9" s="35">
        <v>1</v>
      </c>
      <c r="BI9" s="35">
        <v>1</v>
      </c>
      <c r="BJ9" s="35">
        <v>1</v>
      </c>
      <c r="BK9" s="35">
        <v>3</v>
      </c>
      <c r="BL9" s="35">
        <v>3</v>
      </c>
      <c r="BM9" s="35">
        <v>3</v>
      </c>
      <c r="BN9" s="35">
        <v>7</v>
      </c>
      <c r="BO9" s="35">
        <v>7</v>
      </c>
      <c r="BP9" s="35">
        <v>7</v>
      </c>
      <c r="BQ9" s="35">
        <v>7</v>
      </c>
      <c r="BR9" s="35">
        <v>7</v>
      </c>
      <c r="BS9" s="35">
        <v>7</v>
      </c>
      <c r="BT9" s="35">
        <v>7</v>
      </c>
      <c r="BU9" s="35">
        <v>9</v>
      </c>
      <c r="BV9" s="35">
        <v>15</v>
      </c>
      <c r="BW9" s="35">
        <v>15</v>
      </c>
      <c r="BX9" s="35">
        <v>15</v>
      </c>
      <c r="BY9" s="35">
        <v>15</v>
      </c>
      <c r="BZ9" s="35">
        <v>19</v>
      </c>
      <c r="CA9" s="35">
        <v>19</v>
      </c>
      <c r="CB9" s="35">
        <v>19</v>
      </c>
      <c r="CC9" s="35">
        <v>19</v>
      </c>
      <c r="CD9" s="35">
        <v>21</v>
      </c>
      <c r="CE9" s="35">
        <v>21</v>
      </c>
      <c r="CF9" s="35">
        <v>23</v>
      </c>
      <c r="CG9" s="35">
        <v>23</v>
      </c>
      <c r="CH9" s="35">
        <v>23</v>
      </c>
      <c r="CI9" s="35">
        <v>23</v>
      </c>
      <c r="CJ9" s="35">
        <v>23</v>
      </c>
      <c r="CK9" s="35">
        <v>23</v>
      </c>
      <c r="CL9" s="35">
        <v>23</v>
      </c>
      <c r="CM9" s="35">
        <v>23</v>
      </c>
    </row>
    <row r="10" spans="1:164" x14ac:dyDescent="0.35">
      <c r="A10" s="34" t="s">
        <v>181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1</v>
      </c>
      <c r="AR10" s="35">
        <v>1</v>
      </c>
      <c r="AS10" s="35">
        <v>1</v>
      </c>
      <c r="AT10" s="35">
        <v>2</v>
      </c>
      <c r="AU10" s="35">
        <v>8</v>
      </c>
      <c r="AV10" s="35">
        <v>12</v>
      </c>
      <c r="AW10" s="35">
        <v>12</v>
      </c>
      <c r="AX10" s="35">
        <v>17</v>
      </c>
      <c r="AY10" s="35">
        <v>19</v>
      </c>
      <c r="AZ10" s="35">
        <v>19</v>
      </c>
      <c r="BA10" s="35">
        <v>31</v>
      </c>
      <c r="BB10" s="35">
        <v>34</v>
      </c>
      <c r="BC10" s="35">
        <v>45</v>
      </c>
      <c r="BD10" s="35">
        <v>56</v>
      </c>
      <c r="BE10" s="35">
        <v>68</v>
      </c>
      <c r="BF10" s="35">
        <v>79</v>
      </c>
      <c r="BG10" s="35">
        <v>97</v>
      </c>
      <c r="BH10" s="35">
        <v>128</v>
      </c>
      <c r="BI10" s="35">
        <v>158</v>
      </c>
      <c r="BJ10" s="35">
        <v>266</v>
      </c>
      <c r="BK10" s="35">
        <v>301</v>
      </c>
      <c r="BL10" s="35">
        <v>387</v>
      </c>
      <c r="BM10" s="35">
        <v>387</v>
      </c>
      <c r="BN10" s="35">
        <v>502</v>
      </c>
      <c r="BO10" s="35">
        <v>589</v>
      </c>
      <c r="BP10" s="35">
        <v>690</v>
      </c>
      <c r="BQ10" s="35">
        <v>745</v>
      </c>
      <c r="BR10" s="35">
        <v>820</v>
      </c>
      <c r="BS10" s="35">
        <v>1054</v>
      </c>
      <c r="BT10" s="35">
        <v>1054</v>
      </c>
      <c r="BU10" s="35">
        <v>1133</v>
      </c>
      <c r="BV10" s="35">
        <v>1265</v>
      </c>
      <c r="BW10" s="35">
        <v>1451</v>
      </c>
      <c r="BX10" s="35">
        <v>1451</v>
      </c>
      <c r="BY10" s="35">
        <v>1554</v>
      </c>
      <c r="BZ10" s="35">
        <v>1628</v>
      </c>
      <c r="CA10" s="35">
        <v>1715</v>
      </c>
      <c r="CB10" s="35">
        <v>1795</v>
      </c>
      <c r="CC10" s="35">
        <v>1975</v>
      </c>
      <c r="CD10" s="35">
        <v>1975</v>
      </c>
      <c r="CE10" s="35">
        <v>2142</v>
      </c>
      <c r="CF10" s="35">
        <v>2208</v>
      </c>
      <c r="CG10" s="35">
        <v>2277</v>
      </c>
      <c r="CH10" s="35">
        <v>2443</v>
      </c>
      <c r="CI10" s="35">
        <v>2571</v>
      </c>
      <c r="CJ10" s="35">
        <v>2669</v>
      </c>
      <c r="CK10" s="35">
        <v>2758</v>
      </c>
      <c r="CL10" s="35">
        <v>2839</v>
      </c>
      <c r="CM10" s="35">
        <v>2941</v>
      </c>
    </row>
    <row r="11" spans="1:164" x14ac:dyDescent="0.35">
      <c r="A11" s="34" t="s">
        <v>141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1</v>
      </c>
      <c r="AP11" s="35">
        <v>1</v>
      </c>
      <c r="AQ11" s="35">
        <v>1</v>
      </c>
      <c r="AR11" s="35">
        <v>1</v>
      </c>
      <c r="AS11" s="35">
        <v>1</v>
      </c>
      <c r="AT11" s="35">
        <v>1</v>
      </c>
      <c r="AU11" s="35">
        <v>1</v>
      </c>
      <c r="AV11" s="35">
        <v>1</v>
      </c>
      <c r="AW11" s="35">
        <v>1</v>
      </c>
      <c r="AX11" s="35">
        <v>1</v>
      </c>
      <c r="AY11" s="35">
        <v>1</v>
      </c>
      <c r="AZ11" s="35">
        <v>4</v>
      </c>
      <c r="BA11" s="35">
        <v>8</v>
      </c>
      <c r="BB11" s="35">
        <v>18</v>
      </c>
      <c r="BC11" s="35">
        <v>26</v>
      </c>
      <c r="BD11" s="35">
        <v>52</v>
      </c>
      <c r="BE11" s="35">
        <v>78</v>
      </c>
      <c r="BF11" s="35">
        <v>84</v>
      </c>
      <c r="BG11" s="35">
        <v>115</v>
      </c>
      <c r="BH11" s="35">
        <v>136</v>
      </c>
      <c r="BI11" s="35">
        <v>160</v>
      </c>
      <c r="BJ11" s="35">
        <v>194</v>
      </c>
      <c r="BK11" s="35">
        <v>235</v>
      </c>
      <c r="BL11" s="35">
        <v>249</v>
      </c>
      <c r="BM11" s="35">
        <v>265</v>
      </c>
      <c r="BN11" s="35">
        <v>290</v>
      </c>
      <c r="BO11" s="35">
        <v>329</v>
      </c>
      <c r="BP11" s="35">
        <v>407</v>
      </c>
      <c r="BQ11" s="35">
        <v>424</v>
      </c>
      <c r="BR11" s="35">
        <v>482</v>
      </c>
      <c r="BS11" s="35">
        <v>532</v>
      </c>
      <c r="BT11" s="35">
        <v>571</v>
      </c>
      <c r="BU11" s="35">
        <v>663</v>
      </c>
      <c r="BV11" s="35">
        <v>736</v>
      </c>
      <c r="BW11" s="35">
        <v>770</v>
      </c>
      <c r="BX11" s="35">
        <v>822</v>
      </c>
      <c r="BY11" s="35">
        <v>833</v>
      </c>
      <c r="BZ11" s="35">
        <v>853</v>
      </c>
      <c r="CA11" s="35">
        <v>881</v>
      </c>
      <c r="CB11" s="35">
        <v>921</v>
      </c>
      <c r="CC11" s="35">
        <v>937</v>
      </c>
      <c r="CD11" s="35">
        <v>967</v>
      </c>
      <c r="CE11" s="35">
        <v>1013</v>
      </c>
      <c r="CF11" s="35">
        <v>1039</v>
      </c>
      <c r="CG11" s="35">
        <v>1067</v>
      </c>
      <c r="CH11" s="35">
        <v>1111</v>
      </c>
      <c r="CI11" s="35">
        <v>1159</v>
      </c>
      <c r="CJ11" s="35">
        <v>1201</v>
      </c>
      <c r="CK11" s="35">
        <v>1248</v>
      </c>
      <c r="CL11" s="35">
        <v>1291</v>
      </c>
      <c r="CM11" s="35">
        <v>1339</v>
      </c>
    </row>
    <row r="12" spans="1:164" x14ac:dyDescent="0.35">
      <c r="A12" s="34" t="s">
        <v>71</v>
      </c>
      <c r="B12" s="35">
        <v>0</v>
      </c>
      <c r="C12" s="35">
        <v>0</v>
      </c>
      <c r="D12" s="35">
        <v>0</v>
      </c>
      <c r="E12" s="35">
        <v>0</v>
      </c>
      <c r="F12" s="35">
        <v>4</v>
      </c>
      <c r="G12" s="35">
        <v>5</v>
      </c>
      <c r="H12" s="35">
        <v>5</v>
      </c>
      <c r="I12" s="35">
        <v>6</v>
      </c>
      <c r="J12" s="35">
        <v>9</v>
      </c>
      <c r="K12" s="35">
        <v>9</v>
      </c>
      <c r="L12" s="35">
        <v>12</v>
      </c>
      <c r="M12" s="35">
        <v>12</v>
      </c>
      <c r="N12" s="35">
        <v>12</v>
      </c>
      <c r="O12" s="35">
        <v>13</v>
      </c>
      <c r="P12" s="35">
        <v>13</v>
      </c>
      <c r="Q12" s="35">
        <v>14</v>
      </c>
      <c r="R12" s="35">
        <v>15</v>
      </c>
      <c r="S12" s="35">
        <v>15</v>
      </c>
      <c r="T12" s="35">
        <v>15</v>
      </c>
      <c r="U12" s="35">
        <v>15</v>
      </c>
      <c r="V12" s="35">
        <v>15</v>
      </c>
      <c r="W12" s="35">
        <v>15</v>
      </c>
      <c r="X12" s="35">
        <v>15</v>
      </c>
      <c r="Y12" s="35">
        <v>15</v>
      </c>
      <c r="Z12" s="35">
        <v>15</v>
      </c>
      <c r="AA12" s="35">
        <v>15</v>
      </c>
      <c r="AB12" s="35">
        <v>15</v>
      </c>
      <c r="AC12" s="35">
        <v>15</v>
      </c>
      <c r="AD12" s="35">
        <v>15</v>
      </c>
      <c r="AE12" s="35">
        <v>15</v>
      </c>
      <c r="AF12" s="35">
        <v>15</v>
      </c>
      <c r="AG12" s="35">
        <v>15</v>
      </c>
      <c r="AH12" s="35">
        <v>15</v>
      </c>
      <c r="AI12" s="35">
        <v>15</v>
      </c>
      <c r="AJ12" s="35">
        <v>15</v>
      </c>
      <c r="AK12" s="35">
        <v>15</v>
      </c>
      <c r="AL12" s="35">
        <v>15</v>
      </c>
      <c r="AM12" s="35">
        <v>15</v>
      </c>
      <c r="AN12" s="35">
        <v>25</v>
      </c>
      <c r="AO12" s="35">
        <v>27</v>
      </c>
      <c r="AP12" s="35">
        <v>30</v>
      </c>
      <c r="AQ12" s="35">
        <v>39</v>
      </c>
      <c r="AR12" s="35">
        <v>52</v>
      </c>
      <c r="AS12" s="35">
        <v>55</v>
      </c>
      <c r="AT12" s="35">
        <v>60</v>
      </c>
      <c r="AU12" s="35">
        <v>63</v>
      </c>
      <c r="AV12" s="35">
        <v>76</v>
      </c>
      <c r="AW12" s="35">
        <v>91</v>
      </c>
      <c r="AX12" s="35">
        <v>107</v>
      </c>
      <c r="AY12" s="35">
        <v>128</v>
      </c>
      <c r="AZ12" s="35">
        <v>128</v>
      </c>
      <c r="BA12" s="35">
        <v>200</v>
      </c>
      <c r="BB12" s="35">
        <v>250</v>
      </c>
      <c r="BC12" s="35">
        <v>297</v>
      </c>
      <c r="BD12" s="35">
        <v>377</v>
      </c>
      <c r="BE12" s="35">
        <v>452</v>
      </c>
      <c r="BF12" s="35">
        <v>568</v>
      </c>
      <c r="BG12" s="35">
        <v>681</v>
      </c>
      <c r="BH12" s="35">
        <v>791</v>
      </c>
      <c r="BI12" s="35">
        <v>1071</v>
      </c>
      <c r="BJ12" s="35">
        <v>1549</v>
      </c>
      <c r="BK12" s="35">
        <v>1682</v>
      </c>
      <c r="BL12" s="35">
        <v>2044</v>
      </c>
      <c r="BM12" s="35">
        <v>2364</v>
      </c>
      <c r="BN12" s="35">
        <v>2810</v>
      </c>
      <c r="BO12" s="35">
        <v>3143</v>
      </c>
      <c r="BP12" s="35">
        <v>3640</v>
      </c>
      <c r="BQ12" s="35">
        <v>3984</v>
      </c>
      <c r="BR12" s="35">
        <v>4361</v>
      </c>
      <c r="BS12" s="35">
        <v>4559</v>
      </c>
      <c r="BT12" s="35">
        <v>4862</v>
      </c>
      <c r="BU12" s="35">
        <v>5116</v>
      </c>
      <c r="BV12" s="35">
        <v>5330</v>
      </c>
      <c r="BW12" s="35">
        <v>5550</v>
      </c>
      <c r="BX12" s="35">
        <v>5687</v>
      </c>
      <c r="BY12" s="35">
        <v>5797</v>
      </c>
      <c r="BZ12" s="35">
        <v>5895</v>
      </c>
      <c r="CA12" s="35">
        <v>6010</v>
      </c>
      <c r="CB12" s="35">
        <v>6108</v>
      </c>
      <c r="CC12" s="35">
        <v>6215</v>
      </c>
      <c r="CD12" s="35">
        <v>6303</v>
      </c>
      <c r="CE12" s="35">
        <v>6315</v>
      </c>
      <c r="CF12" s="35">
        <v>6351</v>
      </c>
      <c r="CG12" s="35">
        <v>6415</v>
      </c>
      <c r="CH12" s="35">
        <v>6440</v>
      </c>
      <c r="CI12" s="35">
        <v>6462</v>
      </c>
      <c r="CJ12" s="35">
        <v>6522</v>
      </c>
      <c r="CK12" s="35">
        <v>6547</v>
      </c>
      <c r="CL12" s="35">
        <v>6547</v>
      </c>
      <c r="CM12" s="35">
        <v>6547</v>
      </c>
    </row>
    <row r="13" spans="1:164" x14ac:dyDescent="0.35">
      <c r="A13" s="34" t="s">
        <v>124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2</v>
      </c>
      <c r="AK13" s="35">
        <v>2</v>
      </c>
      <c r="AL13" s="35">
        <v>3</v>
      </c>
      <c r="AM13" s="35">
        <v>3</v>
      </c>
      <c r="AN13" s="35">
        <v>9</v>
      </c>
      <c r="AO13" s="35">
        <v>14</v>
      </c>
      <c r="AP13" s="35">
        <v>18</v>
      </c>
      <c r="AQ13" s="35">
        <v>21</v>
      </c>
      <c r="AR13" s="35">
        <v>29</v>
      </c>
      <c r="AS13" s="35">
        <v>41</v>
      </c>
      <c r="AT13" s="35">
        <v>55</v>
      </c>
      <c r="AU13" s="35">
        <v>79</v>
      </c>
      <c r="AV13" s="35">
        <v>104</v>
      </c>
      <c r="AW13" s="35">
        <v>131</v>
      </c>
      <c r="AX13" s="35">
        <v>182</v>
      </c>
      <c r="AY13" s="35">
        <v>246</v>
      </c>
      <c r="AZ13" s="35">
        <v>302</v>
      </c>
      <c r="BA13" s="35">
        <v>504</v>
      </c>
      <c r="BB13" s="35">
        <v>655</v>
      </c>
      <c r="BC13" s="35">
        <v>860</v>
      </c>
      <c r="BD13" s="35">
        <v>1018</v>
      </c>
      <c r="BE13" s="35">
        <v>1332</v>
      </c>
      <c r="BF13" s="35">
        <v>1646</v>
      </c>
      <c r="BG13" s="35">
        <v>2013</v>
      </c>
      <c r="BH13" s="35">
        <v>2388</v>
      </c>
      <c r="BI13" s="35">
        <v>2814</v>
      </c>
      <c r="BJ13" s="35">
        <v>3582</v>
      </c>
      <c r="BK13" s="35">
        <v>4474</v>
      </c>
      <c r="BL13" s="35">
        <v>5283</v>
      </c>
      <c r="BM13" s="35">
        <v>5588</v>
      </c>
      <c r="BN13" s="35">
        <v>6909</v>
      </c>
      <c r="BO13" s="35">
        <v>7657</v>
      </c>
      <c r="BP13" s="35">
        <v>8271</v>
      </c>
      <c r="BQ13" s="35">
        <v>8788</v>
      </c>
      <c r="BR13" s="35">
        <v>9618</v>
      </c>
      <c r="BS13" s="35">
        <v>10180</v>
      </c>
      <c r="BT13" s="35">
        <v>10711</v>
      </c>
      <c r="BU13" s="35">
        <v>11129</v>
      </c>
      <c r="BV13" s="35">
        <v>11524</v>
      </c>
      <c r="BW13" s="35">
        <v>11781</v>
      </c>
      <c r="BX13" s="35">
        <v>12051</v>
      </c>
      <c r="BY13" s="35">
        <v>12297</v>
      </c>
      <c r="BZ13" s="35">
        <v>12639</v>
      </c>
      <c r="CA13" s="35">
        <v>12942</v>
      </c>
      <c r="CB13" s="35">
        <v>13244</v>
      </c>
      <c r="CC13" s="35">
        <v>13555</v>
      </c>
      <c r="CD13" s="35">
        <v>13806</v>
      </c>
      <c r="CE13" s="35">
        <v>13945</v>
      </c>
      <c r="CF13" s="35">
        <v>14041</v>
      </c>
      <c r="CG13" s="35">
        <v>14226</v>
      </c>
      <c r="CH13" s="35">
        <v>14336</v>
      </c>
      <c r="CI13" s="35">
        <v>14476</v>
      </c>
      <c r="CJ13" s="35">
        <v>14595</v>
      </c>
      <c r="CK13" s="35">
        <v>14671</v>
      </c>
      <c r="CL13" s="35">
        <v>14749</v>
      </c>
      <c r="CM13" s="35">
        <v>14795</v>
      </c>
    </row>
    <row r="14" spans="1:164" x14ac:dyDescent="0.35">
      <c r="A14" s="34" t="s">
        <v>155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3</v>
      </c>
      <c r="AP14" s="35">
        <v>3</v>
      </c>
      <c r="AQ14" s="35">
        <v>3</v>
      </c>
      <c r="AR14" s="35">
        <v>3</v>
      </c>
      <c r="AS14" s="35">
        <v>6</v>
      </c>
      <c r="AT14" s="35">
        <v>6</v>
      </c>
      <c r="AU14" s="35">
        <v>9</v>
      </c>
      <c r="AV14" s="35">
        <v>9</v>
      </c>
      <c r="AW14" s="35">
        <v>9</v>
      </c>
      <c r="AX14" s="35">
        <v>11</v>
      </c>
      <c r="AY14" s="35">
        <v>11</v>
      </c>
      <c r="AZ14" s="35">
        <v>11</v>
      </c>
      <c r="BA14" s="35">
        <v>15</v>
      </c>
      <c r="BB14" s="35">
        <v>15</v>
      </c>
      <c r="BC14" s="35">
        <v>23</v>
      </c>
      <c r="BD14" s="35">
        <v>28</v>
      </c>
      <c r="BE14" s="35">
        <v>28</v>
      </c>
      <c r="BF14" s="35">
        <v>28</v>
      </c>
      <c r="BG14" s="35">
        <v>44</v>
      </c>
      <c r="BH14" s="35">
        <v>44</v>
      </c>
      <c r="BI14" s="35">
        <v>53</v>
      </c>
      <c r="BJ14" s="35">
        <v>65</v>
      </c>
      <c r="BK14" s="35">
        <v>72</v>
      </c>
      <c r="BL14" s="35">
        <v>87</v>
      </c>
      <c r="BM14" s="35">
        <v>93</v>
      </c>
      <c r="BN14" s="35">
        <v>122</v>
      </c>
      <c r="BO14" s="35">
        <v>165</v>
      </c>
      <c r="BP14" s="35">
        <v>182</v>
      </c>
      <c r="BQ14" s="35">
        <v>209</v>
      </c>
      <c r="BR14" s="35">
        <v>273</v>
      </c>
      <c r="BS14" s="35">
        <v>298</v>
      </c>
      <c r="BT14" s="35">
        <v>359</v>
      </c>
      <c r="BU14" s="35">
        <v>400</v>
      </c>
      <c r="BV14" s="35">
        <v>443</v>
      </c>
      <c r="BW14" s="35">
        <v>521</v>
      </c>
      <c r="BX14" s="35">
        <v>584</v>
      </c>
      <c r="BY14" s="35">
        <v>641</v>
      </c>
      <c r="BZ14" s="35">
        <v>717</v>
      </c>
      <c r="CA14" s="35">
        <v>822</v>
      </c>
      <c r="CB14" s="35">
        <v>926</v>
      </c>
      <c r="CC14" s="35">
        <v>991</v>
      </c>
      <c r="CD14" s="35">
        <v>1058</v>
      </c>
      <c r="CE14" s="35">
        <v>1098</v>
      </c>
      <c r="CF14" s="35">
        <v>1148</v>
      </c>
      <c r="CG14" s="35">
        <v>1197</v>
      </c>
      <c r="CH14" s="35">
        <v>1253</v>
      </c>
      <c r="CI14" s="35">
        <v>1283</v>
      </c>
      <c r="CJ14" s="35">
        <v>1340</v>
      </c>
      <c r="CK14" s="35">
        <v>1373</v>
      </c>
      <c r="CL14" s="35">
        <v>1398</v>
      </c>
      <c r="CM14" s="35">
        <v>1436</v>
      </c>
    </row>
    <row r="15" spans="1:164" x14ac:dyDescent="0.35">
      <c r="A15" s="34" t="s">
        <v>196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35">
        <v>0</v>
      </c>
      <c r="AZ15" s="35">
        <v>0</v>
      </c>
      <c r="BA15" s="35">
        <v>0</v>
      </c>
      <c r="BB15" s="35">
        <v>0</v>
      </c>
      <c r="BC15" s="35">
        <v>0</v>
      </c>
      <c r="BD15" s="35">
        <v>1</v>
      </c>
      <c r="BE15" s="35">
        <v>1</v>
      </c>
      <c r="BF15" s="35">
        <v>1</v>
      </c>
      <c r="BG15" s="35">
        <v>3</v>
      </c>
      <c r="BH15" s="35">
        <v>3</v>
      </c>
      <c r="BI15" s="35">
        <v>4</v>
      </c>
      <c r="BJ15" s="35">
        <v>4</v>
      </c>
      <c r="BK15" s="35">
        <v>4</v>
      </c>
      <c r="BL15" s="35">
        <v>5</v>
      </c>
      <c r="BM15" s="35">
        <v>5</v>
      </c>
      <c r="BN15" s="35">
        <v>9</v>
      </c>
      <c r="BO15" s="35">
        <v>10</v>
      </c>
      <c r="BP15" s="35">
        <v>10</v>
      </c>
      <c r="BQ15" s="35">
        <v>11</v>
      </c>
      <c r="BR15" s="35">
        <v>14</v>
      </c>
      <c r="BS15" s="35">
        <v>14</v>
      </c>
      <c r="BT15" s="35">
        <v>21</v>
      </c>
      <c r="BU15" s="35">
        <v>24</v>
      </c>
      <c r="BV15" s="35">
        <v>24</v>
      </c>
      <c r="BW15" s="35">
        <v>28</v>
      </c>
      <c r="BX15" s="35">
        <v>28</v>
      </c>
      <c r="BY15" s="35">
        <v>29</v>
      </c>
      <c r="BZ15" s="35">
        <v>33</v>
      </c>
      <c r="CA15" s="35">
        <v>40</v>
      </c>
      <c r="CB15" s="35">
        <v>41</v>
      </c>
      <c r="CC15" s="35">
        <v>42</v>
      </c>
      <c r="CD15" s="35">
        <v>46</v>
      </c>
      <c r="CE15" s="35">
        <v>46</v>
      </c>
      <c r="CF15" s="35">
        <v>47</v>
      </c>
      <c r="CG15" s="35">
        <v>49</v>
      </c>
      <c r="CH15" s="35">
        <v>49</v>
      </c>
      <c r="CI15" s="35">
        <v>53</v>
      </c>
      <c r="CJ15" s="35">
        <v>54</v>
      </c>
      <c r="CK15" s="35">
        <v>55</v>
      </c>
      <c r="CL15" s="35">
        <v>55</v>
      </c>
      <c r="CM15" s="35">
        <v>60</v>
      </c>
    </row>
    <row r="16" spans="1:164" x14ac:dyDescent="0.35">
      <c r="A16" s="34" t="s">
        <v>35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1</v>
      </c>
      <c r="AJ16" s="35">
        <v>23</v>
      </c>
      <c r="AK16" s="35">
        <v>33</v>
      </c>
      <c r="AL16" s="35">
        <v>33</v>
      </c>
      <c r="AM16" s="35">
        <v>36</v>
      </c>
      <c r="AN16" s="35">
        <v>41</v>
      </c>
      <c r="AO16" s="35">
        <v>47</v>
      </c>
      <c r="AP16" s="35">
        <v>49</v>
      </c>
      <c r="AQ16" s="35">
        <v>49</v>
      </c>
      <c r="AR16" s="35">
        <v>52</v>
      </c>
      <c r="AS16" s="35">
        <v>55</v>
      </c>
      <c r="AT16" s="35">
        <v>60</v>
      </c>
      <c r="AU16" s="35">
        <v>85</v>
      </c>
      <c r="AV16" s="35">
        <v>85</v>
      </c>
      <c r="AW16" s="35">
        <v>95</v>
      </c>
      <c r="AX16" s="35">
        <v>110</v>
      </c>
      <c r="AY16" s="35">
        <v>195</v>
      </c>
      <c r="AZ16" s="35">
        <v>195</v>
      </c>
      <c r="BA16" s="35">
        <v>195</v>
      </c>
      <c r="BB16" s="35">
        <v>210</v>
      </c>
      <c r="BC16" s="35">
        <v>214</v>
      </c>
      <c r="BD16" s="35">
        <v>214</v>
      </c>
      <c r="BE16" s="35">
        <v>228</v>
      </c>
      <c r="BF16" s="35">
        <v>256</v>
      </c>
      <c r="BG16" s="35">
        <v>278</v>
      </c>
      <c r="BH16" s="35">
        <v>285</v>
      </c>
      <c r="BI16" s="35">
        <v>305</v>
      </c>
      <c r="BJ16" s="35">
        <v>334</v>
      </c>
      <c r="BK16" s="35">
        <v>377</v>
      </c>
      <c r="BL16" s="35">
        <v>392</v>
      </c>
      <c r="BM16" s="35">
        <v>419</v>
      </c>
      <c r="BN16" s="35">
        <v>458</v>
      </c>
      <c r="BO16" s="35">
        <v>466</v>
      </c>
      <c r="BP16" s="35">
        <v>476</v>
      </c>
      <c r="BQ16" s="35">
        <v>499</v>
      </c>
      <c r="BR16" s="35">
        <v>515</v>
      </c>
      <c r="BS16" s="35">
        <v>567</v>
      </c>
      <c r="BT16" s="35">
        <v>569</v>
      </c>
      <c r="BU16" s="35">
        <v>643</v>
      </c>
      <c r="BV16" s="35">
        <v>672</v>
      </c>
      <c r="BW16" s="35">
        <v>688</v>
      </c>
      <c r="BX16" s="35">
        <v>700</v>
      </c>
      <c r="BY16" s="35">
        <v>756</v>
      </c>
      <c r="BZ16" s="35">
        <v>811</v>
      </c>
      <c r="CA16" s="35">
        <v>823</v>
      </c>
      <c r="CB16" s="35">
        <v>887</v>
      </c>
      <c r="CC16" s="35">
        <v>925</v>
      </c>
      <c r="CD16" s="35">
        <v>1040</v>
      </c>
      <c r="CE16" s="35">
        <v>1136</v>
      </c>
      <c r="CF16" s="35">
        <v>1361</v>
      </c>
      <c r="CG16" s="35">
        <v>1528</v>
      </c>
      <c r="CH16" s="35">
        <v>1671</v>
      </c>
      <c r="CI16" s="35">
        <v>1700</v>
      </c>
      <c r="CJ16" s="35">
        <v>1740</v>
      </c>
      <c r="CK16" s="35">
        <v>1773</v>
      </c>
      <c r="CL16" s="35">
        <v>1881</v>
      </c>
      <c r="CM16" s="35">
        <v>1907</v>
      </c>
    </row>
    <row r="17" spans="1:91" x14ac:dyDescent="0.35">
      <c r="A17" s="34" t="s">
        <v>65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5">
        <v>0</v>
      </c>
      <c r="AV17" s="35">
        <v>3</v>
      </c>
      <c r="AW17" s="35">
        <v>3</v>
      </c>
      <c r="AX17" s="35">
        <v>3</v>
      </c>
      <c r="AY17" s="35">
        <v>3</v>
      </c>
      <c r="AZ17" s="35">
        <v>3</v>
      </c>
      <c r="BA17" s="35">
        <v>3</v>
      </c>
      <c r="BB17" s="35">
        <v>3</v>
      </c>
      <c r="BC17" s="35">
        <v>5</v>
      </c>
      <c r="BD17" s="35">
        <v>8</v>
      </c>
      <c r="BE17" s="35">
        <v>10</v>
      </c>
      <c r="BF17" s="35">
        <v>14</v>
      </c>
      <c r="BG17" s="35">
        <v>17</v>
      </c>
      <c r="BH17" s="35">
        <v>20</v>
      </c>
      <c r="BI17" s="35">
        <v>25</v>
      </c>
      <c r="BJ17" s="35">
        <v>27</v>
      </c>
      <c r="BK17" s="35">
        <v>33</v>
      </c>
      <c r="BL17" s="35">
        <v>39</v>
      </c>
      <c r="BM17" s="35">
        <v>39</v>
      </c>
      <c r="BN17" s="35">
        <v>44</v>
      </c>
      <c r="BO17" s="35">
        <v>48</v>
      </c>
      <c r="BP17" s="35">
        <v>48</v>
      </c>
      <c r="BQ17" s="35">
        <v>48</v>
      </c>
      <c r="BR17" s="35">
        <v>49</v>
      </c>
      <c r="BS17" s="35">
        <v>51</v>
      </c>
      <c r="BT17" s="35">
        <v>54</v>
      </c>
      <c r="BU17" s="35">
        <v>56</v>
      </c>
      <c r="BV17" s="35">
        <v>61</v>
      </c>
      <c r="BW17" s="35">
        <v>70</v>
      </c>
      <c r="BX17" s="35">
        <v>88</v>
      </c>
      <c r="BY17" s="35">
        <v>123</v>
      </c>
      <c r="BZ17" s="35">
        <v>164</v>
      </c>
      <c r="CA17" s="35">
        <v>218</v>
      </c>
      <c r="CB17" s="35">
        <v>330</v>
      </c>
      <c r="CC17" s="35">
        <v>424</v>
      </c>
      <c r="CD17" s="35">
        <v>482</v>
      </c>
      <c r="CE17" s="35">
        <v>621</v>
      </c>
      <c r="CF17" s="35">
        <v>803</v>
      </c>
      <c r="CG17" s="35">
        <v>1012</v>
      </c>
      <c r="CH17" s="35">
        <v>1231</v>
      </c>
      <c r="CI17" s="35">
        <v>1572</v>
      </c>
      <c r="CJ17" s="35">
        <v>1838</v>
      </c>
      <c r="CK17" s="35">
        <v>2144</v>
      </c>
      <c r="CL17" s="35">
        <v>2456</v>
      </c>
      <c r="CM17" s="35">
        <v>2948</v>
      </c>
    </row>
    <row r="18" spans="1:91" x14ac:dyDescent="0.35">
      <c r="A18" s="34" t="s">
        <v>197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5">
        <v>0</v>
      </c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0</v>
      </c>
      <c r="BB18" s="35">
        <v>0</v>
      </c>
      <c r="BC18" s="35">
        <v>0</v>
      </c>
      <c r="BD18" s="35">
        <v>0</v>
      </c>
      <c r="BE18" s="35">
        <v>2</v>
      </c>
      <c r="BF18" s="35">
        <v>2</v>
      </c>
      <c r="BG18" s="35">
        <v>5</v>
      </c>
      <c r="BH18" s="35">
        <v>5</v>
      </c>
      <c r="BI18" s="35">
        <v>6</v>
      </c>
      <c r="BJ18" s="35">
        <v>14</v>
      </c>
      <c r="BK18" s="35">
        <v>17</v>
      </c>
      <c r="BL18" s="35">
        <v>18</v>
      </c>
      <c r="BM18" s="35">
        <v>18</v>
      </c>
      <c r="BN18" s="35">
        <v>18</v>
      </c>
      <c r="BO18" s="35">
        <v>24</v>
      </c>
      <c r="BP18" s="35">
        <v>26</v>
      </c>
      <c r="BQ18" s="35">
        <v>33</v>
      </c>
      <c r="BR18" s="35">
        <v>33</v>
      </c>
      <c r="BS18" s="35">
        <v>34</v>
      </c>
      <c r="BT18" s="35">
        <v>34</v>
      </c>
      <c r="BU18" s="35">
        <v>46</v>
      </c>
      <c r="BV18" s="35">
        <v>51</v>
      </c>
      <c r="BW18" s="35">
        <v>52</v>
      </c>
      <c r="BX18" s="35">
        <v>56</v>
      </c>
      <c r="BY18" s="35">
        <v>60</v>
      </c>
      <c r="BZ18" s="35">
        <v>63</v>
      </c>
      <c r="CA18" s="35">
        <v>63</v>
      </c>
      <c r="CB18" s="35">
        <v>66</v>
      </c>
      <c r="CC18" s="35">
        <v>67</v>
      </c>
      <c r="CD18" s="35">
        <v>68</v>
      </c>
      <c r="CE18" s="35">
        <v>71</v>
      </c>
      <c r="CF18" s="35">
        <v>72</v>
      </c>
      <c r="CG18" s="35">
        <v>72</v>
      </c>
      <c r="CH18" s="35">
        <v>73</v>
      </c>
      <c r="CI18" s="35">
        <v>75</v>
      </c>
      <c r="CJ18" s="35">
        <v>75</v>
      </c>
      <c r="CK18" s="35">
        <v>75</v>
      </c>
      <c r="CL18" s="35">
        <v>75</v>
      </c>
      <c r="CM18" s="35">
        <v>75</v>
      </c>
    </row>
    <row r="19" spans="1:91" x14ac:dyDescent="0.35">
      <c r="A19" s="34" t="s">
        <v>145</v>
      </c>
      <c r="B19" s="35">
        <v>0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1</v>
      </c>
      <c r="AN19" s="35">
        <v>1</v>
      </c>
      <c r="AO19" s="35">
        <v>1</v>
      </c>
      <c r="AP19" s="35">
        <v>1</v>
      </c>
      <c r="AQ19" s="35">
        <v>1</v>
      </c>
      <c r="AR19" s="35">
        <v>6</v>
      </c>
      <c r="AS19" s="35">
        <v>6</v>
      </c>
      <c r="AT19" s="35">
        <v>6</v>
      </c>
      <c r="AU19" s="35">
        <v>6</v>
      </c>
      <c r="AV19" s="35">
        <v>6</v>
      </c>
      <c r="AW19" s="35">
        <v>6</v>
      </c>
      <c r="AX19" s="35">
        <v>9</v>
      </c>
      <c r="AY19" s="35">
        <v>9</v>
      </c>
      <c r="AZ19" s="35">
        <v>12</v>
      </c>
      <c r="BA19" s="35">
        <v>27</v>
      </c>
      <c r="BB19" s="35">
        <v>27</v>
      </c>
      <c r="BC19" s="35">
        <v>27</v>
      </c>
      <c r="BD19" s="35">
        <v>36</v>
      </c>
      <c r="BE19" s="35">
        <v>36</v>
      </c>
      <c r="BF19" s="35">
        <v>51</v>
      </c>
      <c r="BG19" s="35">
        <v>51</v>
      </c>
      <c r="BH19" s="35">
        <v>69</v>
      </c>
      <c r="BI19" s="35">
        <v>76</v>
      </c>
      <c r="BJ19" s="35">
        <v>76</v>
      </c>
      <c r="BK19" s="35">
        <v>81</v>
      </c>
      <c r="BL19" s="35">
        <v>81</v>
      </c>
      <c r="BM19" s="35">
        <v>86</v>
      </c>
      <c r="BN19" s="35">
        <v>86</v>
      </c>
      <c r="BO19" s="35">
        <v>94</v>
      </c>
      <c r="BP19" s="35">
        <v>94</v>
      </c>
      <c r="BQ19" s="35">
        <v>94</v>
      </c>
      <c r="BR19" s="35">
        <v>152</v>
      </c>
      <c r="BS19" s="35">
        <v>152</v>
      </c>
      <c r="BT19" s="35">
        <v>163</v>
      </c>
      <c r="BU19" s="35">
        <v>304</v>
      </c>
      <c r="BV19" s="35">
        <v>351</v>
      </c>
      <c r="BW19" s="35">
        <v>440</v>
      </c>
      <c r="BX19" s="35">
        <v>562</v>
      </c>
      <c r="BY19" s="35">
        <v>700</v>
      </c>
      <c r="BZ19" s="35">
        <v>861</v>
      </c>
      <c r="CA19" s="35">
        <v>1066</v>
      </c>
      <c r="CB19" s="35">
        <v>1486</v>
      </c>
      <c r="CC19" s="35">
        <v>1981</v>
      </c>
      <c r="CD19" s="35">
        <v>2226</v>
      </c>
      <c r="CE19" s="35">
        <v>2578</v>
      </c>
      <c r="CF19" s="35">
        <v>2919</v>
      </c>
      <c r="CG19" s="35">
        <v>3281</v>
      </c>
      <c r="CH19" s="35">
        <v>3728</v>
      </c>
      <c r="CI19" s="35">
        <v>4204</v>
      </c>
      <c r="CJ19" s="35">
        <v>4779</v>
      </c>
      <c r="CK19" s="35">
        <v>4779</v>
      </c>
      <c r="CL19" s="35">
        <v>4779</v>
      </c>
      <c r="CM19" s="35">
        <v>6264</v>
      </c>
    </row>
    <row r="20" spans="1:91" x14ac:dyDescent="0.35">
      <c r="A20" s="34" t="s">
        <v>123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1</v>
      </c>
      <c r="P20" s="35">
        <v>1</v>
      </c>
      <c r="Q20" s="35">
        <v>1</v>
      </c>
      <c r="R20" s="35">
        <v>1</v>
      </c>
      <c r="S20" s="35">
        <v>1</v>
      </c>
      <c r="T20" s="35">
        <v>1</v>
      </c>
      <c r="U20" s="35">
        <v>1</v>
      </c>
      <c r="V20" s="35">
        <v>1</v>
      </c>
      <c r="W20" s="35">
        <v>1</v>
      </c>
      <c r="X20" s="35">
        <v>1</v>
      </c>
      <c r="Y20" s="35">
        <v>1</v>
      </c>
      <c r="Z20" s="35">
        <v>1</v>
      </c>
      <c r="AA20" s="35">
        <v>1</v>
      </c>
      <c r="AB20" s="35">
        <v>1</v>
      </c>
      <c r="AC20" s="35">
        <v>1</v>
      </c>
      <c r="AD20" s="35">
        <v>1</v>
      </c>
      <c r="AE20" s="35">
        <v>1</v>
      </c>
      <c r="AF20" s="35">
        <v>1</v>
      </c>
      <c r="AG20" s="35">
        <v>1</v>
      </c>
      <c r="AH20" s="35">
        <v>1</v>
      </c>
      <c r="AI20" s="35">
        <v>1</v>
      </c>
      <c r="AJ20" s="35">
        <v>1</v>
      </c>
      <c r="AK20" s="35">
        <v>1</v>
      </c>
      <c r="AL20" s="35">
        <v>1</v>
      </c>
      <c r="AM20" s="35">
        <v>1</v>
      </c>
      <c r="AN20" s="35">
        <v>1</v>
      </c>
      <c r="AO20" s="35">
        <v>2</v>
      </c>
      <c r="AP20" s="35">
        <v>8</v>
      </c>
      <c r="AQ20" s="35">
        <v>13</v>
      </c>
      <c r="AR20" s="35">
        <v>23</v>
      </c>
      <c r="AS20" s="35">
        <v>50</v>
      </c>
      <c r="AT20" s="35">
        <v>109</v>
      </c>
      <c r="AU20" s="35">
        <v>169</v>
      </c>
      <c r="AV20" s="35">
        <v>200</v>
      </c>
      <c r="AW20" s="35">
        <v>239</v>
      </c>
      <c r="AX20" s="35">
        <v>267</v>
      </c>
      <c r="AY20" s="35">
        <v>314</v>
      </c>
      <c r="AZ20" s="35">
        <v>314</v>
      </c>
      <c r="BA20" s="35">
        <v>559</v>
      </c>
      <c r="BB20" s="35">
        <v>689</v>
      </c>
      <c r="BC20" s="35">
        <v>886</v>
      </c>
      <c r="BD20" s="35">
        <v>1058</v>
      </c>
      <c r="BE20" s="35">
        <v>1243</v>
      </c>
      <c r="BF20" s="35">
        <v>1486</v>
      </c>
      <c r="BG20" s="35">
        <v>1795</v>
      </c>
      <c r="BH20" s="35">
        <v>2257</v>
      </c>
      <c r="BI20" s="35">
        <v>2815</v>
      </c>
      <c r="BJ20" s="35">
        <v>3401</v>
      </c>
      <c r="BK20" s="35">
        <v>3743</v>
      </c>
      <c r="BL20" s="35">
        <v>4269</v>
      </c>
      <c r="BM20" s="35">
        <v>4937</v>
      </c>
      <c r="BN20" s="35">
        <v>6235</v>
      </c>
      <c r="BO20" s="35">
        <v>7284</v>
      </c>
      <c r="BP20" s="35">
        <v>9134</v>
      </c>
      <c r="BQ20" s="35">
        <v>10836</v>
      </c>
      <c r="BR20" s="35">
        <v>11899</v>
      </c>
      <c r="BS20" s="35">
        <v>12775</v>
      </c>
      <c r="BT20" s="35">
        <v>13964</v>
      </c>
      <c r="BU20" s="35">
        <v>15348</v>
      </c>
      <c r="BV20" s="35">
        <v>16770</v>
      </c>
      <c r="BW20" s="35">
        <v>18431</v>
      </c>
      <c r="BX20" s="35">
        <v>19691</v>
      </c>
      <c r="BY20" s="35">
        <v>20814</v>
      </c>
      <c r="BZ20" s="35">
        <v>22194</v>
      </c>
      <c r="CA20" s="35">
        <v>23403</v>
      </c>
      <c r="CB20" s="35">
        <v>24983</v>
      </c>
      <c r="CC20" s="35">
        <v>26667</v>
      </c>
      <c r="CD20" s="35">
        <v>28018</v>
      </c>
      <c r="CE20" s="35">
        <v>29647</v>
      </c>
      <c r="CF20" s="35">
        <v>30589</v>
      </c>
      <c r="CG20" s="35">
        <v>31119</v>
      </c>
      <c r="CH20" s="35">
        <v>33573</v>
      </c>
      <c r="CI20" s="35">
        <v>34809</v>
      </c>
      <c r="CJ20" s="35">
        <v>36138</v>
      </c>
      <c r="CK20" s="35">
        <v>37183</v>
      </c>
      <c r="CL20" s="35">
        <v>38496</v>
      </c>
      <c r="CM20" s="35">
        <v>39983</v>
      </c>
    </row>
    <row r="21" spans="1:91" x14ac:dyDescent="0.35">
      <c r="A21" s="34" t="s">
        <v>227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35">
        <v>0</v>
      </c>
      <c r="BD21" s="35">
        <v>0</v>
      </c>
      <c r="BE21" s="35">
        <v>0</v>
      </c>
      <c r="BF21" s="35">
        <v>0</v>
      </c>
      <c r="BG21" s="35">
        <v>0</v>
      </c>
      <c r="BH21" s="35">
        <v>0</v>
      </c>
      <c r="BI21" s="35">
        <v>0</v>
      </c>
      <c r="BJ21" s="35">
        <v>0</v>
      </c>
      <c r="BK21" s="35">
        <v>1</v>
      </c>
      <c r="BL21" s="35">
        <v>1</v>
      </c>
      <c r="BM21" s="35">
        <v>2</v>
      </c>
      <c r="BN21" s="35">
        <v>2</v>
      </c>
      <c r="BO21" s="35">
        <v>2</v>
      </c>
      <c r="BP21" s="35">
        <v>2</v>
      </c>
      <c r="BQ21" s="35">
        <v>2</v>
      </c>
      <c r="BR21" s="35">
        <v>3</v>
      </c>
      <c r="BS21" s="35">
        <v>3</v>
      </c>
      <c r="BT21" s="35">
        <v>3</v>
      </c>
      <c r="BU21" s="35">
        <v>3</v>
      </c>
      <c r="BV21" s="35">
        <v>4</v>
      </c>
      <c r="BW21" s="35">
        <v>4</v>
      </c>
      <c r="BX21" s="35">
        <v>5</v>
      </c>
      <c r="BY21" s="35">
        <v>7</v>
      </c>
      <c r="BZ21" s="35">
        <v>7</v>
      </c>
      <c r="CA21" s="35">
        <v>8</v>
      </c>
      <c r="CB21" s="35">
        <v>9</v>
      </c>
      <c r="CC21" s="35">
        <v>10</v>
      </c>
      <c r="CD21" s="35">
        <v>13</v>
      </c>
      <c r="CE21" s="35">
        <v>14</v>
      </c>
      <c r="CF21" s="35">
        <v>18</v>
      </c>
      <c r="CG21" s="35">
        <v>18</v>
      </c>
      <c r="CH21" s="35">
        <v>18</v>
      </c>
      <c r="CI21" s="35">
        <v>18</v>
      </c>
      <c r="CJ21" s="35">
        <v>18</v>
      </c>
      <c r="CK21" s="35">
        <v>18</v>
      </c>
      <c r="CL21" s="35">
        <v>18</v>
      </c>
      <c r="CM21" s="35">
        <v>18</v>
      </c>
    </row>
    <row r="22" spans="1:91" x14ac:dyDescent="0.35">
      <c r="A22" s="34" t="s">
        <v>193</v>
      </c>
      <c r="B22" s="35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R22" s="35">
        <v>0</v>
      </c>
      <c r="AS22" s="35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0</v>
      </c>
      <c r="BB22" s="35">
        <v>0</v>
      </c>
      <c r="BC22" s="35">
        <v>0</v>
      </c>
      <c r="BD22" s="35">
        <v>1</v>
      </c>
      <c r="BE22" s="35">
        <v>1</v>
      </c>
      <c r="BF22" s="35">
        <v>2</v>
      </c>
      <c r="BG22" s="35">
        <v>2</v>
      </c>
      <c r="BH22" s="35">
        <v>2</v>
      </c>
      <c r="BI22" s="35">
        <v>2</v>
      </c>
      <c r="BJ22" s="35">
        <v>2</v>
      </c>
      <c r="BK22" s="35">
        <v>5</v>
      </c>
      <c r="BL22" s="35">
        <v>6</v>
      </c>
      <c r="BM22" s="35">
        <v>6</v>
      </c>
      <c r="BN22" s="35">
        <v>6</v>
      </c>
      <c r="BO22" s="35">
        <v>6</v>
      </c>
      <c r="BP22" s="35">
        <v>6</v>
      </c>
      <c r="BQ22" s="35">
        <v>6</v>
      </c>
      <c r="BR22" s="35">
        <v>6</v>
      </c>
      <c r="BS22" s="35">
        <v>9</v>
      </c>
      <c r="BT22" s="35">
        <v>13</v>
      </c>
      <c r="BU22" s="35">
        <v>13</v>
      </c>
      <c r="BV22" s="35">
        <v>16</v>
      </c>
      <c r="BW22" s="35">
        <v>16</v>
      </c>
      <c r="BX22" s="35">
        <v>22</v>
      </c>
      <c r="BY22" s="35">
        <v>26</v>
      </c>
      <c r="BZ22" s="35">
        <v>26</v>
      </c>
      <c r="CA22" s="35">
        <v>26</v>
      </c>
      <c r="CB22" s="35">
        <v>26</v>
      </c>
      <c r="CC22" s="35">
        <v>35</v>
      </c>
      <c r="CD22" s="35">
        <v>35</v>
      </c>
      <c r="CE22" s="35">
        <v>35</v>
      </c>
      <c r="CF22" s="35">
        <v>35</v>
      </c>
      <c r="CG22" s="35">
        <v>35</v>
      </c>
      <c r="CH22" s="35">
        <v>35</v>
      </c>
      <c r="CI22" s="35">
        <v>35</v>
      </c>
      <c r="CJ22" s="35">
        <v>35</v>
      </c>
      <c r="CK22" s="35">
        <v>35</v>
      </c>
      <c r="CL22" s="35">
        <v>35</v>
      </c>
      <c r="CM22" s="35">
        <v>54</v>
      </c>
    </row>
    <row r="23" spans="1:91" x14ac:dyDescent="0.35">
      <c r="A23" s="34" t="s">
        <v>69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1</v>
      </c>
      <c r="AU23" s="35">
        <v>1</v>
      </c>
      <c r="AV23" s="35">
        <v>1</v>
      </c>
      <c r="AW23" s="35">
        <v>1</v>
      </c>
      <c r="AX23" s="35">
        <v>1</v>
      </c>
      <c r="AY23" s="35">
        <v>1</v>
      </c>
      <c r="AZ23" s="35">
        <v>1</v>
      </c>
      <c r="BA23" s="35">
        <v>1</v>
      </c>
      <c r="BB23" s="35">
        <v>1</v>
      </c>
      <c r="BC23" s="35">
        <v>1</v>
      </c>
      <c r="BD23" s="35">
        <v>1</v>
      </c>
      <c r="BE23" s="35">
        <v>1</v>
      </c>
      <c r="BF23" s="35">
        <v>1</v>
      </c>
      <c r="BG23" s="35">
        <v>1</v>
      </c>
      <c r="BH23" s="35">
        <v>2</v>
      </c>
      <c r="BI23" s="35">
        <v>2</v>
      </c>
      <c r="BJ23" s="35">
        <v>2</v>
      </c>
      <c r="BK23" s="35">
        <v>2</v>
      </c>
      <c r="BL23" s="35">
        <v>2</v>
      </c>
      <c r="BM23" s="35">
        <v>2</v>
      </c>
      <c r="BN23" s="35">
        <v>2</v>
      </c>
      <c r="BO23" s="35">
        <v>3</v>
      </c>
      <c r="BP23" s="35">
        <v>3</v>
      </c>
      <c r="BQ23" s="35">
        <v>4</v>
      </c>
      <c r="BR23" s="35">
        <v>4</v>
      </c>
      <c r="BS23" s="35">
        <v>4</v>
      </c>
      <c r="BT23" s="35">
        <v>4</v>
      </c>
      <c r="BU23" s="35">
        <v>5</v>
      </c>
      <c r="BV23" s="35">
        <v>5</v>
      </c>
      <c r="BW23" s="35">
        <v>5</v>
      </c>
      <c r="BX23" s="35">
        <v>5</v>
      </c>
      <c r="BY23" s="35">
        <v>5</v>
      </c>
      <c r="BZ23" s="35">
        <v>5</v>
      </c>
      <c r="CA23" s="35">
        <v>5</v>
      </c>
      <c r="CB23" s="35">
        <v>5</v>
      </c>
      <c r="CC23" s="35">
        <v>5</v>
      </c>
      <c r="CD23" s="35">
        <v>5</v>
      </c>
      <c r="CE23" s="35">
        <v>5</v>
      </c>
      <c r="CF23" s="35">
        <v>5</v>
      </c>
      <c r="CG23" s="35">
        <v>5</v>
      </c>
      <c r="CH23" s="35">
        <v>5</v>
      </c>
      <c r="CI23" s="35">
        <v>5</v>
      </c>
      <c r="CJ23" s="35">
        <v>5</v>
      </c>
      <c r="CK23" s="35">
        <v>5</v>
      </c>
      <c r="CL23" s="35">
        <v>5</v>
      </c>
      <c r="CM23" s="35">
        <v>5</v>
      </c>
    </row>
    <row r="24" spans="1:91" x14ac:dyDescent="0.35">
      <c r="A24" s="34" t="s">
        <v>186</v>
      </c>
      <c r="B24" s="35">
        <v>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2</v>
      </c>
      <c r="AZ24" s="35">
        <v>2</v>
      </c>
      <c r="BA24" s="35">
        <v>3</v>
      </c>
      <c r="BB24" s="35">
        <v>10</v>
      </c>
      <c r="BC24" s="35">
        <v>10</v>
      </c>
      <c r="BD24" s="35">
        <v>11</v>
      </c>
      <c r="BE24" s="35">
        <v>11</v>
      </c>
      <c r="BF24" s="35">
        <v>12</v>
      </c>
      <c r="BG24" s="35">
        <v>12</v>
      </c>
      <c r="BH24" s="35">
        <v>15</v>
      </c>
      <c r="BI24" s="35">
        <v>19</v>
      </c>
      <c r="BJ24" s="35">
        <v>24</v>
      </c>
      <c r="BK24" s="35">
        <v>27</v>
      </c>
      <c r="BL24" s="35">
        <v>29</v>
      </c>
      <c r="BM24" s="35">
        <v>32</v>
      </c>
      <c r="BN24" s="35">
        <v>43</v>
      </c>
      <c r="BO24" s="35">
        <v>61</v>
      </c>
      <c r="BP24" s="35">
        <v>74</v>
      </c>
      <c r="BQ24" s="35">
        <v>81</v>
      </c>
      <c r="BR24" s="35">
        <v>97</v>
      </c>
      <c r="BS24" s="35">
        <v>107</v>
      </c>
      <c r="BT24" s="35">
        <v>115</v>
      </c>
      <c r="BU24" s="35">
        <v>123</v>
      </c>
      <c r="BV24" s="35">
        <v>132</v>
      </c>
      <c r="BW24" s="35">
        <v>139</v>
      </c>
      <c r="BX24" s="35">
        <v>157</v>
      </c>
      <c r="BY24" s="35">
        <v>183</v>
      </c>
      <c r="BZ24" s="35">
        <v>194</v>
      </c>
      <c r="CA24" s="35">
        <v>210</v>
      </c>
      <c r="CB24" s="35">
        <v>264</v>
      </c>
      <c r="CC24" s="35">
        <v>268</v>
      </c>
      <c r="CD24" s="35">
        <v>275</v>
      </c>
      <c r="CE24" s="35">
        <v>300</v>
      </c>
      <c r="CF24" s="35">
        <v>330</v>
      </c>
      <c r="CG24" s="35">
        <v>354</v>
      </c>
      <c r="CH24" s="35">
        <v>397</v>
      </c>
      <c r="CI24" s="35">
        <v>441</v>
      </c>
      <c r="CJ24" s="35">
        <v>465</v>
      </c>
      <c r="CK24" s="35">
        <v>493</v>
      </c>
      <c r="CL24" s="35">
        <v>520</v>
      </c>
      <c r="CM24" s="35">
        <v>564</v>
      </c>
    </row>
    <row r="25" spans="1:91" x14ac:dyDescent="0.35">
      <c r="A25" s="34" t="s">
        <v>150</v>
      </c>
      <c r="B25" s="35">
        <v>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2</v>
      </c>
      <c r="AT25" s="35">
        <v>2</v>
      </c>
      <c r="AU25" s="35">
        <v>3</v>
      </c>
      <c r="AV25" s="35">
        <v>3</v>
      </c>
      <c r="AW25" s="35">
        <v>3</v>
      </c>
      <c r="AX25" s="35">
        <v>5</v>
      </c>
      <c r="AY25" s="35">
        <v>7</v>
      </c>
      <c r="AZ25" s="35">
        <v>11</v>
      </c>
      <c r="BA25" s="35">
        <v>13</v>
      </c>
      <c r="BB25" s="35">
        <v>18</v>
      </c>
      <c r="BC25" s="35">
        <v>24</v>
      </c>
      <c r="BD25" s="35">
        <v>25</v>
      </c>
      <c r="BE25" s="35">
        <v>26</v>
      </c>
      <c r="BF25" s="35">
        <v>38</v>
      </c>
      <c r="BG25" s="35">
        <v>63</v>
      </c>
      <c r="BH25" s="35">
        <v>89</v>
      </c>
      <c r="BI25" s="35">
        <v>93</v>
      </c>
      <c r="BJ25" s="35">
        <v>126</v>
      </c>
      <c r="BK25" s="35">
        <v>136</v>
      </c>
      <c r="BL25" s="35">
        <v>166</v>
      </c>
      <c r="BM25" s="35">
        <v>176</v>
      </c>
      <c r="BN25" s="35">
        <v>191</v>
      </c>
      <c r="BO25" s="35">
        <v>237</v>
      </c>
      <c r="BP25" s="35">
        <v>258</v>
      </c>
      <c r="BQ25" s="35">
        <v>323</v>
      </c>
      <c r="BR25" s="35">
        <v>368</v>
      </c>
      <c r="BS25" s="35">
        <v>420</v>
      </c>
      <c r="BT25" s="35">
        <v>459</v>
      </c>
      <c r="BU25" s="35">
        <v>533</v>
      </c>
      <c r="BV25" s="35">
        <v>579</v>
      </c>
      <c r="BW25" s="35">
        <v>624</v>
      </c>
      <c r="BX25" s="35">
        <v>654</v>
      </c>
      <c r="BY25" s="35">
        <v>674</v>
      </c>
      <c r="BZ25" s="35">
        <v>764</v>
      </c>
      <c r="CA25" s="35">
        <v>804</v>
      </c>
      <c r="CB25" s="35">
        <v>858</v>
      </c>
      <c r="CC25" s="35">
        <v>901</v>
      </c>
      <c r="CD25" s="35">
        <v>946</v>
      </c>
      <c r="CE25" s="35">
        <v>1009</v>
      </c>
      <c r="CF25" s="35">
        <v>1037</v>
      </c>
      <c r="CG25" s="35">
        <v>1083</v>
      </c>
      <c r="CH25" s="35">
        <v>1110</v>
      </c>
      <c r="CI25" s="35">
        <v>1167</v>
      </c>
      <c r="CJ25" s="35">
        <v>1214</v>
      </c>
      <c r="CK25" s="35">
        <v>1268</v>
      </c>
      <c r="CL25" s="35">
        <v>1285</v>
      </c>
      <c r="CM25" s="35">
        <v>1309</v>
      </c>
    </row>
    <row r="26" spans="1:91" x14ac:dyDescent="0.35">
      <c r="A26" s="34" t="s">
        <v>237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35">
        <v>0</v>
      </c>
      <c r="AZ26" s="35">
        <v>0</v>
      </c>
      <c r="BA26" s="35">
        <v>0</v>
      </c>
      <c r="BB26" s="35">
        <v>0</v>
      </c>
      <c r="BC26" s="35">
        <v>0</v>
      </c>
      <c r="BD26" s="35">
        <v>0</v>
      </c>
      <c r="BE26" s="35">
        <v>0</v>
      </c>
      <c r="BF26" s="35">
        <v>0</v>
      </c>
      <c r="BG26" s="35">
        <v>0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3</v>
      </c>
      <c r="BS26" s="35">
        <v>4</v>
      </c>
      <c r="BT26" s="35">
        <v>4</v>
      </c>
      <c r="BU26" s="35">
        <v>4</v>
      </c>
      <c r="BV26" s="35">
        <v>4</v>
      </c>
      <c r="BW26" s="35">
        <v>4</v>
      </c>
      <c r="BX26" s="35">
        <v>6</v>
      </c>
      <c r="BY26" s="35">
        <v>6</v>
      </c>
      <c r="BZ26" s="35">
        <v>6</v>
      </c>
      <c r="CA26" s="35">
        <v>6</v>
      </c>
      <c r="CB26" s="35">
        <v>13</v>
      </c>
      <c r="CC26" s="35">
        <v>13</v>
      </c>
      <c r="CD26" s="35">
        <v>13</v>
      </c>
      <c r="CE26" s="35">
        <v>13</v>
      </c>
      <c r="CF26" s="35">
        <v>13</v>
      </c>
      <c r="CG26" s="35">
        <v>13</v>
      </c>
      <c r="CH26" s="35">
        <v>13</v>
      </c>
      <c r="CI26" s="35">
        <v>15</v>
      </c>
      <c r="CJ26" s="35">
        <v>15</v>
      </c>
      <c r="CK26" s="35">
        <v>15</v>
      </c>
      <c r="CL26" s="35">
        <v>20</v>
      </c>
      <c r="CM26" s="35">
        <v>20</v>
      </c>
    </row>
    <row r="27" spans="1:91" x14ac:dyDescent="0.35">
      <c r="A27" s="34" t="s">
        <v>178</v>
      </c>
      <c r="B27" s="35">
        <v>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1</v>
      </c>
      <c r="AL27" s="35">
        <v>1</v>
      </c>
      <c r="AM27" s="35">
        <v>1</v>
      </c>
      <c r="AN27" s="35">
        <v>2</v>
      </c>
      <c r="AO27" s="35">
        <v>2</v>
      </c>
      <c r="AP27" s="35">
        <v>2</v>
      </c>
      <c r="AQ27" s="35">
        <v>2</v>
      </c>
      <c r="AR27" s="35">
        <v>4</v>
      </c>
      <c r="AS27" s="35">
        <v>4</v>
      </c>
      <c r="AT27" s="35">
        <v>13</v>
      </c>
      <c r="AU27" s="35">
        <v>13</v>
      </c>
      <c r="AV27" s="35">
        <v>20</v>
      </c>
      <c r="AW27" s="35">
        <v>25</v>
      </c>
      <c r="AX27" s="35">
        <v>31</v>
      </c>
      <c r="AY27" s="35">
        <v>38</v>
      </c>
      <c r="AZ27" s="35">
        <v>52</v>
      </c>
      <c r="BA27" s="35">
        <v>151</v>
      </c>
      <c r="BB27" s="35">
        <v>151</v>
      </c>
      <c r="BC27" s="35">
        <v>162</v>
      </c>
      <c r="BD27" s="35">
        <v>200</v>
      </c>
      <c r="BE27" s="35">
        <v>321</v>
      </c>
      <c r="BF27" s="35">
        <v>372</v>
      </c>
      <c r="BG27" s="35">
        <v>621</v>
      </c>
      <c r="BH27" s="35">
        <v>793</v>
      </c>
      <c r="BI27" s="35">
        <v>1021</v>
      </c>
      <c r="BJ27" s="35">
        <v>1546</v>
      </c>
      <c r="BK27" s="35">
        <v>1924</v>
      </c>
      <c r="BL27" s="35">
        <v>2247</v>
      </c>
      <c r="BM27" s="35">
        <v>2554</v>
      </c>
      <c r="BN27" s="35">
        <v>2985</v>
      </c>
      <c r="BO27" s="35">
        <v>3417</v>
      </c>
      <c r="BP27" s="35">
        <v>3904</v>
      </c>
      <c r="BQ27" s="35">
        <v>4256</v>
      </c>
      <c r="BR27" s="35">
        <v>4579</v>
      </c>
      <c r="BS27" s="35">
        <v>5717</v>
      </c>
      <c r="BT27" s="35">
        <v>6836</v>
      </c>
      <c r="BU27" s="35">
        <v>8044</v>
      </c>
      <c r="BV27" s="35">
        <v>9056</v>
      </c>
      <c r="BW27" s="35">
        <v>10360</v>
      </c>
      <c r="BX27" s="35">
        <v>11130</v>
      </c>
      <c r="BY27" s="35">
        <v>12161</v>
      </c>
      <c r="BZ27" s="35">
        <v>14034</v>
      </c>
      <c r="CA27" s="35">
        <v>16170</v>
      </c>
      <c r="CB27" s="35">
        <v>18092</v>
      </c>
      <c r="CC27" s="35">
        <v>19638</v>
      </c>
      <c r="CD27" s="35">
        <v>20727</v>
      </c>
      <c r="CE27" s="35">
        <v>22192</v>
      </c>
      <c r="CF27" s="35">
        <v>23430</v>
      </c>
      <c r="CG27" s="35">
        <v>25262</v>
      </c>
      <c r="CH27" s="35">
        <v>28320</v>
      </c>
      <c r="CI27" s="35">
        <v>30425</v>
      </c>
      <c r="CJ27" s="35">
        <v>33682</v>
      </c>
      <c r="CK27" s="35">
        <v>36658</v>
      </c>
      <c r="CL27" s="35">
        <v>38654</v>
      </c>
      <c r="CM27" s="35">
        <v>40743</v>
      </c>
    </row>
    <row r="28" spans="1:91" x14ac:dyDescent="0.35">
      <c r="A28" s="34" t="s">
        <v>58</v>
      </c>
      <c r="B28" s="35">
        <v>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1</v>
      </c>
      <c r="AX28" s="35">
        <v>1</v>
      </c>
      <c r="AY28" s="35">
        <v>11</v>
      </c>
      <c r="AZ28" s="35">
        <v>11</v>
      </c>
      <c r="BA28" s="35">
        <v>37</v>
      </c>
      <c r="BB28" s="35">
        <v>40</v>
      </c>
      <c r="BC28" s="35">
        <v>50</v>
      </c>
      <c r="BD28" s="35">
        <v>54</v>
      </c>
      <c r="BE28" s="35">
        <v>56</v>
      </c>
      <c r="BF28" s="35">
        <v>68</v>
      </c>
      <c r="BG28" s="35">
        <v>75</v>
      </c>
      <c r="BH28" s="35">
        <v>78</v>
      </c>
      <c r="BI28" s="35">
        <v>83</v>
      </c>
      <c r="BJ28" s="35">
        <v>88</v>
      </c>
      <c r="BK28" s="35">
        <v>91</v>
      </c>
      <c r="BL28" s="35">
        <v>104</v>
      </c>
      <c r="BM28" s="35">
        <v>109</v>
      </c>
      <c r="BN28" s="35">
        <v>114</v>
      </c>
      <c r="BO28" s="35">
        <v>115</v>
      </c>
      <c r="BP28" s="35">
        <v>120</v>
      </c>
      <c r="BQ28" s="35">
        <v>126</v>
      </c>
      <c r="BR28" s="35">
        <v>127</v>
      </c>
      <c r="BS28" s="35">
        <v>129</v>
      </c>
      <c r="BT28" s="35">
        <v>131</v>
      </c>
      <c r="BU28" s="35">
        <v>133</v>
      </c>
      <c r="BV28" s="35">
        <v>134</v>
      </c>
      <c r="BW28" s="35">
        <v>135</v>
      </c>
      <c r="BX28" s="35">
        <v>135</v>
      </c>
      <c r="BY28" s="35">
        <v>135</v>
      </c>
      <c r="BZ28" s="35">
        <v>135</v>
      </c>
      <c r="CA28" s="35">
        <v>135</v>
      </c>
      <c r="CB28" s="35">
        <v>135</v>
      </c>
      <c r="CC28" s="35">
        <v>136</v>
      </c>
      <c r="CD28" s="35">
        <v>136</v>
      </c>
      <c r="CE28" s="35">
        <v>136</v>
      </c>
      <c r="CF28" s="35">
        <v>136</v>
      </c>
      <c r="CG28" s="35">
        <v>136</v>
      </c>
      <c r="CH28" s="35">
        <v>136</v>
      </c>
      <c r="CI28" s="35">
        <v>136</v>
      </c>
      <c r="CJ28" s="35">
        <v>136</v>
      </c>
      <c r="CK28" s="35">
        <v>137</v>
      </c>
      <c r="CL28" s="35">
        <v>138</v>
      </c>
      <c r="CM28" s="35">
        <v>138</v>
      </c>
    </row>
    <row r="29" spans="1:91" x14ac:dyDescent="0.35">
      <c r="A29" s="34" t="s">
        <v>142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4</v>
      </c>
      <c r="AW29" s="35">
        <v>4</v>
      </c>
      <c r="AX29" s="35">
        <v>4</v>
      </c>
      <c r="AY29" s="35">
        <v>7</v>
      </c>
      <c r="AZ29" s="35">
        <v>7</v>
      </c>
      <c r="BA29" s="35">
        <v>23</v>
      </c>
      <c r="BB29" s="35">
        <v>41</v>
      </c>
      <c r="BC29" s="35">
        <v>51</v>
      </c>
      <c r="BD29" s="35">
        <v>52</v>
      </c>
      <c r="BE29" s="35">
        <v>67</v>
      </c>
      <c r="BF29" s="35">
        <v>92</v>
      </c>
      <c r="BG29" s="35">
        <v>94</v>
      </c>
      <c r="BH29" s="35">
        <v>127</v>
      </c>
      <c r="BI29" s="35">
        <v>163</v>
      </c>
      <c r="BJ29" s="35">
        <v>187</v>
      </c>
      <c r="BK29" s="35">
        <v>201</v>
      </c>
      <c r="BL29" s="35">
        <v>218</v>
      </c>
      <c r="BM29" s="35">
        <v>242</v>
      </c>
      <c r="BN29" s="35">
        <v>264</v>
      </c>
      <c r="BO29" s="35">
        <v>293</v>
      </c>
      <c r="BP29" s="35">
        <v>331</v>
      </c>
      <c r="BQ29" s="35">
        <v>346</v>
      </c>
      <c r="BR29" s="35">
        <v>359</v>
      </c>
      <c r="BS29" s="35">
        <v>399</v>
      </c>
      <c r="BT29" s="35">
        <v>422</v>
      </c>
      <c r="BU29" s="35">
        <v>457</v>
      </c>
      <c r="BV29" s="35">
        <v>485</v>
      </c>
      <c r="BW29" s="35">
        <v>503</v>
      </c>
      <c r="BX29" s="35">
        <v>531</v>
      </c>
      <c r="BY29" s="35">
        <v>549</v>
      </c>
      <c r="BZ29" s="35">
        <v>577</v>
      </c>
      <c r="CA29" s="35">
        <v>593</v>
      </c>
      <c r="CB29" s="35">
        <v>618</v>
      </c>
      <c r="CC29" s="35">
        <v>635</v>
      </c>
      <c r="CD29" s="35">
        <v>661</v>
      </c>
      <c r="CE29" s="35">
        <v>675</v>
      </c>
      <c r="CF29" s="35">
        <v>685</v>
      </c>
      <c r="CG29" s="35">
        <v>713</v>
      </c>
      <c r="CH29" s="35">
        <v>747</v>
      </c>
      <c r="CI29" s="35">
        <v>800</v>
      </c>
      <c r="CJ29" s="35">
        <v>846</v>
      </c>
      <c r="CK29" s="35">
        <v>878</v>
      </c>
      <c r="CL29" s="35">
        <v>894</v>
      </c>
      <c r="CM29" s="35">
        <v>929</v>
      </c>
    </row>
    <row r="30" spans="1:91" x14ac:dyDescent="0.35">
      <c r="A30" s="34" t="s">
        <v>6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1</v>
      </c>
      <c r="AY30" s="35">
        <v>2</v>
      </c>
      <c r="AZ30" s="35">
        <v>2</v>
      </c>
      <c r="BA30" s="35">
        <v>2</v>
      </c>
      <c r="BB30" s="35">
        <v>2</v>
      </c>
      <c r="BC30" s="35">
        <v>3</v>
      </c>
      <c r="BD30" s="35">
        <v>15</v>
      </c>
      <c r="BE30" s="35">
        <v>15</v>
      </c>
      <c r="BF30" s="35">
        <v>20</v>
      </c>
      <c r="BG30" s="35">
        <v>33</v>
      </c>
      <c r="BH30" s="35">
        <v>40</v>
      </c>
      <c r="BI30" s="35">
        <v>64</v>
      </c>
      <c r="BJ30" s="35">
        <v>75</v>
      </c>
      <c r="BK30" s="35">
        <v>99</v>
      </c>
      <c r="BL30" s="35">
        <v>114</v>
      </c>
      <c r="BM30" s="35">
        <v>146</v>
      </c>
      <c r="BN30" s="35">
        <v>152</v>
      </c>
      <c r="BO30" s="35">
        <v>180</v>
      </c>
      <c r="BP30" s="35">
        <v>207</v>
      </c>
      <c r="BQ30" s="35">
        <v>222</v>
      </c>
      <c r="BR30" s="35">
        <v>246</v>
      </c>
      <c r="BS30" s="35">
        <v>261</v>
      </c>
      <c r="BT30" s="35">
        <v>282</v>
      </c>
      <c r="BU30" s="35">
        <v>288</v>
      </c>
      <c r="BV30" s="35">
        <v>302</v>
      </c>
      <c r="BW30" s="35">
        <v>318</v>
      </c>
      <c r="BX30" s="35">
        <v>345</v>
      </c>
      <c r="BY30" s="35">
        <v>364</v>
      </c>
      <c r="BZ30" s="35">
        <v>384</v>
      </c>
      <c r="CA30" s="35">
        <v>414</v>
      </c>
      <c r="CB30" s="35">
        <v>443</v>
      </c>
      <c r="CC30" s="35">
        <v>443</v>
      </c>
      <c r="CD30" s="35">
        <v>484</v>
      </c>
      <c r="CE30" s="35">
        <v>497</v>
      </c>
      <c r="CF30" s="35">
        <v>497</v>
      </c>
      <c r="CG30" s="35">
        <v>528</v>
      </c>
      <c r="CH30" s="35">
        <v>542</v>
      </c>
      <c r="CI30" s="35">
        <v>546</v>
      </c>
      <c r="CJ30" s="35">
        <v>557</v>
      </c>
      <c r="CK30" s="35">
        <v>565</v>
      </c>
      <c r="CL30" s="35">
        <v>576</v>
      </c>
      <c r="CM30" s="35">
        <v>581</v>
      </c>
    </row>
    <row r="31" spans="1:91" x14ac:dyDescent="0.35">
      <c r="A31" s="34" t="s">
        <v>235</v>
      </c>
      <c r="B31" s="35">
        <v>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35">
        <v>0</v>
      </c>
      <c r="AZ31" s="35">
        <v>0</v>
      </c>
      <c r="BA31" s="35">
        <v>0</v>
      </c>
      <c r="BB31" s="35">
        <v>0</v>
      </c>
      <c r="BC31" s="35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>
        <v>0</v>
      </c>
      <c r="BN31" s="35">
        <v>0</v>
      </c>
      <c r="BO31" s="35">
        <v>8</v>
      </c>
      <c r="BP31" s="35">
        <v>8</v>
      </c>
      <c r="BQ31" s="35">
        <v>10</v>
      </c>
      <c r="BR31" s="35">
        <v>14</v>
      </c>
      <c r="BS31" s="35">
        <v>15</v>
      </c>
      <c r="BT31" s="35">
        <v>15</v>
      </c>
      <c r="BU31" s="35">
        <v>20</v>
      </c>
      <c r="BV31" s="35">
        <v>20</v>
      </c>
      <c r="BW31" s="35">
        <v>21</v>
      </c>
      <c r="BX31" s="35">
        <v>21</v>
      </c>
      <c r="BY31" s="35">
        <v>22</v>
      </c>
      <c r="BZ31" s="35">
        <v>22</v>
      </c>
      <c r="CA31" s="35">
        <v>22</v>
      </c>
      <c r="CB31" s="35">
        <v>23</v>
      </c>
      <c r="CC31" s="35">
        <v>27</v>
      </c>
      <c r="CD31" s="35">
        <v>38</v>
      </c>
      <c r="CE31" s="35">
        <v>41</v>
      </c>
      <c r="CF31" s="35">
        <v>62</v>
      </c>
      <c r="CG31" s="35">
        <v>63</v>
      </c>
      <c r="CH31" s="35">
        <v>74</v>
      </c>
      <c r="CI31" s="35">
        <v>85</v>
      </c>
      <c r="CJ31" s="35">
        <v>88</v>
      </c>
      <c r="CK31" s="35">
        <v>98</v>
      </c>
      <c r="CL31" s="35">
        <v>111</v>
      </c>
      <c r="CM31" s="35">
        <v>119</v>
      </c>
    </row>
    <row r="32" spans="1:91" x14ac:dyDescent="0.35">
      <c r="A32" s="34" t="s">
        <v>238</v>
      </c>
      <c r="B32" s="35">
        <v>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0</v>
      </c>
      <c r="BB32" s="35">
        <v>0</v>
      </c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2</v>
      </c>
      <c r="BT32" s="35">
        <v>2</v>
      </c>
      <c r="BU32" s="35">
        <v>3</v>
      </c>
      <c r="BV32" s="35">
        <v>3</v>
      </c>
      <c r="BW32" s="35">
        <v>3</v>
      </c>
      <c r="BX32" s="35">
        <v>3</v>
      </c>
      <c r="BY32" s="35">
        <v>3</v>
      </c>
      <c r="BZ32" s="35">
        <v>3</v>
      </c>
      <c r="CA32" s="35">
        <v>3</v>
      </c>
      <c r="CB32" s="35">
        <v>3</v>
      </c>
      <c r="CC32" s="35">
        <v>3</v>
      </c>
      <c r="CD32" s="35">
        <v>5</v>
      </c>
      <c r="CE32" s="35">
        <v>5</v>
      </c>
      <c r="CF32" s="35">
        <v>5</v>
      </c>
      <c r="CG32" s="35">
        <v>5</v>
      </c>
      <c r="CH32" s="35">
        <v>5</v>
      </c>
      <c r="CI32" s="35">
        <v>5</v>
      </c>
      <c r="CJ32" s="35">
        <v>5</v>
      </c>
      <c r="CK32" s="35">
        <v>5</v>
      </c>
      <c r="CL32" s="35">
        <v>5</v>
      </c>
      <c r="CM32" s="35">
        <v>5</v>
      </c>
    </row>
    <row r="33" spans="1:91" x14ac:dyDescent="0.35">
      <c r="A33" s="34" t="s">
        <v>198</v>
      </c>
      <c r="B33" s="35">
        <v>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5">
        <v>0</v>
      </c>
      <c r="BC33" s="35">
        <v>0</v>
      </c>
      <c r="BD33" s="35">
        <v>0</v>
      </c>
      <c r="BE33" s="35">
        <v>0</v>
      </c>
      <c r="BF33" s="35">
        <v>0</v>
      </c>
      <c r="BG33" s="35">
        <v>0</v>
      </c>
      <c r="BH33" s="35">
        <v>1</v>
      </c>
      <c r="BI33" s="35">
        <v>3</v>
      </c>
      <c r="BJ33" s="35">
        <v>3</v>
      </c>
      <c r="BK33" s="35">
        <v>3</v>
      </c>
      <c r="BL33" s="35">
        <v>3</v>
      </c>
      <c r="BM33" s="35">
        <v>4</v>
      </c>
      <c r="BN33" s="35">
        <v>4</v>
      </c>
      <c r="BO33" s="35">
        <v>5</v>
      </c>
      <c r="BP33" s="35">
        <v>5</v>
      </c>
      <c r="BQ33" s="35">
        <v>6</v>
      </c>
      <c r="BR33" s="35">
        <v>6</v>
      </c>
      <c r="BS33" s="35">
        <v>6</v>
      </c>
      <c r="BT33" s="35">
        <v>6</v>
      </c>
      <c r="BU33" s="35">
        <v>6</v>
      </c>
      <c r="BV33" s="35">
        <v>6</v>
      </c>
      <c r="BW33" s="35">
        <v>7</v>
      </c>
      <c r="BX33" s="35">
        <v>7</v>
      </c>
      <c r="BY33" s="35">
        <v>7</v>
      </c>
      <c r="BZ33" s="35">
        <v>7</v>
      </c>
      <c r="CA33" s="35">
        <v>7</v>
      </c>
      <c r="CB33" s="35">
        <v>7</v>
      </c>
      <c r="CC33" s="35">
        <v>7</v>
      </c>
      <c r="CD33" s="35">
        <v>8</v>
      </c>
      <c r="CE33" s="35">
        <v>8</v>
      </c>
      <c r="CF33" s="35">
        <v>10</v>
      </c>
      <c r="CG33" s="35">
        <v>11</v>
      </c>
      <c r="CH33" s="35">
        <v>56</v>
      </c>
      <c r="CI33" s="35">
        <v>56</v>
      </c>
      <c r="CJ33" s="35">
        <v>56</v>
      </c>
      <c r="CK33" s="35">
        <v>58</v>
      </c>
      <c r="CL33" s="35">
        <v>61</v>
      </c>
      <c r="CM33" s="35">
        <v>67</v>
      </c>
    </row>
    <row r="34" spans="1:91" x14ac:dyDescent="0.35">
      <c r="A34" s="34" t="s">
        <v>66</v>
      </c>
      <c r="B34" s="35">
        <v>0</v>
      </c>
      <c r="C34" s="35">
        <v>0</v>
      </c>
      <c r="D34" s="35">
        <v>0</v>
      </c>
      <c r="E34" s="35">
        <v>0</v>
      </c>
      <c r="F34" s="35">
        <v>0</v>
      </c>
      <c r="G34" s="35">
        <v>1</v>
      </c>
      <c r="H34" s="35">
        <v>1</v>
      </c>
      <c r="I34" s="35">
        <v>1</v>
      </c>
      <c r="J34" s="35">
        <v>1</v>
      </c>
      <c r="K34" s="35">
        <v>1</v>
      </c>
      <c r="L34" s="35">
        <v>1</v>
      </c>
      <c r="M34" s="35">
        <v>1</v>
      </c>
      <c r="N34" s="35">
        <v>1</v>
      </c>
      <c r="O34" s="35">
        <v>1</v>
      </c>
      <c r="P34" s="35">
        <v>1</v>
      </c>
      <c r="Q34" s="35">
        <v>1</v>
      </c>
      <c r="R34" s="35">
        <v>1</v>
      </c>
      <c r="S34" s="35">
        <v>1</v>
      </c>
      <c r="T34" s="35">
        <v>1</v>
      </c>
      <c r="U34" s="35">
        <v>1</v>
      </c>
      <c r="V34" s="35">
        <v>1</v>
      </c>
      <c r="W34" s="35">
        <v>1</v>
      </c>
      <c r="X34" s="35">
        <v>1</v>
      </c>
      <c r="Y34" s="35">
        <v>1</v>
      </c>
      <c r="Z34" s="35">
        <v>1</v>
      </c>
      <c r="AA34" s="35">
        <v>1</v>
      </c>
      <c r="AB34" s="35">
        <v>1</v>
      </c>
      <c r="AC34" s="35">
        <v>1</v>
      </c>
      <c r="AD34" s="35">
        <v>1</v>
      </c>
      <c r="AE34" s="35">
        <v>1</v>
      </c>
      <c r="AF34" s="35">
        <v>1</v>
      </c>
      <c r="AG34" s="35">
        <v>1</v>
      </c>
      <c r="AH34" s="35">
        <v>1</v>
      </c>
      <c r="AI34" s="35">
        <v>1</v>
      </c>
      <c r="AJ34" s="35">
        <v>1</v>
      </c>
      <c r="AK34" s="35">
        <v>1</v>
      </c>
      <c r="AL34" s="35">
        <v>1</v>
      </c>
      <c r="AM34" s="35">
        <v>1</v>
      </c>
      <c r="AN34" s="35">
        <v>1</v>
      </c>
      <c r="AO34" s="35">
        <v>1</v>
      </c>
      <c r="AP34" s="35">
        <v>1</v>
      </c>
      <c r="AQ34" s="35">
        <v>1</v>
      </c>
      <c r="AR34" s="35">
        <v>1</v>
      </c>
      <c r="AS34" s="35">
        <v>1</v>
      </c>
      <c r="AT34" s="35">
        <v>1</v>
      </c>
      <c r="AU34" s="35">
        <v>1</v>
      </c>
      <c r="AV34" s="35">
        <v>2</v>
      </c>
      <c r="AW34" s="35">
        <v>2</v>
      </c>
      <c r="AX34" s="35">
        <v>2</v>
      </c>
      <c r="AY34" s="35">
        <v>3</v>
      </c>
      <c r="AZ34" s="35">
        <v>3</v>
      </c>
      <c r="BA34" s="35">
        <v>5</v>
      </c>
      <c r="BB34" s="35">
        <v>7</v>
      </c>
      <c r="BC34" s="35">
        <v>7</v>
      </c>
      <c r="BD34" s="35">
        <v>7</v>
      </c>
      <c r="BE34" s="35">
        <v>33</v>
      </c>
      <c r="BF34" s="35">
        <v>35</v>
      </c>
      <c r="BG34" s="35">
        <v>37</v>
      </c>
      <c r="BH34" s="35">
        <v>51</v>
      </c>
      <c r="BI34" s="35">
        <v>53</v>
      </c>
      <c r="BJ34" s="35">
        <v>84</v>
      </c>
      <c r="BK34" s="35">
        <v>87</v>
      </c>
      <c r="BL34" s="35">
        <v>91</v>
      </c>
      <c r="BM34" s="35">
        <v>96</v>
      </c>
      <c r="BN34" s="35">
        <v>96</v>
      </c>
      <c r="BO34" s="35">
        <v>99</v>
      </c>
      <c r="BP34" s="35">
        <v>99</v>
      </c>
      <c r="BQ34" s="35">
        <v>103</v>
      </c>
      <c r="BR34" s="35">
        <v>107</v>
      </c>
      <c r="BS34" s="35">
        <v>109</v>
      </c>
      <c r="BT34" s="35">
        <v>109</v>
      </c>
      <c r="BU34" s="35">
        <v>110</v>
      </c>
      <c r="BV34" s="35">
        <v>114</v>
      </c>
      <c r="BW34" s="35">
        <v>114</v>
      </c>
      <c r="BX34" s="35">
        <v>114</v>
      </c>
      <c r="BY34" s="35">
        <v>114</v>
      </c>
      <c r="BZ34" s="35">
        <v>115</v>
      </c>
      <c r="CA34" s="35">
        <v>117</v>
      </c>
      <c r="CB34" s="35">
        <v>119</v>
      </c>
      <c r="CC34" s="35">
        <v>119</v>
      </c>
      <c r="CD34" s="35">
        <v>120</v>
      </c>
      <c r="CE34" s="35">
        <v>122</v>
      </c>
      <c r="CF34" s="35">
        <v>122</v>
      </c>
      <c r="CG34" s="35">
        <v>122</v>
      </c>
      <c r="CH34" s="35">
        <v>122</v>
      </c>
      <c r="CI34" s="35">
        <v>122</v>
      </c>
      <c r="CJ34" s="35">
        <v>122</v>
      </c>
      <c r="CK34" s="35">
        <v>122</v>
      </c>
      <c r="CL34" s="35">
        <v>122</v>
      </c>
      <c r="CM34" s="35">
        <v>122</v>
      </c>
    </row>
    <row r="35" spans="1:91" x14ac:dyDescent="0.35">
      <c r="A35" s="34" t="s">
        <v>10</v>
      </c>
      <c r="B35" s="35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1</v>
      </c>
      <c r="AU35" s="35">
        <v>1</v>
      </c>
      <c r="AV35" s="35">
        <v>2</v>
      </c>
      <c r="AW35" s="35">
        <v>2</v>
      </c>
      <c r="AX35" s="35">
        <v>2</v>
      </c>
      <c r="AY35" s="35">
        <v>2</v>
      </c>
      <c r="AZ35" s="35">
        <v>2</v>
      </c>
      <c r="BA35" s="35">
        <v>2</v>
      </c>
      <c r="BB35" s="35">
        <v>2</v>
      </c>
      <c r="BC35" s="35">
        <v>2</v>
      </c>
      <c r="BD35" s="35">
        <v>4</v>
      </c>
      <c r="BE35" s="35">
        <v>10</v>
      </c>
      <c r="BF35" s="35">
        <v>10</v>
      </c>
      <c r="BG35" s="35">
        <v>13</v>
      </c>
      <c r="BH35" s="35">
        <v>20</v>
      </c>
      <c r="BI35" s="35">
        <v>27</v>
      </c>
      <c r="BJ35" s="35">
        <v>40</v>
      </c>
      <c r="BK35" s="35">
        <v>56</v>
      </c>
      <c r="BL35" s="35">
        <v>66</v>
      </c>
      <c r="BM35" s="35">
        <v>75</v>
      </c>
      <c r="BN35" s="35">
        <v>75</v>
      </c>
      <c r="BO35" s="35">
        <v>91</v>
      </c>
      <c r="BP35" s="35">
        <v>91</v>
      </c>
      <c r="BQ35" s="35">
        <v>139</v>
      </c>
      <c r="BR35" s="35">
        <v>139</v>
      </c>
      <c r="BS35" s="35">
        <v>193</v>
      </c>
      <c r="BT35" s="35">
        <v>233</v>
      </c>
      <c r="BU35" s="35">
        <v>306</v>
      </c>
      <c r="BV35" s="35">
        <v>509</v>
      </c>
      <c r="BW35" s="35">
        <v>555</v>
      </c>
      <c r="BX35" s="35">
        <v>650</v>
      </c>
      <c r="BY35" s="35">
        <v>658</v>
      </c>
      <c r="BZ35" s="35">
        <v>658</v>
      </c>
      <c r="CA35" s="35">
        <v>730</v>
      </c>
      <c r="CB35" s="35">
        <v>730</v>
      </c>
      <c r="CC35" s="35">
        <v>820</v>
      </c>
      <c r="CD35" s="35">
        <v>820</v>
      </c>
      <c r="CE35" s="35">
        <v>820</v>
      </c>
      <c r="CF35" s="35">
        <v>820</v>
      </c>
      <c r="CG35" s="35">
        <v>848</v>
      </c>
      <c r="CH35" s="35">
        <v>848</v>
      </c>
      <c r="CI35" s="35">
        <v>996</v>
      </c>
      <c r="CJ35" s="35">
        <v>996</v>
      </c>
      <c r="CK35" s="35">
        <v>1017</v>
      </c>
      <c r="CL35" s="35">
        <v>1017</v>
      </c>
      <c r="CM35" s="35">
        <v>1163</v>
      </c>
    </row>
    <row r="36" spans="1:91" x14ac:dyDescent="0.35">
      <c r="A36" s="34" t="s">
        <v>164</v>
      </c>
      <c r="B36" s="35">
        <v>0</v>
      </c>
      <c r="C36" s="35">
        <v>0</v>
      </c>
      <c r="D36" s="35">
        <v>0</v>
      </c>
      <c r="E36" s="35">
        <v>0</v>
      </c>
      <c r="F36" s="35">
        <v>1</v>
      </c>
      <c r="G36" s="35">
        <v>1</v>
      </c>
      <c r="H36" s="35">
        <v>2</v>
      </c>
      <c r="I36" s="35">
        <v>2</v>
      </c>
      <c r="J36" s="35">
        <v>2</v>
      </c>
      <c r="K36" s="35">
        <v>4</v>
      </c>
      <c r="L36" s="35">
        <v>4</v>
      </c>
      <c r="M36" s="35">
        <v>4</v>
      </c>
      <c r="N36" s="35">
        <v>4</v>
      </c>
      <c r="O36" s="35">
        <v>4</v>
      </c>
      <c r="P36" s="35">
        <v>5</v>
      </c>
      <c r="Q36" s="35">
        <v>5</v>
      </c>
      <c r="R36" s="35">
        <v>7</v>
      </c>
      <c r="S36" s="35">
        <v>7</v>
      </c>
      <c r="T36" s="35">
        <v>7</v>
      </c>
      <c r="U36" s="35">
        <v>7</v>
      </c>
      <c r="V36" s="35">
        <v>7</v>
      </c>
      <c r="W36" s="35">
        <v>7</v>
      </c>
      <c r="X36" s="35">
        <v>7</v>
      </c>
      <c r="Y36" s="35">
        <v>7</v>
      </c>
      <c r="Z36" s="35">
        <v>7</v>
      </c>
      <c r="AA36" s="35">
        <v>7</v>
      </c>
      <c r="AB36" s="35">
        <v>8</v>
      </c>
      <c r="AC36" s="35">
        <v>8</v>
      </c>
      <c r="AD36" s="35">
        <v>8</v>
      </c>
      <c r="AE36" s="35">
        <v>8</v>
      </c>
      <c r="AF36" s="35">
        <v>9</v>
      </c>
      <c r="AG36" s="35">
        <v>9</v>
      </c>
      <c r="AH36" s="35">
        <v>9</v>
      </c>
      <c r="AI36" s="35">
        <v>10</v>
      </c>
      <c r="AJ36" s="35">
        <v>11</v>
      </c>
      <c r="AK36" s="35">
        <v>11</v>
      </c>
      <c r="AL36" s="35">
        <v>13</v>
      </c>
      <c r="AM36" s="35">
        <v>14</v>
      </c>
      <c r="AN36" s="35">
        <v>20</v>
      </c>
      <c r="AO36" s="35">
        <v>24</v>
      </c>
      <c r="AP36" s="35">
        <v>27</v>
      </c>
      <c r="AQ36" s="35">
        <v>30</v>
      </c>
      <c r="AR36" s="35">
        <v>33</v>
      </c>
      <c r="AS36" s="35">
        <v>37</v>
      </c>
      <c r="AT36" s="35">
        <v>49</v>
      </c>
      <c r="AU36" s="35">
        <v>54</v>
      </c>
      <c r="AV36" s="35">
        <v>64</v>
      </c>
      <c r="AW36" s="35">
        <v>77</v>
      </c>
      <c r="AX36" s="35">
        <v>79</v>
      </c>
      <c r="AY36" s="35">
        <v>108</v>
      </c>
      <c r="AZ36" s="35">
        <v>117</v>
      </c>
      <c r="BA36" s="35">
        <v>193</v>
      </c>
      <c r="BB36" s="35">
        <v>198</v>
      </c>
      <c r="BC36" s="35">
        <v>252</v>
      </c>
      <c r="BD36" s="35">
        <v>415</v>
      </c>
      <c r="BE36" s="35">
        <v>478</v>
      </c>
      <c r="BF36" s="35">
        <v>657</v>
      </c>
      <c r="BG36" s="35">
        <v>800</v>
      </c>
      <c r="BH36" s="35">
        <v>943</v>
      </c>
      <c r="BI36" s="35">
        <v>1277</v>
      </c>
      <c r="BJ36" s="35">
        <v>1469</v>
      </c>
      <c r="BK36" s="35">
        <v>2088</v>
      </c>
      <c r="BL36" s="35">
        <v>2790</v>
      </c>
      <c r="BM36" s="35">
        <v>3251</v>
      </c>
      <c r="BN36" s="35">
        <v>4042</v>
      </c>
      <c r="BO36" s="35">
        <v>4682</v>
      </c>
      <c r="BP36" s="35">
        <v>5576</v>
      </c>
      <c r="BQ36" s="35">
        <v>6280</v>
      </c>
      <c r="BR36" s="35">
        <v>7398</v>
      </c>
      <c r="BS36" s="35">
        <v>8527</v>
      </c>
      <c r="BT36" s="35">
        <v>9560</v>
      </c>
      <c r="BU36" s="35">
        <v>11284</v>
      </c>
      <c r="BV36" s="35">
        <v>12437</v>
      </c>
      <c r="BW36" s="35">
        <v>12978</v>
      </c>
      <c r="BX36" s="35">
        <v>15756</v>
      </c>
      <c r="BY36" s="35">
        <v>16563</v>
      </c>
      <c r="BZ36" s="35">
        <v>17872</v>
      </c>
      <c r="CA36" s="35">
        <v>19141</v>
      </c>
      <c r="CB36" s="35">
        <v>20654</v>
      </c>
      <c r="CC36" s="35">
        <v>22059</v>
      </c>
      <c r="CD36" s="35">
        <v>23316</v>
      </c>
      <c r="CE36" s="35">
        <v>24298</v>
      </c>
      <c r="CF36" s="35">
        <v>25679</v>
      </c>
      <c r="CG36" s="35">
        <v>27034</v>
      </c>
      <c r="CH36" s="35">
        <v>28208</v>
      </c>
      <c r="CI36" s="35">
        <v>30808</v>
      </c>
      <c r="CJ36" s="35">
        <v>32813</v>
      </c>
      <c r="CK36" s="35">
        <v>34355</v>
      </c>
      <c r="CL36" s="35">
        <v>35632</v>
      </c>
      <c r="CM36" s="35">
        <v>37657</v>
      </c>
    </row>
    <row r="37" spans="1:91" x14ac:dyDescent="0.35">
      <c r="A37" s="34" t="s">
        <v>25</v>
      </c>
      <c r="B37" s="35">
        <v>0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5">
        <v>0</v>
      </c>
      <c r="BB37" s="35">
        <v>0</v>
      </c>
      <c r="BC37" s="35">
        <v>1</v>
      </c>
      <c r="BD37" s="35">
        <v>1</v>
      </c>
      <c r="BE37" s="35">
        <v>1</v>
      </c>
      <c r="BF37" s="35">
        <v>1</v>
      </c>
      <c r="BG37" s="35">
        <v>1</v>
      </c>
      <c r="BH37" s="35">
        <v>3</v>
      </c>
      <c r="BI37" s="35">
        <v>3</v>
      </c>
      <c r="BJ37" s="35">
        <v>3</v>
      </c>
      <c r="BK37" s="35">
        <v>3</v>
      </c>
      <c r="BL37" s="35">
        <v>3</v>
      </c>
      <c r="BM37" s="35">
        <v>3</v>
      </c>
      <c r="BN37" s="35">
        <v>3</v>
      </c>
      <c r="BO37" s="35">
        <v>3</v>
      </c>
      <c r="BP37" s="35">
        <v>3</v>
      </c>
      <c r="BQ37" s="35">
        <v>3</v>
      </c>
      <c r="BR37" s="35">
        <v>3</v>
      </c>
      <c r="BS37" s="35">
        <v>3</v>
      </c>
      <c r="BT37" s="35">
        <v>3</v>
      </c>
      <c r="BU37" s="35">
        <v>3</v>
      </c>
      <c r="BV37" s="35">
        <v>8</v>
      </c>
      <c r="BW37" s="35">
        <v>8</v>
      </c>
      <c r="BX37" s="35">
        <v>8</v>
      </c>
      <c r="BY37" s="35">
        <v>8</v>
      </c>
      <c r="BZ37" s="35">
        <v>8</v>
      </c>
      <c r="CA37" s="35">
        <v>8</v>
      </c>
      <c r="CB37" s="35">
        <v>8</v>
      </c>
      <c r="CC37" s="35">
        <v>8</v>
      </c>
      <c r="CD37" s="35">
        <v>8</v>
      </c>
      <c r="CE37" s="35">
        <v>8</v>
      </c>
      <c r="CF37" s="35">
        <v>11</v>
      </c>
      <c r="CG37" s="35">
        <v>11</v>
      </c>
      <c r="CH37" s="35">
        <v>12</v>
      </c>
      <c r="CI37" s="35">
        <v>12</v>
      </c>
      <c r="CJ37" s="35">
        <v>12</v>
      </c>
      <c r="CK37" s="35">
        <v>12</v>
      </c>
      <c r="CL37" s="35">
        <v>12</v>
      </c>
      <c r="CM37" s="35">
        <v>12</v>
      </c>
    </row>
    <row r="38" spans="1:91" x14ac:dyDescent="0.35">
      <c r="A38" s="34" t="s">
        <v>199</v>
      </c>
      <c r="B38" s="35">
        <v>0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5">
        <v>0</v>
      </c>
      <c r="AV38" s="35">
        <v>0</v>
      </c>
      <c r="AW38" s="35">
        <v>0</v>
      </c>
      <c r="AX38" s="35">
        <v>0</v>
      </c>
      <c r="AY38" s="35">
        <v>0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1</v>
      </c>
      <c r="BH38" s="35">
        <v>1</v>
      </c>
      <c r="BI38" s="35">
        <v>1</v>
      </c>
      <c r="BJ38" s="35">
        <v>1</v>
      </c>
      <c r="BK38" s="35">
        <v>1</v>
      </c>
      <c r="BL38" s="35">
        <v>3</v>
      </c>
      <c r="BM38" s="35">
        <v>3</v>
      </c>
      <c r="BN38" s="35">
        <v>3</v>
      </c>
      <c r="BO38" s="35">
        <v>3</v>
      </c>
      <c r="BP38" s="35">
        <v>3</v>
      </c>
      <c r="BQ38" s="35">
        <v>3</v>
      </c>
      <c r="BR38" s="35">
        <v>5</v>
      </c>
      <c r="BS38" s="35">
        <v>7</v>
      </c>
      <c r="BT38" s="35">
        <v>7</v>
      </c>
      <c r="BU38" s="35">
        <v>8</v>
      </c>
      <c r="BV38" s="35">
        <v>8</v>
      </c>
      <c r="BW38" s="35">
        <v>9</v>
      </c>
      <c r="BX38" s="35">
        <v>9</v>
      </c>
      <c r="BY38" s="35">
        <v>9</v>
      </c>
      <c r="BZ38" s="35">
        <v>10</v>
      </c>
      <c r="CA38" s="35">
        <v>10</v>
      </c>
      <c r="CB38" s="35">
        <v>11</v>
      </c>
      <c r="CC38" s="35">
        <v>11</v>
      </c>
      <c r="CD38" s="35">
        <v>11</v>
      </c>
      <c r="CE38" s="35">
        <v>18</v>
      </c>
      <c r="CF38" s="35">
        <v>23</v>
      </c>
      <c r="CG38" s="35">
        <v>23</v>
      </c>
      <c r="CH38" s="35">
        <v>23</v>
      </c>
      <c r="CI38" s="35">
        <v>27</v>
      </c>
      <c r="CJ38" s="35">
        <v>27</v>
      </c>
      <c r="CK38" s="35">
        <v>33</v>
      </c>
      <c r="CL38" s="35">
        <v>33</v>
      </c>
      <c r="CM38" s="35">
        <v>33</v>
      </c>
    </row>
    <row r="39" spans="1:91" x14ac:dyDescent="0.35">
      <c r="A39" s="34" t="s">
        <v>179</v>
      </c>
      <c r="B39" s="35">
        <v>0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1</v>
      </c>
      <c r="AR39" s="35">
        <v>1</v>
      </c>
      <c r="AS39" s="35">
        <v>4</v>
      </c>
      <c r="AT39" s="35">
        <v>4</v>
      </c>
      <c r="AU39" s="35">
        <v>4</v>
      </c>
      <c r="AV39" s="35">
        <v>8</v>
      </c>
      <c r="AW39" s="35">
        <v>8</v>
      </c>
      <c r="AX39" s="35">
        <v>13</v>
      </c>
      <c r="AY39" s="35">
        <v>23</v>
      </c>
      <c r="AZ39" s="35">
        <v>23</v>
      </c>
      <c r="BA39" s="35">
        <v>43</v>
      </c>
      <c r="BB39" s="35">
        <v>61</v>
      </c>
      <c r="BC39" s="35">
        <v>74</v>
      </c>
      <c r="BD39" s="35">
        <v>155</v>
      </c>
      <c r="BE39" s="35">
        <v>201</v>
      </c>
      <c r="BF39" s="35">
        <v>238</v>
      </c>
      <c r="BG39" s="35">
        <v>238</v>
      </c>
      <c r="BH39" s="35">
        <v>434</v>
      </c>
      <c r="BI39" s="35">
        <v>537</v>
      </c>
      <c r="BJ39" s="35">
        <v>632</v>
      </c>
      <c r="BK39" s="35">
        <v>746</v>
      </c>
      <c r="BL39" s="35">
        <v>922</v>
      </c>
      <c r="BM39" s="35">
        <v>1142</v>
      </c>
      <c r="BN39" s="35">
        <v>1306</v>
      </c>
      <c r="BO39" s="35">
        <v>1610</v>
      </c>
      <c r="BP39" s="35">
        <v>1909</v>
      </c>
      <c r="BQ39" s="35">
        <v>2139</v>
      </c>
      <c r="BR39" s="35">
        <v>2449</v>
      </c>
      <c r="BS39" s="35">
        <v>2738</v>
      </c>
      <c r="BT39" s="35">
        <v>3031</v>
      </c>
      <c r="BU39" s="35">
        <v>3404</v>
      </c>
      <c r="BV39" s="35">
        <v>3737</v>
      </c>
      <c r="BW39" s="35">
        <v>4161</v>
      </c>
      <c r="BX39" s="35">
        <v>4471</v>
      </c>
      <c r="BY39" s="35">
        <v>4815</v>
      </c>
      <c r="BZ39" s="35">
        <v>5116</v>
      </c>
      <c r="CA39" s="35">
        <v>5546</v>
      </c>
      <c r="CB39" s="35">
        <v>5972</v>
      </c>
      <c r="CC39" s="35">
        <v>6501</v>
      </c>
      <c r="CD39" s="35">
        <v>6927</v>
      </c>
      <c r="CE39" s="35">
        <v>7213</v>
      </c>
      <c r="CF39" s="35">
        <v>7525</v>
      </c>
      <c r="CG39" s="35">
        <v>7917</v>
      </c>
      <c r="CH39" s="35">
        <v>8273</v>
      </c>
      <c r="CI39" s="35">
        <v>8807</v>
      </c>
      <c r="CJ39" s="35">
        <v>9252</v>
      </c>
      <c r="CK39" s="35">
        <v>9730</v>
      </c>
      <c r="CL39" s="35">
        <v>10088</v>
      </c>
      <c r="CM39" s="35">
        <v>10507</v>
      </c>
    </row>
    <row r="40" spans="1:91" x14ac:dyDescent="0.35">
      <c r="A40" s="34" t="s">
        <v>80</v>
      </c>
      <c r="B40" s="35">
        <v>548</v>
      </c>
      <c r="C40" s="35">
        <v>643</v>
      </c>
      <c r="D40" s="35">
        <v>920</v>
      </c>
      <c r="E40" s="35">
        <v>1406</v>
      </c>
      <c r="F40" s="35">
        <v>2075</v>
      </c>
      <c r="G40" s="35">
        <v>2877</v>
      </c>
      <c r="H40" s="35">
        <v>5509</v>
      </c>
      <c r="I40" s="35">
        <v>6087</v>
      </c>
      <c r="J40" s="35">
        <v>8141</v>
      </c>
      <c r="K40" s="35">
        <v>9802</v>
      </c>
      <c r="L40" s="35">
        <v>11891</v>
      </c>
      <c r="M40" s="35">
        <v>16630</v>
      </c>
      <c r="N40" s="35">
        <v>19716</v>
      </c>
      <c r="O40" s="35">
        <v>23707</v>
      </c>
      <c r="P40" s="35">
        <v>27440</v>
      </c>
      <c r="Q40" s="35">
        <v>30587</v>
      </c>
      <c r="R40" s="35">
        <v>34110</v>
      </c>
      <c r="S40" s="35">
        <v>36814</v>
      </c>
      <c r="T40" s="35">
        <v>39829</v>
      </c>
      <c r="U40" s="35">
        <v>42354</v>
      </c>
      <c r="V40" s="35">
        <v>44386</v>
      </c>
      <c r="W40" s="35">
        <v>44759</v>
      </c>
      <c r="X40" s="35">
        <v>59895</v>
      </c>
      <c r="Y40" s="35">
        <v>66358</v>
      </c>
      <c r="Z40" s="35">
        <v>68413</v>
      </c>
      <c r="AA40" s="35">
        <v>70513</v>
      </c>
      <c r="AB40" s="35">
        <v>72434</v>
      </c>
      <c r="AC40" s="35">
        <v>74211</v>
      </c>
      <c r="AD40" s="35">
        <v>74619</v>
      </c>
      <c r="AE40" s="35">
        <v>75077</v>
      </c>
      <c r="AF40" s="35">
        <v>75550</v>
      </c>
      <c r="AG40" s="35">
        <v>77001</v>
      </c>
      <c r="AH40" s="35">
        <v>77022</v>
      </c>
      <c r="AI40" s="35">
        <v>77241</v>
      </c>
      <c r="AJ40" s="35">
        <v>77754</v>
      </c>
      <c r="AK40" s="35">
        <v>78166</v>
      </c>
      <c r="AL40" s="35">
        <v>78600</v>
      </c>
      <c r="AM40" s="35">
        <v>78928</v>
      </c>
      <c r="AN40" s="35">
        <v>79356</v>
      </c>
      <c r="AO40" s="35">
        <v>79932</v>
      </c>
      <c r="AP40" s="35">
        <v>80136</v>
      </c>
      <c r="AQ40" s="35">
        <v>80261</v>
      </c>
      <c r="AR40" s="35">
        <v>80386</v>
      </c>
      <c r="AS40" s="35">
        <v>80537</v>
      </c>
      <c r="AT40" s="35">
        <v>80690</v>
      </c>
      <c r="AU40" s="35">
        <v>80770</v>
      </c>
      <c r="AV40" s="35">
        <v>80823</v>
      </c>
      <c r="AW40" s="35">
        <v>80860</v>
      </c>
      <c r="AX40" s="35">
        <v>80887</v>
      </c>
      <c r="AY40" s="35">
        <v>80921</v>
      </c>
      <c r="AZ40" s="35">
        <v>80932</v>
      </c>
      <c r="BA40" s="35">
        <v>80945</v>
      </c>
      <c r="BB40" s="35">
        <v>80977</v>
      </c>
      <c r="BC40" s="35">
        <v>81003</v>
      </c>
      <c r="BD40" s="35">
        <v>81033</v>
      </c>
      <c r="BE40" s="35">
        <v>81058</v>
      </c>
      <c r="BF40" s="35">
        <v>81102</v>
      </c>
      <c r="BG40" s="35">
        <v>81156</v>
      </c>
      <c r="BH40" s="35">
        <v>81250</v>
      </c>
      <c r="BI40" s="35">
        <v>81305</v>
      </c>
      <c r="BJ40" s="35">
        <v>81435</v>
      </c>
      <c r="BK40" s="35">
        <v>81498</v>
      </c>
      <c r="BL40" s="35">
        <v>81591</v>
      </c>
      <c r="BM40" s="35">
        <v>81661</v>
      </c>
      <c r="BN40" s="35">
        <v>81782</v>
      </c>
      <c r="BO40" s="35">
        <v>81897</v>
      </c>
      <c r="BP40" s="35">
        <v>81999</v>
      </c>
      <c r="BQ40" s="35">
        <v>82122</v>
      </c>
      <c r="BR40" s="35">
        <v>82198</v>
      </c>
      <c r="BS40" s="35">
        <v>82279</v>
      </c>
      <c r="BT40" s="35">
        <v>82361</v>
      </c>
      <c r="BU40" s="35">
        <v>82432</v>
      </c>
      <c r="BV40" s="35">
        <v>82511</v>
      </c>
      <c r="BW40" s="35">
        <v>82543</v>
      </c>
      <c r="BX40" s="35">
        <v>82602</v>
      </c>
      <c r="BY40" s="35">
        <v>82665</v>
      </c>
      <c r="BZ40" s="35">
        <v>82718</v>
      </c>
      <c r="CA40" s="35">
        <v>82809</v>
      </c>
      <c r="CB40" s="35">
        <v>82883</v>
      </c>
      <c r="CC40" s="35">
        <v>82941</v>
      </c>
      <c r="CD40" s="35">
        <v>83014</v>
      </c>
      <c r="CE40" s="35">
        <v>83134</v>
      </c>
      <c r="CF40" s="35">
        <v>83213</v>
      </c>
      <c r="CG40" s="35">
        <v>83306</v>
      </c>
      <c r="CH40" s="35">
        <v>83356</v>
      </c>
      <c r="CI40" s="35">
        <v>83403</v>
      </c>
      <c r="CJ40" s="35">
        <v>83760</v>
      </c>
      <c r="CK40" s="35">
        <v>83787</v>
      </c>
      <c r="CL40" s="35">
        <v>83805</v>
      </c>
      <c r="CM40" s="35">
        <v>83817</v>
      </c>
    </row>
    <row r="41" spans="1:91" x14ac:dyDescent="0.35">
      <c r="A41" s="34" t="s">
        <v>182</v>
      </c>
      <c r="B41" s="35">
        <v>0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1</v>
      </c>
      <c r="AU41" s="35">
        <v>1</v>
      </c>
      <c r="AV41" s="35">
        <v>1</v>
      </c>
      <c r="AW41" s="35">
        <v>1</v>
      </c>
      <c r="AX41" s="35">
        <v>3</v>
      </c>
      <c r="AY41" s="35">
        <v>9</v>
      </c>
      <c r="AZ41" s="35">
        <v>9</v>
      </c>
      <c r="BA41" s="35">
        <v>13</v>
      </c>
      <c r="BB41" s="35">
        <v>22</v>
      </c>
      <c r="BC41" s="35">
        <v>34</v>
      </c>
      <c r="BD41" s="35">
        <v>54</v>
      </c>
      <c r="BE41" s="35">
        <v>65</v>
      </c>
      <c r="BF41" s="35">
        <v>93</v>
      </c>
      <c r="BG41" s="35">
        <v>102</v>
      </c>
      <c r="BH41" s="35">
        <v>128</v>
      </c>
      <c r="BI41" s="35">
        <v>196</v>
      </c>
      <c r="BJ41" s="35">
        <v>231</v>
      </c>
      <c r="BK41" s="35">
        <v>277</v>
      </c>
      <c r="BL41" s="35">
        <v>378</v>
      </c>
      <c r="BM41" s="35">
        <v>470</v>
      </c>
      <c r="BN41" s="35">
        <v>491</v>
      </c>
      <c r="BO41" s="35">
        <v>539</v>
      </c>
      <c r="BP41" s="35">
        <v>608</v>
      </c>
      <c r="BQ41" s="35">
        <v>702</v>
      </c>
      <c r="BR41" s="35">
        <v>798</v>
      </c>
      <c r="BS41" s="35">
        <v>906</v>
      </c>
      <c r="BT41" s="35">
        <v>1065</v>
      </c>
      <c r="BU41" s="35">
        <v>1161</v>
      </c>
      <c r="BV41" s="35">
        <v>1267</v>
      </c>
      <c r="BW41" s="35">
        <v>1406</v>
      </c>
      <c r="BX41" s="35">
        <v>1485</v>
      </c>
      <c r="BY41" s="35">
        <v>1579</v>
      </c>
      <c r="BZ41" s="35">
        <v>1780</v>
      </c>
      <c r="CA41" s="35">
        <v>2054</v>
      </c>
      <c r="CB41" s="35">
        <v>2223</v>
      </c>
      <c r="CC41" s="35">
        <v>2473</v>
      </c>
      <c r="CD41" s="35">
        <v>2709</v>
      </c>
      <c r="CE41" s="35">
        <v>2776</v>
      </c>
      <c r="CF41" s="35">
        <v>2852</v>
      </c>
      <c r="CG41" s="35">
        <v>2979</v>
      </c>
      <c r="CH41" s="35">
        <v>3105</v>
      </c>
      <c r="CI41" s="35">
        <v>3233</v>
      </c>
      <c r="CJ41" s="35">
        <v>3439</v>
      </c>
      <c r="CK41" s="35">
        <v>3439</v>
      </c>
      <c r="CL41" s="35">
        <v>3792</v>
      </c>
      <c r="CM41" s="35">
        <v>3977</v>
      </c>
    </row>
    <row r="42" spans="1:91" x14ac:dyDescent="0.35">
      <c r="A42" s="34" t="s">
        <v>26</v>
      </c>
      <c r="B42" s="35">
        <v>0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35">
        <v>0</v>
      </c>
      <c r="AZ42" s="35">
        <v>0</v>
      </c>
      <c r="BA42" s="35">
        <v>0</v>
      </c>
      <c r="BB42" s="35">
        <v>0</v>
      </c>
      <c r="BC42" s="35">
        <v>1</v>
      </c>
      <c r="BD42" s="35">
        <v>1</v>
      </c>
      <c r="BE42" s="35">
        <v>1</v>
      </c>
      <c r="BF42" s="35">
        <v>1</v>
      </c>
      <c r="BG42" s="35">
        <v>3</v>
      </c>
      <c r="BH42" s="35">
        <v>3</v>
      </c>
      <c r="BI42" s="35">
        <v>3</v>
      </c>
      <c r="BJ42" s="35">
        <v>3</v>
      </c>
      <c r="BK42" s="35">
        <v>4</v>
      </c>
      <c r="BL42" s="35">
        <v>4</v>
      </c>
      <c r="BM42" s="35">
        <v>4</v>
      </c>
      <c r="BN42" s="35">
        <v>4</v>
      </c>
      <c r="BO42" s="35">
        <v>4</v>
      </c>
      <c r="BP42" s="35">
        <v>4</v>
      </c>
      <c r="BQ42" s="35">
        <v>19</v>
      </c>
      <c r="BR42" s="35">
        <v>19</v>
      </c>
      <c r="BS42" s="35">
        <v>19</v>
      </c>
      <c r="BT42" s="35">
        <v>19</v>
      </c>
      <c r="BU42" s="35">
        <v>22</v>
      </c>
      <c r="BV42" s="35">
        <v>22</v>
      </c>
      <c r="BW42" s="35">
        <v>22</v>
      </c>
      <c r="BX42" s="35">
        <v>45</v>
      </c>
      <c r="BY42" s="35">
        <v>45</v>
      </c>
      <c r="BZ42" s="35">
        <v>45</v>
      </c>
      <c r="CA42" s="35">
        <v>45</v>
      </c>
      <c r="CB42" s="35">
        <v>60</v>
      </c>
      <c r="CC42" s="35">
        <v>60</v>
      </c>
      <c r="CD42" s="35">
        <v>60</v>
      </c>
      <c r="CE42" s="35">
        <v>60</v>
      </c>
      <c r="CF42" s="35">
        <v>60</v>
      </c>
      <c r="CG42" s="35">
        <v>60</v>
      </c>
      <c r="CH42" s="35">
        <v>117</v>
      </c>
      <c r="CI42" s="35">
        <v>117</v>
      </c>
      <c r="CJ42" s="35">
        <v>143</v>
      </c>
      <c r="CK42" s="35">
        <v>143</v>
      </c>
      <c r="CL42" s="35">
        <v>143</v>
      </c>
      <c r="CM42" s="35">
        <v>160</v>
      </c>
    </row>
    <row r="43" spans="1:91" x14ac:dyDescent="0.35">
      <c r="A43" s="34" t="s">
        <v>16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1</v>
      </c>
      <c r="AZ43" s="35">
        <v>1</v>
      </c>
      <c r="BA43" s="35">
        <v>2</v>
      </c>
      <c r="BB43" s="35">
        <v>2</v>
      </c>
      <c r="BC43" s="35">
        <v>2</v>
      </c>
      <c r="BD43" s="35">
        <v>2</v>
      </c>
      <c r="BE43" s="35">
        <v>3</v>
      </c>
      <c r="BF43" s="35">
        <v>4</v>
      </c>
      <c r="BG43" s="35">
        <v>14</v>
      </c>
      <c r="BH43" s="35">
        <v>18</v>
      </c>
      <c r="BI43" s="35">
        <v>23</v>
      </c>
      <c r="BJ43" s="35">
        <v>30</v>
      </c>
      <c r="BK43" s="35">
        <v>36</v>
      </c>
      <c r="BL43" s="35">
        <v>45</v>
      </c>
      <c r="BM43" s="35">
        <v>48</v>
      </c>
      <c r="BN43" s="35">
        <v>51</v>
      </c>
      <c r="BO43" s="35">
        <v>51</v>
      </c>
      <c r="BP43" s="35">
        <v>65</v>
      </c>
      <c r="BQ43" s="35">
        <v>65</v>
      </c>
      <c r="BR43" s="35">
        <v>81</v>
      </c>
      <c r="BS43" s="35">
        <v>98</v>
      </c>
      <c r="BT43" s="35">
        <v>109</v>
      </c>
      <c r="BU43" s="35">
        <v>134</v>
      </c>
      <c r="BV43" s="35">
        <v>134</v>
      </c>
      <c r="BW43" s="35">
        <v>154</v>
      </c>
      <c r="BX43" s="35">
        <v>154</v>
      </c>
      <c r="BY43" s="35">
        <v>161</v>
      </c>
      <c r="BZ43" s="35">
        <v>180</v>
      </c>
      <c r="CA43" s="35">
        <v>180</v>
      </c>
      <c r="CB43" s="35">
        <v>180</v>
      </c>
      <c r="CC43" s="35">
        <v>215</v>
      </c>
      <c r="CD43" s="35">
        <v>223</v>
      </c>
      <c r="CE43" s="35">
        <v>234</v>
      </c>
      <c r="CF43" s="35">
        <v>235</v>
      </c>
      <c r="CG43" s="35">
        <v>241</v>
      </c>
      <c r="CH43" s="35">
        <v>254</v>
      </c>
      <c r="CI43" s="35">
        <v>267</v>
      </c>
      <c r="CJ43" s="35">
        <v>287</v>
      </c>
      <c r="CK43" s="35">
        <v>307</v>
      </c>
      <c r="CL43" s="35">
        <v>327</v>
      </c>
      <c r="CM43" s="35">
        <v>332</v>
      </c>
    </row>
    <row r="44" spans="1:91" x14ac:dyDescent="0.35">
      <c r="A44" s="34" t="s">
        <v>184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1</v>
      </c>
      <c r="AU44" s="35">
        <v>1</v>
      </c>
      <c r="AV44" s="35">
        <v>5</v>
      </c>
      <c r="AW44" s="35">
        <v>9</v>
      </c>
      <c r="AX44" s="35">
        <v>9</v>
      </c>
      <c r="AY44" s="35">
        <v>13</v>
      </c>
      <c r="AZ44" s="35">
        <v>22</v>
      </c>
      <c r="BA44" s="35">
        <v>23</v>
      </c>
      <c r="BB44" s="35">
        <v>26</v>
      </c>
      <c r="BC44" s="35">
        <v>27</v>
      </c>
      <c r="BD44" s="35">
        <v>35</v>
      </c>
      <c r="BE44" s="35">
        <v>41</v>
      </c>
      <c r="BF44" s="35">
        <v>50</v>
      </c>
      <c r="BG44" s="35">
        <v>69</v>
      </c>
      <c r="BH44" s="35">
        <v>89</v>
      </c>
      <c r="BI44" s="35">
        <v>117</v>
      </c>
      <c r="BJ44" s="35">
        <v>134</v>
      </c>
      <c r="BK44" s="35">
        <v>158</v>
      </c>
      <c r="BL44" s="35">
        <v>177</v>
      </c>
      <c r="BM44" s="35">
        <v>201</v>
      </c>
      <c r="BN44" s="35">
        <v>231</v>
      </c>
      <c r="BO44" s="35">
        <v>263</v>
      </c>
      <c r="BP44" s="35">
        <v>295</v>
      </c>
      <c r="BQ44" s="35">
        <v>314</v>
      </c>
      <c r="BR44" s="35">
        <v>330</v>
      </c>
      <c r="BS44" s="35">
        <v>347</v>
      </c>
      <c r="BT44" s="35">
        <v>375</v>
      </c>
      <c r="BU44" s="35">
        <v>396</v>
      </c>
      <c r="BV44" s="35">
        <v>416</v>
      </c>
      <c r="BW44" s="35">
        <v>435</v>
      </c>
      <c r="BX44" s="35">
        <v>454</v>
      </c>
      <c r="BY44" s="35">
        <v>467</v>
      </c>
      <c r="BZ44" s="35">
        <v>483</v>
      </c>
      <c r="CA44" s="35">
        <v>502</v>
      </c>
      <c r="CB44" s="35">
        <v>539</v>
      </c>
      <c r="CC44" s="35">
        <v>558</v>
      </c>
      <c r="CD44" s="35">
        <v>577</v>
      </c>
      <c r="CE44" s="35">
        <v>595</v>
      </c>
      <c r="CF44" s="35">
        <v>612</v>
      </c>
      <c r="CG44" s="35">
        <v>618</v>
      </c>
      <c r="CH44" s="35">
        <v>626</v>
      </c>
      <c r="CI44" s="35">
        <v>642</v>
      </c>
      <c r="CJ44" s="35">
        <v>649</v>
      </c>
      <c r="CK44" s="35">
        <v>655</v>
      </c>
      <c r="CL44" s="35">
        <v>660</v>
      </c>
      <c r="CM44" s="35">
        <v>662</v>
      </c>
    </row>
    <row r="45" spans="1:91" x14ac:dyDescent="0.35">
      <c r="A45" s="34" t="s">
        <v>20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35">
        <v>0</v>
      </c>
      <c r="AV45" s="35">
        <v>0</v>
      </c>
      <c r="AW45" s="35">
        <v>0</v>
      </c>
      <c r="AX45" s="35">
        <v>0</v>
      </c>
      <c r="AY45" s="35">
        <v>1</v>
      </c>
      <c r="AZ45" s="35">
        <v>1</v>
      </c>
      <c r="BA45" s="35">
        <v>1</v>
      </c>
      <c r="BB45" s="35">
        <v>1</v>
      </c>
      <c r="BC45" s="35">
        <v>1</v>
      </c>
      <c r="BD45" s="35">
        <v>1</v>
      </c>
      <c r="BE45" s="35">
        <v>5</v>
      </c>
      <c r="BF45" s="35">
        <v>6</v>
      </c>
      <c r="BG45" s="35">
        <v>9</v>
      </c>
      <c r="BH45" s="35">
        <v>9</v>
      </c>
      <c r="BI45" s="35">
        <v>14</v>
      </c>
      <c r="BJ45" s="35">
        <v>14</v>
      </c>
      <c r="BK45" s="35">
        <v>25</v>
      </c>
      <c r="BL45" s="35">
        <v>73</v>
      </c>
      <c r="BM45" s="35">
        <v>80</v>
      </c>
      <c r="BN45" s="35">
        <v>96</v>
      </c>
      <c r="BO45" s="35">
        <v>101</v>
      </c>
      <c r="BP45" s="35">
        <v>101</v>
      </c>
      <c r="BQ45" s="35">
        <v>165</v>
      </c>
      <c r="BR45" s="35">
        <v>168</v>
      </c>
      <c r="BS45" s="35">
        <v>179</v>
      </c>
      <c r="BT45" s="35">
        <v>190</v>
      </c>
      <c r="BU45" s="35">
        <v>194</v>
      </c>
      <c r="BV45" s="35">
        <v>218</v>
      </c>
      <c r="BW45" s="35">
        <v>245</v>
      </c>
      <c r="BX45" s="35">
        <v>261</v>
      </c>
      <c r="BY45" s="35">
        <v>323</v>
      </c>
      <c r="BZ45" s="35">
        <v>349</v>
      </c>
      <c r="CA45" s="35">
        <v>384</v>
      </c>
      <c r="CB45" s="35">
        <v>444</v>
      </c>
      <c r="CC45" s="35">
        <v>444</v>
      </c>
      <c r="CD45" s="35">
        <v>533</v>
      </c>
      <c r="CE45" s="35">
        <v>574</v>
      </c>
      <c r="CF45" s="35">
        <v>626</v>
      </c>
      <c r="CG45" s="35">
        <v>638</v>
      </c>
      <c r="CH45" s="35">
        <v>638</v>
      </c>
      <c r="CI45" s="35">
        <v>654</v>
      </c>
      <c r="CJ45" s="35">
        <v>688</v>
      </c>
      <c r="CK45" s="35">
        <v>801</v>
      </c>
      <c r="CL45" s="35">
        <v>847</v>
      </c>
      <c r="CM45" s="35">
        <v>847</v>
      </c>
    </row>
    <row r="46" spans="1:91" x14ac:dyDescent="0.35">
      <c r="A46" s="34" t="s">
        <v>139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1</v>
      </c>
      <c r="AK46" s="35">
        <v>3</v>
      </c>
      <c r="AL46" s="35">
        <v>3</v>
      </c>
      <c r="AM46" s="35">
        <v>5</v>
      </c>
      <c r="AN46" s="35">
        <v>6</v>
      </c>
      <c r="AO46" s="35">
        <v>7</v>
      </c>
      <c r="AP46" s="35">
        <v>7</v>
      </c>
      <c r="AQ46" s="35">
        <v>9</v>
      </c>
      <c r="AR46" s="35">
        <v>10</v>
      </c>
      <c r="AS46" s="35">
        <v>10</v>
      </c>
      <c r="AT46" s="35">
        <v>11</v>
      </c>
      <c r="AU46" s="35">
        <v>12</v>
      </c>
      <c r="AV46" s="35">
        <v>12</v>
      </c>
      <c r="AW46" s="35">
        <v>12</v>
      </c>
      <c r="AX46" s="35">
        <v>14</v>
      </c>
      <c r="AY46" s="35">
        <v>19</v>
      </c>
      <c r="AZ46" s="35">
        <v>19</v>
      </c>
      <c r="BA46" s="35">
        <v>32</v>
      </c>
      <c r="BB46" s="35">
        <v>38</v>
      </c>
      <c r="BC46" s="35">
        <v>49</v>
      </c>
      <c r="BD46" s="35">
        <v>57</v>
      </c>
      <c r="BE46" s="35">
        <v>65</v>
      </c>
      <c r="BF46" s="35">
        <v>81</v>
      </c>
      <c r="BG46" s="35">
        <v>105</v>
      </c>
      <c r="BH46" s="35">
        <v>128</v>
      </c>
      <c r="BI46" s="35">
        <v>206</v>
      </c>
      <c r="BJ46" s="35">
        <v>254</v>
      </c>
      <c r="BK46" s="35">
        <v>315</v>
      </c>
      <c r="BL46" s="35">
        <v>382</v>
      </c>
      <c r="BM46" s="35">
        <v>442</v>
      </c>
      <c r="BN46" s="35">
        <v>495</v>
      </c>
      <c r="BO46" s="35">
        <v>586</v>
      </c>
      <c r="BP46" s="35">
        <v>657</v>
      </c>
      <c r="BQ46" s="35">
        <v>713</v>
      </c>
      <c r="BR46" s="35">
        <v>790</v>
      </c>
      <c r="BS46" s="35">
        <v>867</v>
      </c>
      <c r="BT46" s="35">
        <v>963</v>
      </c>
      <c r="BU46" s="35">
        <v>1011</v>
      </c>
      <c r="BV46" s="35">
        <v>1079</v>
      </c>
      <c r="BW46" s="35">
        <v>1126</v>
      </c>
      <c r="BX46" s="35">
        <v>1182</v>
      </c>
      <c r="BY46" s="35">
        <v>1222</v>
      </c>
      <c r="BZ46" s="35">
        <v>1282</v>
      </c>
      <c r="CA46" s="35">
        <v>1343</v>
      </c>
      <c r="CB46" s="35">
        <v>1407</v>
      </c>
      <c r="CC46" s="35">
        <v>1495</v>
      </c>
      <c r="CD46" s="35">
        <v>1534</v>
      </c>
      <c r="CE46" s="35">
        <v>1600</v>
      </c>
      <c r="CF46" s="35">
        <v>1650</v>
      </c>
      <c r="CG46" s="35">
        <v>1704</v>
      </c>
      <c r="CH46" s="35">
        <v>1741</v>
      </c>
      <c r="CI46" s="35">
        <v>1791</v>
      </c>
      <c r="CJ46" s="35">
        <v>1814</v>
      </c>
      <c r="CK46" s="35">
        <v>1832</v>
      </c>
      <c r="CL46" s="35">
        <v>1871</v>
      </c>
      <c r="CM46" s="35">
        <v>1881</v>
      </c>
    </row>
    <row r="47" spans="1:91" x14ac:dyDescent="0.35">
      <c r="A47" s="34" t="s">
        <v>200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3</v>
      </c>
      <c r="BA47" s="35">
        <v>4</v>
      </c>
      <c r="BB47" s="35">
        <v>4</v>
      </c>
      <c r="BC47" s="35">
        <v>4</v>
      </c>
      <c r="BD47" s="35">
        <v>4</v>
      </c>
      <c r="BE47" s="35">
        <v>5</v>
      </c>
      <c r="BF47" s="35">
        <v>7</v>
      </c>
      <c r="BG47" s="35">
        <v>11</v>
      </c>
      <c r="BH47" s="35">
        <v>16</v>
      </c>
      <c r="BI47" s="35">
        <v>21</v>
      </c>
      <c r="BJ47" s="35">
        <v>35</v>
      </c>
      <c r="BK47" s="35">
        <v>40</v>
      </c>
      <c r="BL47" s="35">
        <v>48</v>
      </c>
      <c r="BM47" s="35">
        <v>57</v>
      </c>
      <c r="BN47" s="35">
        <v>67</v>
      </c>
      <c r="BO47" s="35">
        <v>80</v>
      </c>
      <c r="BP47" s="35">
        <v>119</v>
      </c>
      <c r="BQ47" s="35">
        <v>139</v>
      </c>
      <c r="BR47" s="35">
        <v>170</v>
      </c>
      <c r="BS47" s="35">
        <v>186</v>
      </c>
      <c r="BT47" s="35">
        <v>212</v>
      </c>
      <c r="BU47" s="35">
        <v>233</v>
      </c>
      <c r="BV47" s="35">
        <v>269</v>
      </c>
      <c r="BW47" s="35">
        <v>288</v>
      </c>
      <c r="BX47" s="35">
        <v>320</v>
      </c>
      <c r="BY47" s="35">
        <v>350</v>
      </c>
      <c r="BZ47" s="35">
        <v>396</v>
      </c>
      <c r="CA47" s="35">
        <v>457</v>
      </c>
      <c r="CB47" s="35">
        <v>515</v>
      </c>
      <c r="CC47" s="35">
        <v>564</v>
      </c>
      <c r="CD47" s="35">
        <v>620</v>
      </c>
      <c r="CE47" s="35">
        <v>669</v>
      </c>
      <c r="CF47" s="35">
        <v>726</v>
      </c>
      <c r="CG47" s="35">
        <v>766</v>
      </c>
      <c r="CH47" s="35">
        <v>814</v>
      </c>
      <c r="CI47" s="35">
        <v>862</v>
      </c>
      <c r="CJ47" s="35">
        <v>923</v>
      </c>
      <c r="CK47" s="35">
        <v>986</v>
      </c>
      <c r="CL47" s="35">
        <v>1035</v>
      </c>
      <c r="CM47" s="35">
        <v>1087</v>
      </c>
    </row>
    <row r="48" spans="1:91" x14ac:dyDescent="0.35">
      <c r="A48" s="34" t="s">
        <v>148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2</v>
      </c>
      <c r="AX48" s="35">
        <v>3</v>
      </c>
      <c r="AY48" s="35">
        <v>6</v>
      </c>
      <c r="AZ48" s="35">
        <v>6</v>
      </c>
      <c r="BA48" s="35">
        <v>14</v>
      </c>
      <c r="BB48" s="35">
        <v>26</v>
      </c>
      <c r="BC48" s="35">
        <v>26</v>
      </c>
      <c r="BD48" s="35">
        <v>33</v>
      </c>
      <c r="BE48" s="35">
        <v>46</v>
      </c>
      <c r="BF48" s="35">
        <v>49</v>
      </c>
      <c r="BG48" s="35">
        <v>67</v>
      </c>
      <c r="BH48" s="35">
        <v>67</v>
      </c>
      <c r="BI48" s="35">
        <v>84</v>
      </c>
      <c r="BJ48" s="35">
        <v>95</v>
      </c>
      <c r="BK48" s="35">
        <v>116</v>
      </c>
      <c r="BL48" s="35">
        <v>124</v>
      </c>
      <c r="BM48" s="35">
        <v>132</v>
      </c>
      <c r="BN48" s="35">
        <v>146</v>
      </c>
      <c r="BO48" s="35">
        <v>162</v>
      </c>
      <c r="BP48" s="35">
        <v>179</v>
      </c>
      <c r="BQ48" s="35">
        <v>214</v>
      </c>
      <c r="BR48" s="35">
        <v>230</v>
      </c>
      <c r="BS48" s="35">
        <v>262</v>
      </c>
      <c r="BT48" s="35">
        <v>320</v>
      </c>
      <c r="BU48" s="35">
        <v>356</v>
      </c>
      <c r="BV48" s="35">
        <v>396</v>
      </c>
      <c r="BW48" s="35">
        <v>426</v>
      </c>
      <c r="BX48" s="35">
        <v>446</v>
      </c>
      <c r="BY48" s="35">
        <v>465</v>
      </c>
      <c r="BZ48" s="35">
        <v>494</v>
      </c>
      <c r="CA48" s="35">
        <v>526</v>
      </c>
      <c r="CB48" s="35">
        <v>564</v>
      </c>
      <c r="CC48" s="35">
        <v>595</v>
      </c>
      <c r="CD48" s="35">
        <v>616</v>
      </c>
      <c r="CE48" s="35">
        <v>633</v>
      </c>
      <c r="CF48" s="35">
        <v>662</v>
      </c>
      <c r="CG48" s="35">
        <v>695</v>
      </c>
      <c r="CH48" s="35">
        <v>715</v>
      </c>
      <c r="CI48" s="35">
        <v>735</v>
      </c>
      <c r="CJ48" s="35">
        <v>750</v>
      </c>
      <c r="CK48" s="35">
        <v>761</v>
      </c>
      <c r="CL48" s="35">
        <v>767</v>
      </c>
      <c r="CM48" s="35">
        <v>772</v>
      </c>
    </row>
    <row r="49" spans="1:91" x14ac:dyDescent="0.35">
      <c r="A49" s="34" t="s">
        <v>128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3</v>
      </c>
      <c r="AP49" s="35">
        <v>3</v>
      </c>
      <c r="AQ49" s="35">
        <v>5</v>
      </c>
      <c r="AR49" s="35">
        <v>8</v>
      </c>
      <c r="AS49" s="35">
        <v>12</v>
      </c>
      <c r="AT49" s="35">
        <v>18</v>
      </c>
      <c r="AU49" s="35">
        <v>19</v>
      </c>
      <c r="AV49" s="35">
        <v>31</v>
      </c>
      <c r="AW49" s="35">
        <v>31</v>
      </c>
      <c r="AX49" s="35">
        <v>41</v>
      </c>
      <c r="AY49" s="35">
        <v>91</v>
      </c>
      <c r="AZ49" s="35">
        <v>94</v>
      </c>
      <c r="BA49" s="35">
        <v>141</v>
      </c>
      <c r="BB49" s="35">
        <v>189</v>
      </c>
      <c r="BC49" s="35">
        <v>253</v>
      </c>
      <c r="BD49" s="35">
        <v>298</v>
      </c>
      <c r="BE49" s="35">
        <v>396</v>
      </c>
      <c r="BF49" s="35">
        <v>464</v>
      </c>
      <c r="BG49" s="35">
        <v>694</v>
      </c>
      <c r="BH49" s="35">
        <v>833</v>
      </c>
      <c r="BI49" s="35">
        <v>995</v>
      </c>
      <c r="BJ49" s="35">
        <v>1120</v>
      </c>
      <c r="BK49" s="35">
        <v>1236</v>
      </c>
      <c r="BL49" s="35">
        <v>1394</v>
      </c>
      <c r="BM49" s="35">
        <v>1654</v>
      </c>
      <c r="BN49" s="35">
        <v>1925</v>
      </c>
      <c r="BO49" s="35">
        <v>2279</v>
      </c>
      <c r="BP49" s="35">
        <v>2631</v>
      </c>
      <c r="BQ49" s="35">
        <v>2817</v>
      </c>
      <c r="BR49" s="35">
        <v>3001</v>
      </c>
      <c r="BS49" s="35">
        <v>3308</v>
      </c>
      <c r="BT49" s="35">
        <v>3508</v>
      </c>
      <c r="BU49" s="35">
        <v>3858</v>
      </c>
      <c r="BV49" s="35">
        <v>4091</v>
      </c>
      <c r="BW49" s="35">
        <v>4472</v>
      </c>
      <c r="BX49" s="35">
        <v>4587</v>
      </c>
      <c r="BY49" s="35">
        <v>4822</v>
      </c>
      <c r="BZ49" s="35">
        <v>5017</v>
      </c>
      <c r="CA49" s="35">
        <v>5312</v>
      </c>
      <c r="CB49" s="35">
        <v>5569</v>
      </c>
      <c r="CC49" s="35">
        <v>5732</v>
      </c>
      <c r="CD49" s="35">
        <v>5831</v>
      </c>
      <c r="CE49" s="35">
        <v>5991</v>
      </c>
      <c r="CF49" s="35">
        <v>6059</v>
      </c>
      <c r="CG49" s="35">
        <v>6111</v>
      </c>
      <c r="CH49" s="35">
        <v>6216</v>
      </c>
      <c r="CI49" s="35">
        <v>6433</v>
      </c>
      <c r="CJ49" s="35">
        <v>6549</v>
      </c>
      <c r="CK49" s="35">
        <v>6606</v>
      </c>
      <c r="CL49" s="35">
        <v>6746</v>
      </c>
      <c r="CM49" s="35">
        <v>6900</v>
      </c>
    </row>
    <row r="50" spans="1:91" x14ac:dyDescent="0.35">
      <c r="A50" s="34" t="s">
        <v>125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1</v>
      </c>
      <c r="AM50" s="35">
        <v>1</v>
      </c>
      <c r="AN50" s="35">
        <v>3</v>
      </c>
      <c r="AO50" s="35">
        <v>4</v>
      </c>
      <c r="AP50" s="35">
        <v>4</v>
      </c>
      <c r="AQ50" s="35">
        <v>6</v>
      </c>
      <c r="AR50" s="35">
        <v>11</v>
      </c>
      <c r="AS50" s="35">
        <v>11</v>
      </c>
      <c r="AT50" s="35">
        <v>24</v>
      </c>
      <c r="AU50" s="35">
        <v>24</v>
      </c>
      <c r="AV50" s="35">
        <v>37</v>
      </c>
      <c r="AW50" s="35">
        <v>92</v>
      </c>
      <c r="AX50" s="35">
        <v>264</v>
      </c>
      <c r="AY50" s="35">
        <v>444</v>
      </c>
      <c r="AZ50" s="35">
        <v>617</v>
      </c>
      <c r="BA50" s="35">
        <v>804</v>
      </c>
      <c r="BB50" s="35">
        <v>836</v>
      </c>
      <c r="BC50" s="35">
        <v>875</v>
      </c>
      <c r="BD50" s="35">
        <v>933</v>
      </c>
      <c r="BE50" s="35">
        <v>1025</v>
      </c>
      <c r="BF50" s="35">
        <v>1116</v>
      </c>
      <c r="BG50" s="35">
        <v>1225</v>
      </c>
      <c r="BH50" s="35">
        <v>1337</v>
      </c>
      <c r="BI50" s="35">
        <v>1420</v>
      </c>
      <c r="BJ50" s="35">
        <v>1514</v>
      </c>
      <c r="BK50" s="35">
        <v>1572</v>
      </c>
      <c r="BL50" s="35">
        <v>1718</v>
      </c>
      <c r="BM50" s="35">
        <v>1862</v>
      </c>
      <c r="BN50" s="35">
        <v>2023</v>
      </c>
      <c r="BO50" s="35">
        <v>2200</v>
      </c>
      <c r="BP50" s="35">
        <v>2366</v>
      </c>
      <c r="BQ50" s="35">
        <v>2564</v>
      </c>
      <c r="BR50" s="35">
        <v>2755</v>
      </c>
      <c r="BS50" s="35">
        <v>3039</v>
      </c>
      <c r="BT50" s="35">
        <v>3290</v>
      </c>
      <c r="BU50" s="35">
        <v>3573</v>
      </c>
      <c r="BV50" s="35">
        <v>3946</v>
      </c>
      <c r="BW50" s="35">
        <v>4269</v>
      </c>
      <c r="BX50" s="35">
        <v>4561</v>
      </c>
      <c r="BY50" s="35">
        <v>4875</v>
      </c>
      <c r="BZ50" s="35">
        <v>5266</v>
      </c>
      <c r="CA50" s="35">
        <v>5597</v>
      </c>
      <c r="CB50" s="35">
        <v>5830</v>
      </c>
      <c r="CC50" s="35">
        <v>6014</v>
      </c>
      <c r="CD50" s="35">
        <v>6191</v>
      </c>
      <c r="CE50" s="35">
        <v>6369</v>
      </c>
      <c r="CF50" s="35">
        <v>6513</v>
      </c>
      <c r="CG50" s="35">
        <v>6706</v>
      </c>
      <c r="CH50" s="35">
        <v>6876</v>
      </c>
      <c r="CI50" s="35">
        <v>7074</v>
      </c>
      <c r="CJ50" s="35">
        <v>7268</v>
      </c>
      <c r="CK50" s="35">
        <v>7437</v>
      </c>
      <c r="CL50" s="35">
        <v>7580</v>
      </c>
      <c r="CM50" s="35">
        <v>7711</v>
      </c>
    </row>
    <row r="51" spans="1:91" x14ac:dyDescent="0.35">
      <c r="A51" s="34" t="s">
        <v>114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61</v>
      </c>
      <c r="S51" s="35">
        <v>61</v>
      </c>
      <c r="T51" s="35">
        <v>64</v>
      </c>
      <c r="U51" s="35">
        <v>135</v>
      </c>
      <c r="V51" s="35">
        <v>135</v>
      </c>
      <c r="W51" s="35">
        <v>175</v>
      </c>
      <c r="X51" s="35">
        <v>175</v>
      </c>
      <c r="Y51" s="35">
        <v>218</v>
      </c>
      <c r="Z51" s="35">
        <v>285</v>
      </c>
      <c r="AA51" s="35">
        <v>355</v>
      </c>
      <c r="AB51" s="35">
        <v>454</v>
      </c>
      <c r="AC51" s="35">
        <v>542</v>
      </c>
      <c r="AD51" s="35">
        <v>621</v>
      </c>
      <c r="AE51" s="35">
        <v>634</v>
      </c>
      <c r="AF51" s="35">
        <v>634</v>
      </c>
      <c r="AG51" s="35">
        <v>634</v>
      </c>
      <c r="AH51" s="35">
        <v>691</v>
      </c>
      <c r="AI51" s="35">
        <v>691</v>
      </c>
      <c r="AJ51" s="35">
        <v>691</v>
      </c>
      <c r="AK51" s="35">
        <v>705</v>
      </c>
      <c r="AL51" s="35">
        <v>705</v>
      </c>
      <c r="AM51" s="35">
        <v>705</v>
      </c>
      <c r="AN51" s="35">
        <v>705</v>
      </c>
      <c r="AO51" s="35">
        <v>705</v>
      </c>
      <c r="AP51" s="35">
        <v>705</v>
      </c>
      <c r="AQ51" s="35">
        <v>706</v>
      </c>
      <c r="AR51" s="35">
        <v>706</v>
      </c>
      <c r="AS51" s="35">
        <v>706</v>
      </c>
      <c r="AT51" s="35">
        <v>706</v>
      </c>
      <c r="AU51" s="35">
        <v>706</v>
      </c>
      <c r="AV51" s="35">
        <v>706</v>
      </c>
      <c r="AW51" s="35">
        <v>706</v>
      </c>
      <c r="AX51" s="35">
        <v>706</v>
      </c>
      <c r="AY51" s="35">
        <v>706</v>
      </c>
      <c r="AZ51" s="35">
        <v>706</v>
      </c>
      <c r="BA51" s="35">
        <v>706</v>
      </c>
      <c r="BB51" s="35">
        <v>706</v>
      </c>
      <c r="BC51" s="35">
        <v>706</v>
      </c>
      <c r="BD51" s="35">
        <v>706</v>
      </c>
      <c r="BE51" s="35">
        <v>706</v>
      </c>
      <c r="BF51" s="35">
        <v>712</v>
      </c>
      <c r="BG51" s="35">
        <v>712</v>
      </c>
      <c r="BH51" s="35">
        <v>712</v>
      </c>
      <c r="BI51" s="35">
        <v>712</v>
      </c>
      <c r="BJ51" s="35">
        <v>712</v>
      </c>
      <c r="BK51" s="35">
        <v>712</v>
      </c>
      <c r="BL51" s="35">
        <v>712</v>
      </c>
      <c r="BM51" s="35">
        <v>712</v>
      </c>
      <c r="BN51" s="35">
        <v>712</v>
      </c>
      <c r="BO51" s="35">
        <v>712</v>
      </c>
      <c r="BP51" s="35">
        <v>712</v>
      </c>
      <c r="BQ51" s="35">
        <v>712</v>
      </c>
      <c r="BR51" s="35">
        <v>712</v>
      </c>
      <c r="BS51" s="35">
        <v>712</v>
      </c>
      <c r="BT51" s="35">
        <v>712</v>
      </c>
      <c r="BU51" s="35">
        <v>712</v>
      </c>
      <c r="BV51" s="35">
        <v>712</v>
      </c>
      <c r="BW51" s="35">
        <v>712</v>
      </c>
      <c r="BX51" s="35">
        <v>712</v>
      </c>
      <c r="BY51" s="35">
        <v>712</v>
      </c>
      <c r="BZ51" s="35">
        <v>712</v>
      </c>
      <c r="CA51" s="35">
        <v>712</v>
      </c>
      <c r="CB51" s="35">
        <v>712</v>
      </c>
      <c r="CC51" s="35">
        <v>712</v>
      </c>
      <c r="CD51" s="35">
        <v>712</v>
      </c>
      <c r="CE51" s="35">
        <v>712</v>
      </c>
      <c r="CF51" s="35">
        <v>712</v>
      </c>
      <c r="CG51" s="35">
        <v>712</v>
      </c>
      <c r="CH51" s="35">
        <v>712</v>
      </c>
      <c r="CI51" s="35">
        <v>712</v>
      </c>
      <c r="CJ51" s="35">
        <v>712</v>
      </c>
      <c r="CK51" s="35">
        <v>712</v>
      </c>
      <c r="CL51" s="35">
        <v>712</v>
      </c>
      <c r="CM51" s="35">
        <v>712</v>
      </c>
    </row>
    <row r="52" spans="1:91" x14ac:dyDescent="0.35">
      <c r="A52" s="34" t="s">
        <v>201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35">
        <v>0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1</v>
      </c>
      <c r="BG52" s="35">
        <v>1</v>
      </c>
      <c r="BH52" s="35">
        <v>1</v>
      </c>
      <c r="BI52" s="35">
        <v>1</v>
      </c>
      <c r="BJ52" s="35">
        <v>1</v>
      </c>
      <c r="BK52" s="35">
        <v>3</v>
      </c>
      <c r="BL52" s="35">
        <v>3</v>
      </c>
      <c r="BM52" s="35">
        <v>11</v>
      </c>
      <c r="BN52" s="35">
        <v>11</v>
      </c>
      <c r="BO52" s="35">
        <v>12</v>
      </c>
      <c r="BP52" s="35">
        <v>14</v>
      </c>
      <c r="BQ52" s="35">
        <v>18</v>
      </c>
      <c r="BR52" s="35">
        <v>18</v>
      </c>
      <c r="BS52" s="35">
        <v>30</v>
      </c>
      <c r="BT52" s="35">
        <v>33</v>
      </c>
      <c r="BU52" s="35">
        <v>40</v>
      </c>
      <c r="BV52" s="35">
        <v>49</v>
      </c>
      <c r="BW52" s="35">
        <v>50</v>
      </c>
      <c r="BX52" s="35">
        <v>59</v>
      </c>
      <c r="BY52" s="35">
        <v>90</v>
      </c>
      <c r="BZ52" s="35">
        <v>90</v>
      </c>
      <c r="CA52" s="35">
        <v>135</v>
      </c>
      <c r="CB52" s="35">
        <v>135</v>
      </c>
      <c r="CC52" s="35">
        <v>150</v>
      </c>
      <c r="CD52" s="35">
        <v>187</v>
      </c>
      <c r="CE52" s="35">
        <v>214</v>
      </c>
      <c r="CF52" s="35">
        <v>298</v>
      </c>
      <c r="CG52" s="35">
        <v>363</v>
      </c>
      <c r="CH52" s="35">
        <v>435</v>
      </c>
      <c r="CI52" s="35">
        <v>591</v>
      </c>
      <c r="CJ52" s="35">
        <v>732</v>
      </c>
      <c r="CK52" s="35">
        <v>732</v>
      </c>
      <c r="CL52" s="35">
        <v>846</v>
      </c>
      <c r="CM52" s="35">
        <v>846</v>
      </c>
    </row>
    <row r="53" spans="1:91" x14ac:dyDescent="0.35">
      <c r="A53" s="34" t="s">
        <v>222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35">
        <v>0</v>
      </c>
      <c r="AV53" s="35">
        <v>0</v>
      </c>
      <c r="AW53" s="35">
        <v>0</v>
      </c>
      <c r="AX53" s="35">
        <v>0</v>
      </c>
      <c r="AY53" s="35">
        <v>0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1</v>
      </c>
      <c r="BK53" s="35">
        <v>2</v>
      </c>
      <c r="BL53" s="35">
        <v>2</v>
      </c>
      <c r="BM53" s="35">
        <v>7</v>
      </c>
      <c r="BN53" s="35">
        <v>11</v>
      </c>
      <c r="BO53" s="35">
        <v>11</v>
      </c>
      <c r="BP53" s="35">
        <v>11</v>
      </c>
      <c r="BQ53" s="35">
        <v>11</v>
      </c>
      <c r="BR53" s="35">
        <v>11</v>
      </c>
      <c r="BS53" s="35">
        <v>12</v>
      </c>
      <c r="BT53" s="35">
        <v>12</v>
      </c>
      <c r="BU53" s="35">
        <v>12</v>
      </c>
      <c r="BV53" s="35">
        <v>12</v>
      </c>
      <c r="BW53" s="35">
        <v>14</v>
      </c>
      <c r="BX53" s="35">
        <v>14</v>
      </c>
      <c r="BY53" s="35">
        <v>15</v>
      </c>
      <c r="BZ53" s="35">
        <v>15</v>
      </c>
      <c r="CA53" s="35">
        <v>15</v>
      </c>
      <c r="CB53" s="35">
        <v>15</v>
      </c>
      <c r="CC53" s="35">
        <v>16</v>
      </c>
      <c r="CD53" s="35">
        <v>16</v>
      </c>
      <c r="CE53" s="35">
        <v>16</v>
      </c>
      <c r="CF53" s="35">
        <v>16</v>
      </c>
      <c r="CG53" s="35">
        <v>16</v>
      </c>
      <c r="CH53" s="35">
        <v>16</v>
      </c>
      <c r="CI53" s="35">
        <v>16</v>
      </c>
      <c r="CJ53" s="35">
        <v>16</v>
      </c>
      <c r="CK53" s="35">
        <v>16</v>
      </c>
      <c r="CL53" s="35">
        <v>16</v>
      </c>
      <c r="CM53" s="35">
        <v>16</v>
      </c>
    </row>
    <row r="54" spans="1:91" x14ac:dyDescent="0.35">
      <c r="A54" s="34" t="s">
        <v>202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1</v>
      </c>
      <c r="AP54" s="35">
        <v>1</v>
      </c>
      <c r="AQ54" s="35">
        <v>1</v>
      </c>
      <c r="AR54" s="35">
        <v>1</v>
      </c>
      <c r="AS54" s="35">
        <v>1</v>
      </c>
      <c r="AT54" s="35">
        <v>2</v>
      </c>
      <c r="AU54" s="35">
        <v>2</v>
      </c>
      <c r="AV54" s="35">
        <v>5</v>
      </c>
      <c r="AW54" s="35">
        <v>5</v>
      </c>
      <c r="AX54" s="35">
        <v>5</v>
      </c>
      <c r="AY54" s="35">
        <v>5</v>
      </c>
      <c r="AZ54" s="35">
        <v>5</v>
      </c>
      <c r="BA54" s="35">
        <v>5</v>
      </c>
      <c r="BB54" s="35">
        <v>11</v>
      </c>
      <c r="BC54" s="35">
        <v>11</v>
      </c>
      <c r="BD54" s="35">
        <v>11</v>
      </c>
      <c r="BE54" s="35">
        <v>21</v>
      </c>
      <c r="BF54" s="35">
        <v>21</v>
      </c>
      <c r="BG54" s="35">
        <v>34</v>
      </c>
      <c r="BH54" s="35">
        <v>72</v>
      </c>
      <c r="BI54" s="35">
        <v>112</v>
      </c>
      <c r="BJ54" s="35">
        <v>202</v>
      </c>
      <c r="BK54" s="35">
        <v>245</v>
      </c>
      <c r="BL54" s="35">
        <v>312</v>
      </c>
      <c r="BM54" s="35">
        <v>392</v>
      </c>
      <c r="BN54" s="35">
        <v>488</v>
      </c>
      <c r="BO54" s="35">
        <v>581</v>
      </c>
      <c r="BP54" s="35">
        <v>719</v>
      </c>
      <c r="BQ54" s="35">
        <v>859</v>
      </c>
      <c r="BR54" s="35">
        <v>901</v>
      </c>
      <c r="BS54" s="35">
        <v>1109</v>
      </c>
      <c r="BT54" s="35">
        <v>1284</v>
      </c>
      <c r="BU54" s="35">
        <v>1380</v>
      </c>
      <c r="BV54" s="35">
        <v>1488</v>
      </c>
      <c r="BW54" s="35">
        <v>1488</v>
      </c>
      <c r="BX54" s="35">
        <v>1745</v>
      </c>
      <c r="BY54" s="35">
        <v>1828</v>
      </c>
      <c r="BZ54" s="35">
        <v>1956</v>
      </c>
      <c r="CA54" s="35">
        <v>2111</v>
      </c>
      <c r="CB54" s="35">
        <v>2349</v>
      </c>
      <c r="CC54" s="35">
        <v>2620</v>
      </c>
      <c r="CD54" s="35">
        <v>2759</v>
      </c>
      <c r="CE54" s="35">
        <v>2967</v>
      </c>
      <c r="CF54" s="35">
        <v>3167</v>
      </c>
      <c r="CG54" s="35">
        <v>3286</v>
      </c>
      <c r="CH54" s="35">
        <v>3614</v>
      </c>
      <c r="CI54" s="35">
        <v>3755</v>
      </c>
      <c r="CJ54" s="35">
        <v>4126</v>
      </c>
      <c r="CK54" s="35">
        <v>4335</v>
      </c>
      <c r="CL54" s="35">
        <v>4680</v>
      </c>
      <c r="CM54" s="35">
        <v>4964</v>
      </c>
    </row>
    <row r="55" spans="1:91" x14ac:dyDescent="0.35">
      <c r="A55" s="34" t="s">
        <v>183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6</v>
      </c>
      <c r="AP55" s="35">
        <v>6</v>
      </c>
      <c r="AQ55" s="35">
        <v>7</v>
      </c>
      <c r="AR55" s="35">
        <v>10</v>
      </c>
      <c r="AS55" s="35">
        <v>13</v>
      </c>
      <c r="AT55" s="35">
        <v>13</v>
      </c>
      <c r="AU55" s="35">
        <v>13</v>
      </c>
      <c r="AV55" s="35">
        <v>14</v>
      </c>
      <c r="AW55" s="35">
        <v>15</v>
      </c>
      <c r="AX55" s="35">
        <v>15</v>
      </c>
      <c r="AY55" s="35">
        <v>17</v>
      </c>
      <c r="AZ55" s="35">
        <v>17</v>
      </c>
      <c r="BA55" s="35">
        <v>17</v>
      </c>
      <c r="BB55" s="35">
        <v>28</v>
      </c>
      <c r="BC55" s="35">
        <v>28</v>
      </c>
      <c r="BD55" s="35">
        <v>37</v>
      </c>
      <c r="BE55" s="35">
        <v>58</v>
      </c>
      <c r="BF55" s="35">
        <v>111</v>
      </c>
      <c r="BG55" s="35">
        <v>199</v>
      </c>
      <c r="BH55" s="35">
        <v>367</v>
      </c>
      <c r="BI55" s="35">
        <v>506</v>
      </c>
      <c r="BJ55" s="35">
        <v>789</v>
      </c>
      <c r="BK55" s="35">
        <v>981</v>
      </c>
      <c r="BL55" s="35">
        <v>1082</v>
      </c>
      <c r="BM55" s="35">
        <v>1173</v>
      </c>
      <c r="BN55" s="35">
        <v>1403</v>
      </c>
      <c r="BO55" s="35">
        <v>1595</v>
      </c>
      <c r="BP55" s="35">
        <v>1823</v>
      </c>
      <c r="BQ55" s="35">
        <v>1924</v>
      </c>
      <c r="BR55" s="35">
        <v>1962</v>
      </c>
      <c r="BS55" s="35">
        <v>2240</v>
      </c>
      <c r="BT55" s="35">
        <v>2748</v>
      </c>
      <c r="BU55" s="35">
        <v>3163</v>
      </c>
      <c r="BV55" s="35">
        <v>3368</v>
      </c>
      <c r="BW55" s="35">
        <v>3465</v>
      </c>
      <c r="BX55" s="35">
        <v>3646</v>
      </c>
      <c r="BY55" s="35">
        <v>3747</v>
      </c>
      <c r="BZ55" s="35">
        <v>3747</v>
      </c>
      <c r="CA55" s="35">
        <v>4450</v>
      </c>
      <c r="CB55" s="35">
        <v>4965</v>
      </c>
      <c r="CC55" s="35">
        <v>7161</v>
      </c>
      <c r="CD55" s="35">
        <v>7257</v>
      </c>
      <c r="CE55" s="35">
        <v>7466</v>
      </c>
      <c r="CF55" s="35">
        <v>7529</v>
      </c>
      <c r="CG55" s="35">
        <v>7603</v>
      </c>
      <c r="CH55" s="35">
        <v>7858</v>
      </c>
      <c r="CI55" s="35">
        <v>8225</v>
      </c>
      <c r="CJ55" s="35">
        <v>8450</v>
      </c>
      <c r="CK55" s="35">
        <v>9022</v>
      </c>
      <c r="CL55" s="35">
        <v>9468</v>
      </c>
      <c r="CM55" s="35">
        <v>10128</v>
      </c>
    </row>
    <row r="56" spans="1:91" x14ac:dyDescent="0.35">
      <c r="A56" s="34" t="s">
        <v>36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1</v>
      </c>
      <c r="Z56" s="35">
        <v>1</v>
      </c>
      <c r="AA56" s="35">
        <v>1</v>
      </c>
      <c r="AB56" s="35">
        <v>1</v>
      </c>
      <c r="AC56" s="35">
        <v>1</v>
      </c>
      <c r="AD56" s="35">
        <v>1</v>
      </c>
      <c r="AE56" s="35">
        <v>1</v>
      </c>
      <c r="AF56" s="35">
        <v>1</v>
      </c>
      <c r="AG56" s="35">
        <v>1</v>
      </c>
      <c r="AH56" s="35">
        <v>1</v>
      </c>
      <c r="AI56" s="35">
        <v>1</v>
      </c>
      <c r="AJ56" s="35">
        <v>1</v>
      </c>
      <c r="AK56" s="35">
        <v>1</v>
      </c>
      <c r="AL56" s="35">
        <v>1</v>
      </c>
      <c r="AM56" s="35">
        <v>1</v>
      </c>
      <c r="AN56" s="35">
        <v>1</v>
      </c>
      <c r="AO56" s="35">
        <v>2</v>
      </c>
      <c r="AP56" s="35">
        <v>2</v>
      </c>
      <c r="AQ56" s="35">
        <v>2</v>
      </c>
      <c r="AR56" s="35">
        <v>2</v>
      </c>
      <c r="AS56" s="35">
        <v>3</v>
      </c>
      <c r="AT56" s="35">
        <v>15</v>
      </c>
      <c r="AU56" s="35">
        <v>15</v>
      </c>
      <c r="AV56" s="35">
        <v>49</v>
      </c>
      <c r="AW56" s="35">
        <v>55</v>
      </c>
      <c r="AX56" s="35">
        <v>59</v>
      </c>
      <c r="AY56" s="35">
        <v>60</v>
      </c>
      <c r="AZ56" s="35">
        <v>67</v>
      </c>
      <c r="BA56" s="35">
        <v>80</v>
      </c>
      <c r="BB56" s="35">
        <v>109</v>
      </c>
      <c r="BC56" s="35">
        <v>110</v>
      </c>
      <c r="BD56" s="35">
        <v>150</v>
      </c>
      <c r="BE56" s="35">
        <v>196</v>
      </c>
      <c r="BF56" s="35">
        <v>196</v>
      </c>
      <c r="BG56" s="35">
        <v>256</v>
      </c>
      <c r="BH56" s="35">
        <v>285</v>
      </c>
      <c r="BI56" s="35">
        <v>294</v>
      </c>
      <c r="BJ56" s="35">
        <v>327</v>
      </c>
      <c r="BK56" s="35">
        <v>366</v>
      </c>
      <c r="BL56" s="35">
        <v>402</v>
      </c>
      <c r="BM56" s="35">
        <v>456</v>
      </c>
      <c r="BN56" s="35">
        <v>495</v>
      </c>
      <c r="BO56" s="35">
        <v>536</v>
      </c>
      <c r="BP56" s="35">
        <v>576</v>
      </c>
      <c r="BQ56" s="35">
        <v>609</v>
      </c>
      <c r="BR56" s="35">
        <v>656</v>
      </c>
      <c r="BS56" s="35">
        <v>710</v>
      </c>
      <c r="BT56" s="35">
        <v>779</v>
      </c>
      <c r="BU56" s="35">
        <v>865</v>
      </c>
      <c r="BV56" s="35">
        <v>985</v>
      </c>
      <c r="BW56" s="35">
        <v>1070</v>
      </c>
      <c r="BX56" s="35">
        <v>1173</v>
      </c>
      <c r="BY56" s="35">
        <v>1322</v>
      </c>
      <c r="BZ56" s="35">
        <v>1450</v>
      </c>
      <c r="CA56" s="35">
        <v>1560</v>
      </c>
      <c r="CB56" s="35">
        <v>1699</v>
      </c>
      <c r="CC56" s="35">
        <v>1794</v>
      </c>
      <c r="CD56" s="35">
        <v>1939</v>
      </c>
      <c r="CE56" s="35">
        <v>2065</v>
      </c>
      <c r="CF56" s="35">
        <v>2190</v>
      </c>
      <c r="CG56" s="35">
        <v>2350</v>
      </c>
      <c r="CH56" s="35">
        <v>2505</v>
      </c>
      <c r="CI56" s="35">
        <v>2673</v>
      </c>
      <c r="CJ56" s="35">
        <v>2844</v>
      </c>
      <c r="CK56" s="35">
        <v>3032</v>
      </c>
      <c r="CL56" s="35">
        <v>3144</v>
      </c>
      <c r="CM56" s="35">
        <v>3333</v>
      </c>
    </row>
    <row r="57" spans="1:91" x14ac:dyDescent="0.35">
      <c r="A57" s="34" t="s">
        <v>203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  <c r="AR57" s="35">
        <v>0</v>
      </c>
      <c r="AS57" s="35">
        <v>0</v>
      </c>
      <c r="AT57" s="35">
        <v>0</v>
      </c>
      <c r="AU57" s="35">
        <v>0</v>
      </c>
      <c r="AV57" s="35">
        <v>0</v>
      </c>
      <c r="AW57" s="35">
        <v>0</v>
      </c>
      <c r="AX57" s="35">
        <v>0</v>
      </c>
      <c r="AY57" s="35">
        <v>0</v>
      </c>
      <c r="AZ57" s="35">
        <v>0</v>
      </c>
      <c r="BA57" s="35">
        <v>0</v>
      </c>
      <c r="BB57" s="35">
        <v>0</v>
      </c>
      <c r="BC57" s="35">
        <v>0</v>
      </c>
      <c r="BD57" s="35">
        <v>0</v>
      </c>
      <c r="BE57" s="35">
        <v>0</v>
      </c>
      <c r="BF57" s="35">
        <v>0</v>
      </c>
      <c r="BG57" s="35">
        <v>1</v>
      </c>
      <c r="BH57" s="35">
        <v>1</v>
      </c>
      <c r="BI57" s="35">
        <v>3</v>
      </c>
      <c r="BJ57" s="35">
        <v>3</v>
      </c>
      <c r="BK57" s="35">
        <v>3</v>
      </c>
      <c r="BL57" s="35">
        <v>5</v>
      </c>
      <c r="BM57" s="35">
        <v>9</v>
      </c>
      <c r="BN57" s="35">
        <v>13</v>
      </c>
      <c r="BO57" s="35">
        <v>13</v>
      </c>
      <c r="BP57" s="35">
        <v>19</v>
      </c>
      <c r="BQ57" s="35">
        <v>24</v>
      </c>
      <c r="BR57" s="35">
        <v>30</v>
      </c>
      <c r="BS57" s="35">
        <v>32</v>
      </c>
      <c r="BT57" s="35">
        <v>32</v>
      </c>
      <c r="BU57" s="35">
        <v>41</v>
      </c>
      <c r="BV57" s="35">
        <v>46</v>
      </c>
      <c r="BW57" s="35">
        <v>56</v>
      </c>
      <c r="BX57" s="35">
        <v>62</v>
      </c>
      <c r="BY57" s="35">
        <v>69</v>
      </c>
      <c r="BZ57" s="35">
        <v>78</v>
      </c>
      <c r="CA57" s="35">
        <v>93</v>
      </c>
      <c r="CB57" s="35">
        <v>103</v>
      </c>
      <c r="CC57" s="35">
        <v>117</v>
      </c>
      <c r="CD57" s="35">
        <v>118</v>
      </c>
      <c r="CE57" s="35">
        <v>125</v>
      </c>
      <c r="CF57" s="35">
        <v>137</v>
      </c>
      <c r="CG57" s="35">
        <v>149</v>
      </c>
      <c r="CH57" s="35">
        <v>159</v>
      </c>
      <c r="CI57" s="35">
        <v>164</v>
      </c>
      <c r="CJ57" s="35">
        <v>177</v>
      </c>
      <c r="CK57" s="35">
        <v>190</v>
      </c>
      <c r="CL57" s="35">
        <v>201</v>
      </c>
      <c r="CM57" s="35">
        <v>218</v>
      </c>
    </row>
    <row r="58" spans="1:91" x14ac:dyDescent="0.35">
      <c r="A58" s="34" t="s">
        <v>27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35">
        <v>0</v>
      </c>
      <c r="AZ58" s="35">
        <v>0</v>
      </c>
      <c r="BA58" s="35">
        <v>0</v>
      </c>
      <c r="BB58" s="35">
        <v>0</v>
      </c>
      <c r="BC58" s="35">
        <v>1</v>
      </c>
      <c r="BD58" s="35">
        <v>1</v>
      </c>
      <c r="BE58" s="35">
        <v>1</v>
      </c>
      <c r="BF58" s="35">
        <v>4</v>
      </c>
      <c r="BG58" s="35">
        <v>6</v>
      </c>
      <c r="BH58" s="35">
        <v>6</v>
      </c>
      <c r="BI58" s="35">
        <v>6</v>
      </c>
      <c r="BJ58" s="35">
        <v>6</v>
      </c>
      <c r="BK58" s="35">
        <v>9</v>
      </c>
      <c r="BL58" s="35">
        <v>9</v>
      </c>
      <c r="BM58" s="35">
        <v>9</v>
      </c>
      <c r="BN58" s="35">
        <v>12</v>
      </c>
      <c r="BO58" s="35">
        <v>12</v>
      </c>
      <c r="BP58" s="35">
        <v>12</v>
      </c>
      <c r="BQ58" s="35">
        <v>12</v>
      </c>
      <c r="BR58" s="35">
        <v>12</v>
      </c>
      <c r="BS58" s="35">
        <v>12</v>
      </c>
      <c r="BT58" s="35">
        <v>15</v>
      </c>
      <c r="BU58" s="35">
        <v>15</v>
      </c>
      <c r="BV58" s="35">
        <v>16</v>
      </c>
      <c r="BW58" s="35">
        <v>16</v>
      </c>
      <c r="BX58" s="35">
        <v>16</v>
      </c>
      <c r="BY58" s="35">
        <v>16</v>
      </c>
      <c r="BZ58" s="35">
        <v>16</v>
      </c>
      <c r="CA58" s="35">
        <v>18</v>
      </c>
      <c r="CB58" s="35">
        <v>18</v>
      </c>
      <c r="CC58" s="35">
        <v>18</v>
      </c>
      <c r="CD58" s="35">
        <v>18</v>
      </c>
      <c r="CE58" s="35">
        <v>21</v>
      </c>
      <c r="CF58" s="35">
        <v>21</v>
      </c>
      <c r="CG58" s="35">
        <v>41</v>
      </c>
      <c r="CH58" s="35">
        <v>51</v>
      </c>
      <c r="CI58" s="35">
        <v>51</v>
      </c>
      <c r="CJ58" s="35">
        <v>79</v>
      </c>
      <c r="CK58" s="35">
        <v>79</v>
      </c>
      <c r="CL58" s="35">
        <v>79</v>
      </c>
      <c r="CM58" s="35">
        <v>79</v>
      </c>
    </row>
    <row r="59" spans="1:91" x14ac:dyDescent="0.35">
      <c r="A59" s="34" t="s">
        <v>204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35">
        <v>0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1</v>
      </c>
      <c r="BJ59" s="35">
        <v>1</v>
      </c>
      <c r="BK59" s="35">
        <v>1</v>
      </c>
      <c r="BL59" s="35">
        <v>1</v>
      </c>
      <c r="BM59" s="35">
        <v>4</v>
      </c>
      <c r="BN59" s="35">
        <v>6</v>
      </c>
      <c r="BO59" s="35">
        <v>6</v>
      </c>
      <c r="BP59" s="35">
        <v>6</v>
      </c>
      <c r="BQ59" s="35">
        <v>12</v>
      </c>
      <c r="BR59" s="35">
        <v>12</v>
      </c>
      <c r="BS59" s="35">
        <v>15</v>
      </c>
      <c r="BT59" s="35">
        <v>15</v>
      </c>
      <c r="BU59" s="35">
        <v>22</v>
      </c>
      <c r="BV59" s="35">
        <v>22</v>
      </c>
      <c r="BW59" s="35">
        <v>29</v>
      </c>
      <c r="BX59" s="35">
        <v>29</v>
      </c>
      <c r="BY59" s="35">
        <v>31</v>
      </c>
      <c r="BZ59" s="35">
        <v>31</v>
      </c>
      <c r="CA59" s="35">
        <v>33</v>
      </c>
      <c r="CB59" s="35">
        <v>33</v>
      </c>
      <c r="CC59" s="35">
        <v>34</v>
      </c>
      <c r="CD59" s="35">
        <v>34</v>
      </c>
      <c r="CE59" s="35">
        <v>34</v>
      </c>
      <c r="CF59" s="35">
        <v>34</v>
      </c>
      <c r="CG59" s="35">
        <v>34</v>
      </c>
      <c r="CH59" s="35">
        <v>35</v>
      </c>
      <c r="CI59" s="35">
        <v>35</v>
      </c>
      <c r="CJ59" s="35">
        <v>35</v>
      </c>
      <c r="CK59" s="35">
        <v>39</v>
      </c>
      <c r="CL59" s="35">
        <v>39</v>
      </c>
      <c r="CM59" s="35">
        <v>39</v>
      </c>
    </row>
    <row r="60" spans="1:91" x14ac:dyDescent="0.35">
      <c r="A60" s="34" t="s">
        <v>131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1</v>
      </c>
      <c r="AM60" s="35">
        <v>1</v>
      </c>
      <c r="AN60" s="35">
        <v>1</v>
      </c>
      <c r="AO60" s="35">
        <v>1</v>
      </c>
      <c r="AP60" s="35">
        <v>1</v>
      </c>
      <c r="AQ60" s="35">
        <v>2</v>
      </c>
      <c r="AR60" s="35">
        <v>2</v>
      </c>
      <c r="AS60" s="35">
        <v>3</v>
      </c>
      <c r="AT60" s="35">
        <v>10</v>
      </c>
      <c r="AU60" s="35">
        <v>10</v>
      </c>
      <c r="AV60" s="35">
        <v>10</v>
      </c>
      <c r="AW60" s="35">
        <v>10</v>
      </c>
      <c r="AX60" s="35">
        <v>12</v>
      </c>
      <c r="AY60" s="35">
        <v>16</v>
      </c>
      <c r="AZ60" s="35">
        <v>16</v>
      </c>
      <c r="BA60" s="35">
        <v>79</v>
      </c>
      <c r="BB60" s="35">
        <v>115</v>
      </c>
      <c r="BC60" s="35">
        <v>171</v>
      </c>
      <c r="BD60" s="35">
        <v>205</v>
      </c>
      <c r="BE60" s="35">
        <v>225</v>
      </c>
      <c r="BF60" s="35">
        <v>258</v>
      </c>
      <c r="BG60" s="35">
        <v>267</v>
      </c>
      <c r="BH60" s="35">
        <v>283</v>
      </c>
      <c r="BI60" s="35">
        <v>306</v>
      </c>
      <c r="BJ60" s="35">
        <v>326</v>
      </c>
      <c r="BK60" s="35">
        <v>352</v>
      </c>
      <c r="BL60" s="35">
        <v>369</v>
      </c>
      <c r="BM60" s="35">
        <v>404</v>
      </c>
      <c r="BN60" s="35">
        <v>538</v>
      </c>
      <c r="BO60" s="35">
        <v>575</v>
      </c>
      <c r="BP60" s="35">
        <v>645</v>
      </c>
      <c r="BQ60" s="35">
        <v>679</v>
      </c>
      <c r="BR60" s="35">
        <v>715</v>
      </c>
      <c r="BS60" s="35">
        <v>745</v>
      </c>
      <c r="BT60" s="35">
        <v>779</v>
      </c>
      <c r="BU60" s="35">
        <v>858</v>
      </c>
      <c r="BV60" s="35">
        <v>961</v>
      </c>
      <c r="BW60" s="35">
        <v>1039</v>
      </c>
      <c r="BX60" s="35">
        <v>1097</v>
      </c>
      <c r="BY60" s="35">
        <v>1108</v>
      </c>
      <c r="BZ60" s="35">
        <v>1149</v>
      </c>
      <c r="CA60" s="35">
        <v>1185</v>
      </c>
      <c r="CB60" s="35">
        <v>1207</v>
      </c>
      <c r="CC60" s="35">
        <v>1258</v>
      </c>
      <c r="CD60" s="35">
        <v>1304</v>
      </c>
      <c r="CE60" s="35">
        <v>1309</v>
      </c>
      <c r="CF60" s="35">
        <v>1332</v>
      </c>
      <c r="CG60" s="35">
        <v>1373</v>
      </c>
      <c r="CH60" s="35">
        <v>1400</v>
      </c>
      <c r="CI60" s="35">
        <v>1434</v>
      </c>
      <c r="CJ60" s="35">
        <v>1459</v>
      </c>
      <c r="CK60" s="35">
        <v>1512</v>
      </c>
      <c r="CL60" s="35">
        <v>1528</v>
      </c>
      <c r="CM60" s="35">
        <v>1535</v>
      </c>
    </row>
    <row r="61" spans="1:91" x14ac:dyDescent="0.35">
      <c r="A61" s="34" t="s">
        <v>22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35">
        <v>0</v>
      </c>
      <c r="AV61" s="35">
        <v>0</v>
      </c>
      <c r="AW61" s="35">
        <v>0</v>
      </c>
      <c r="AX61" s="35">
        <v>0</v>
      </c>
      <c r="AY61" s="35">
        <v>0</v>
      </c>
      <c r="AZ61" s="35">
        <v>0</v>
      </c>
      <c r="BA61" s="35">
        <v>0</v>
      </c>
      <c r="BB61" s="35">
        <v>1</v>
      </c>
      <c r="BC61" s="35">
        <v>1</v>
      </c>
      <c r="BD61" s="35">
        <v>1</v>
      </c>
      <c r="BE61" s="35">
        <v>1</v>
      </c>
      <c r="BF61" s="35">
        <v>1</v>
      </c>
      <c r="BG61" s="35">
        <v>1</v>
      </c>
      <c r="BH61" s="35">
        <v>1</v>
      </c>
      <c r="BI61" s="35">
        <v>1</v>
      </c>
      <c r="BJ61" s="35">
        <v>4</v>
      </c>
      <c r="BK61" s="35">
        <v>4</v>
      </c>
      <c r="BL61" s="35">
        <v>4</v>
      </c>
      <c r="BM61" s="35">
        <v>4</v>
      </c>
      <c r="BN61" s="35">
        <v>6</v>
      </c>
      <c r="BO61" s="35">
        <v>9</v>
      </c>
      <c r="BP61" s="35">
        <v>9</v>
      </c>
      <c r="BQ61" s="35">
        <v>9</v>
      </c>
      <c r="BR61" s="35">
        <v>9</v>
      </c>
      <c r="BS61" s="35">
        <v>9</v>
      </c>
      <c r="BT61" s="35">
        <v>9</v>
      </c>
      <c r="BU61" s="35">
        <v>9</v>
      </c>
      <c r="BV61" s="35">
        <v>9</v>
      </c>
      <c r="BW61" s="35">
        <v>9</v>
      </c>
      <c r="BX61" s="35">
        <v>9</v>
      </c>
      <c r="BY61" s="35">
        <v>10</v>
      </c>
      <c r="BZ61" s="35">
        <v>10</v>
      </c>
      <c r="CA61" s="35">
        <v>12</v>
      </c>
      <c r="CB61" s="35">
        <v>12</v>
      </c>
      <c r="CC61" s="35">
        <v>12</v>
      </c>
      <c r="CD61" s="35">
        <v>12</v>
      </c>
      <c r="CE61" s="35">
        <v>14</v>
      </c>
      <c r="CF61" s="35">
        <v>15</v>
      </c>
      <c r="CG61" s="35">
        <v>15</v>
      </c>
      <c r="CH61" s="35">
        <v>15</v>
      </c>
      <c r="CI61" s="35">
        <v>16</v>
      </c>
      <c r="CJ61" s="35">
        <v>16</v>
      </c>
      <c r="CK61" s="35">
        <v>22</v>
      </c>
      <c r="CL61" s="35">
        <v>22</v>
      </c>
      <c r="CM61" s="35">
        <v>24</v>
      </c>
    </row>
    <row r="62" spans="1:91" x14ac:dyDescent="0.35">
      <c r="A62" s="34" t="s">
        <v>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0</v>
      </c>
      <c r="BA62" s="35">
        <v>1</v>
      </c>
      <c r="BB62" s="35">
        <v>1</v>
      </c>
      <c r="BC62" s="35">
        <v>1</v>
      </c>
      <c r="BD62" s="35">
        <v>5</v>
      </c>
      <c r="BE62" s="35">
        <v>5</v>
      </c>
      <c r="BF62" s="35">
        <v>6</v>
      </c>
      <c r="BG62" s="35">
        <v>6</v>
      </c>
      <c r="BH62" s="35">
        <v>9</v>
      </c>
      <c r="BI62" s="35">
        <v>9</v>
      </c>
      <c r="BJ62" s="35">
        <v>11</v>
      </c>
      <c r="BK62" s="35">
        <v>11</v>
      </c>
      <c r="BL62" s="35">
        <v>12</v>
      </c>
      <c r="BM62" s="35">
        <v>12</v>
      </c>
      <c r="BN62" s="35">
        <v>12</v>
      </c>
      <c r="BO62" s="35">
        <v>16</v>
      </c>
      <c r="BP62" s="35">
        <v>16</v>
      </c>
      <c r="BQ62" s="35">
        <v>21</v>
      </c>
      <c r="BR62" s="35">
        <v>23</v>
      </c>
      <c r="BS62" s="35">
        <v>26</v>
      </c>
      <c r="BT62" s="35">
        <v>29</v>
      </c>
      <c r="BU62" s="35">
        <v>29</v>
      </c>
      <c r="BV62" s="35">
        <v>35</v>
      </c>
      <c r="BW62" s="35">
        <v>38</v>
      </c>
      <c r="BX62" s="35">
        <v>43</v>
      </c>
      <c r="BY62" s="35">
        <v>44</v>
      </c>
      <c r="BZ62" s="35">
        <v>52</v>
      </c>
      <c r="CA62" s="35">
        <v>55</v>
      </c>
      <c r="CB62" s="35">
        <v>56</v>
      </c>
      <c r="CC62" s="35">
        <v>65</v>
      </c>
      <c r="CD62" s="35">
        <v>69</v>
      </c>
      <c r="CE62" s="35">
        <v>71</v>
      </c>
      <c r="CF62" s="35">
        <v>74</v>
      </c>
      <c r="CG62" s="35">
        <v>82</v>
      </c>
      <c r="CH62" s="35">
        <v>85</v>
      </c>
      <c r="CI62" s="35">
        <v>92</v>
      </c>
      <c r="CJ62" s="35">
        <v>96</v>
      </c>
      <c r="CK62" s="35">
        <v>105</v>
      </c>
      <c r="CL62" s="35">
        <v>108</v>
      </c>
      <c r="CM62" s="35">
        <v>111</v>
      </c>
    </row>
    <row r="63" spans="1:91" x14ac:dyDescent="0.35">
      <c r="A63" s="34" t="s">
        <v>205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35">
        <v>0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1</v>
      </c>
      <c r="BH63" s="35">
        <v>1</v>
      </c>
      <c r="BI63" s="35">
        <v>1</v>
      </c>
      <c r="BJ63" s="35">
        <v>2</v>
      </c>
      <c r="BK63" s="35">
        <v>3</v>
      </c>
      <c r="BL63" s="35">
        <v>4</v>
      </c>
      <c r="BM63" s="35">
        <v>5</v>
      </c>
      <c r="BN63" s="35">
        <v>5</v>
      </c>
      <c r="BO63" s="35">
        <v>5</v>
      </c>
      <c r="BP63" s="35">
        <v>5</v>
      </c>
      <c r="BQ63" s="35">
        <v>5</v>
      </c>
      <c r="BR63" s="35">
        <v>5</v>
      </c>
      <c r="BS63" s="35">
        <v>5</v>
      </c>
      <c r="BT63" s="35">
        <v>5</v>
      </c>
      <c r="BU63" s="35">
        <v>7</v>
      </c>
      <c r="BV63" s="35">
        <v>7</v>
      </c>
      <c r="BW63" s="35">
        <v>12</v>
      </c>
      <c r="BX63" s="35">
        <v>12</v>
      </c>
      <c r="BY63" s="35">
        <v>14</v>
      </c>
      <c r="BZ63" s="35">
        <v>15</v>
      </c>
      <c r="CA63" s="35">
        <v>15</v>
      </c>
      <c r="CB63" s="35">
        <v>15</v>
      </c>
      <c r="CC63" s="35">
        <v>16</v>
      </c>
      <c r="CD63" s="35">
        <v>16</v>
      </c>
      <c r="CE63" s="35">
        <v>16</v>
      </c>
      <c r="CF63" s="35">
        <v>16</v>
      </c>
      <c r="CG63" s="35">
        <v>16</v>
      </c>
      <c r="CH63" s="35">
        <v>16</v>
      </c>
      <c r="CI63" s="35">
        <v>17</v>
      </c>
      <c r="CJ63" s="35">
        <v>17</v>
      </c>
      <c r="CK63" s="35">
        <v>17</v>
      </c>
      <c r="CL63" s="35">
        <v>17</v>
      </c>
      <c r="CM63" s="35">
        <v>18</v>
      </c>
    </row>
    <row r="64" spans="1:91" x14ac:dyDescent="0.35">
      <c r="A64" s="34" t="s">
        <v>129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1</v>
      </c>
      <c r="J64" s="35">
        <v>1</v>
      </c>
      <c r="K64" s="35">
        <v>1</v>
      </c>
      <c r="L64" s="35">
        <v>1</v>
      </c>
      <c r="M64" s="35">
        <v>1</v>
      </c>
      <c r="N64" s="35">
        <v>1</v>
      </c>
      <c r="O64" s="35">
        <v>1</v>
      </c>
      <c r="P64" s="35">
        <v>1</v>
      </c>
      <c r="Q64" s="35">
        <v>1</v>
      </c>
      <c r="R64" s="35">
        <v>1</v>
      </c>
      <c r="S64" s="35">
        <v>1</v>
      </c>
      <c r="T64" s="35">
        <v>1</v>
      </c>
      <c r="U64" s="35">
        <v>1</v>
      </c>
      <c r="V64" s="35">
        <v>1</v>
      </c>
      <c r="W64" s="35">
        <v>1</v>
      </c>
      <c r="X64" s="35">
        <v>1</v>
      </c>
      <c r="Y64" s="35">
        <v>1</v>
      </c>
      <c r="Z64" s="35">
        <v>1</v>
      </c>
      <c r="AA64" s="35">
        <v>1</v>
      </c>
      <c r="AB64" s="35">
        <v>1</v>
      </c>
      <c r="AC64" s="35">
        <v>1</v>
      </c>
      <c r="AD64" s="35">
        <v>1</v>
      </c>
      <c r="AE64" s="35">
        <v>1</v>
      </c>
      <c r="AF64" s="35">
        <v>1</v>
      </c>
      <c r="AG64" s="35">
        <v>1</v>
      </c>
      <c r="AH64" s="35">
        <v>1</v>
      </c>
      <c r="AI64" s="35">
        <v>1</v>
      </c>
      <c r="AJ64" s="35">
        <v>1</v>
      </c>
      <c r="AK64" s="35">
        <v>2</v>
      </c>
      <c r="AL64" s="35">
        <v>2</v>
      </c>
      <c r="AM64" s="35">
        <v>2</v>
      </c>
      <c r="AN64" s="35">
        <v>3</v>
      </c>
      <c r="AO64" s="35">
        <v>6</v>
      </c>
      <c r="AP64" s="35">
        <v>6</v>
      </c>
      <c r="AQ64" s="35">
        <v>6</v>
      </c>
      <c r="AR64" s="35">
        <v>6</v>
      </c>
      <c r="AS64" s="35">
        <v>12</v>
      </c>
      <c r="AT64" s="35">
        <v>15</v>
      </c>
      <c r="AU64" s="35">
        <v>15</v>
      </c>
      <c r="AV64" s="35">
        <v>23</v>
      </c>
      <c r="AW64" s="35">
        <v>30</v>
      </c>
      <c r="AX64" s="35">
        <v>40</v>
      </c>
      <c r="AY64" s="35">
        <v>59</v>
      </c>
      <c r="AZ64" s="35">
        <v>59</v>
      </c>
      <c r="BA64" s="35">
        <v>155</v>
      </c>
      <c r="BB64" s="35">
        <v>225</v>
      </c>
      <c r="BC64" s="35">
        <v>244</v>
      </c>
      <c r="BD64" s="35">
        <v>277</v>
      </c>
      <c r="BE64" s="35">
        <v>321</v>
      </c>
      <c r="BF64" s="35">
        <v>336</v>
      </c>
      <c r="BG64" s="35">
        <v>400</v>
      </c>
      <c r="BH64" s="35">
        <v>450</v>
      </c>
      <c r="BI64" s="35">
        <v>523</v>
      </c>
      <c r="BJ64" s="35">
        <v>626</v>
      </c>
      <c r="BK64" s="35">
        <v>700</v>
      </c>
      <c r="BL64" s="35">
        <v>792</v>
      </c>
      <c r="BM64" s="35">
        <v>880</v>
      </c>
      <c r="BN64" s="35">
        <v>958</v>
      </c>
      <c r="BO64" s="35">
        <v>1041</v>
      </c>
      <c r="BP64" s="35">
        <v>1167</v>
      </c>
      <c r="BQ64" s="35">
        <v>1240</v>
      </c>
      <c r="BR64" s="35">
        <v>1352</v>
      </c>
      <c r="BS64" s="35">
        <v>1418</v>
      </c>
      <c r="BT64" s="35">
        <v>1446</v>
      </c>
      <c r="BU64" s="35">
        <v>1518</v>
      </c>
      <c r="BV64" s="35">
        <v>1615</v>
      </c>
      <c r="BW64" s="35">
        <v>1882</v>
      </c>
      <c r="BX64" s="35">
        <v>1927</v>
      </c>
      <c r="BY64" s="35">
        <v>2176</v>
      </c>
      <c r="BZ64" s="35">
        <v>2308</v>
      </c>
      <c r="CA64" s="35">
        <v>2487</v>
      </c>
      <c r="CB64" s="35">
        <v>2605</v>
      </c>
      <c r="CC64" s="35">
        <v>2769</v>
      </c>
      <c r="CD64" s="35">
        <v>2905</v>
      </c>
      <c r="CE64" s="35">
        <v>2974</v>
      </c>
      <c r="CF64" s="35">
        <v>3064</v>
      </c>
      <c r="CG64" s="35">
        <v>3161</v>
      </c>
      <c r="CH64" s="35">
        <v>3237</v>
      </c>
      <c r="CI64" s="35">
        <v>3369</v>
      </c>
      <c r="CJ64" s="35">
        <v>3489</v>
      </c>
      <c r="CK64" s="35">
        <v>3681</v>
      </c>
      <c r="CL64" s="35">
        <v>3783</v>
      </c>
      <c r="CM64" s="35">
        <v>3868</v>
      </c>
    </row>
    <row r="65" spans="1:91" x14ac:dyDescent="0.35">
      <c r="A65" s="34" t="s">
        <v>11</v>
      </c>
      <c r="B65" s="35">
        <v>0</v>
      </c>
      <c r="C65" s="35">
        <v>0</v>
      </c>
      <c r="D65" s="35">
        <v>2</v>
      </c>
      <c r="E65" s="35">
        <v>3</v>
      </c>
      <c r="F65" s="35">
        <v>3</v>
      </c>
      <c r="G65" s="35">
        <v>3</v>
      </c>
      <c r="H65" s="35">
        <v>4</v>
      </c>
      <c r="I65" s="35">
        <v>5</v>
      </c>
      <c r="J65" s="35">
        <v>5</v>
      </c>
      <c r="K65" s="35">
        <v>5</v>
      </c>
      <c r="L65" s="35">
        <v>6</v>
      </c>
      <c r="M65" s="35">
        <v>6</v>
      </c>
      <c r="N65" s="35">
        <v>6</v>
      </c>
      <c r="O65" s="35">
        <v>6</v>
      </c>
      <c r="P65" s="35">
        <v>6</v>
      </c>
      <c r="Q65" s="35">
        <v>6</v>
      </c>
      <c r="R65" s="35">
        <v>6</v>
      </c>
      <c r="S65" s="35">
        <v>11</v>
      </c>
      <c r="T65" s="35">
        <v>11</v>
      </c>
      <c r="U65" s="35">
        <v>11</v>
      </c>
      <c r="V65" s="35">
        <v>11</v>
      </c>
      <c r="W65" s="35">
        <v>11</v>
      </c>
      <c r="X65" s="35">
        <v>11</v>
      </c>
      <c r="Y65" s="35">
        <v>11</v>
      </c>
      <c r="Z65" s="35">
        <v>12</v>
      </c>
      <c r="AA65" s="35">
        <v>12</v>
      </c>
      <c r="AB65" s="35">
        <v>12</v>
      </c>
      <c r="AC65" s="35">
        <v>12</v>
      </c>
      <c r="AD65" s="35">
        <v>12</v>
      </c>
      <c r="AE65" s="35">
        <v>12</v>
      </c>
      <c r="AF65" s="35">
        <v>12</v>
      </c>
      <c r="AG65" s="35">
        <v>12</v>
      </c>
      <c r="AH65" s="35">
        <v>12</v>
      </c>
      <c r="AI65" s="35">
        <v>12</v>
      </c>
      <c r="AJ65" s="35">
        <v>14</v>
      </c>
      <c r="AK65" s="35">
        <v>18</v>
      </c>
      <c r="AL65" s="35">
        <v>38</v>
      </c>
      <c r="AM65" s="35">
        <v>57</v>
      </c>
      <c r="AN65" s="35">
        <v>100</v>
      </c>
      <c r="AO65" s="35">
        <v>130</v>
      </c>
      <c r="AP65" s="35">
        <v>191</v>
      </c>
      <c r="AQ65" s="35">
        <v>204</v>
      </c>
      <c r="AR65" s="35">
        <v>288</v>
      </c>
      <c r="AS65" s="35">
        <v>380</v>
      </c>
      <c r="AT65" s="35">
        <v>656</v>
      </c>
      <c r="AU65" s="35">
        <v>959</v>
      </c>
      <c r="AV65" s="35">
        <v>1136</v>
      </c>
      <c r="AW65" s="35">
        <v>1219</v>
      </c>
      <c r="AX65" s="35">
        <v>1794</v>
      </c>
      <c r="AY65" s="35">
        <v>2293</v>
      </c>
      <c r="AZ65" s="35">
        <v>2293</v>
      </c>
      <c r="BA65" s="35">
        <v>3681</v>
      </c>
      <c r="BB65" s="35">
        <v>4496</v>
      </c>
      <c r="BC65" s="35">
        <v>4532</v>
      </c>
      <c r="BD65" s="35">
        <v>6683</v>
      </c>
      <c r="BE65" s="35">
        <v>7715</v>
      </c>
      <c r="BF65" s="35">
        <v>9124</v>
      </c>
      <c r="BG65" s="35">
        <v>10970</v>
      </c>
      <c r="BH65" s="35">
        <v>12758</v>
      </c>
      <c r="BI65" s="35">
        <v>14463</v>
      </c>
      <c r="BJ65" s="35">
        <v>16243</v>
      </c>
      <c r="BK65" s="35">
        <v>20123</v>
      </c>
      <c r="BL65" s="35">
        <v>22622</v>
      </c>
      <c r="BM65" s="35">
        <v>25600</v>
      </c>
      <c r="BN65" s="35">
        <v>29551</v>
      </c>
      <c r="BO65" s="35">
        <v>33402</v>
      </c>
      <c r="BP65" s="35">
        <v>38105</v>
      </c>
      <c r="BQ65" s="35">
        <v>40708</v>
      </c>
      <c r="BR65" s="35">
        <v>45170</v>
      </c>
      <c r="BS65" s="35">
        <v>52827</v>
      </c>
      <c r="BT65" s="35">
        <v>57749</v>
      </c>
      <c r="BU65" s="35">
        <v>59929</v>
      </c>
      <c r="BV65" s="35">
        <v>65202</v>
      </c>
      <c r="BW65" s="35">
        <v>69500</v>
      </c>
      <c r="BX65" s="35">
        <v>71412</v>
      </c>
      <c r="BY65" s="35">
        <v>75343</v>
      </c>
      <c r="BZ65" s="35">
        <v>79163</v>
      </c>
      <c r="CA65" s="35">
        <v>83057</v>
      </c>
      <c r="CB65" s="35">
        <v>87366</v>
      </c>
      <c r="CC65" s="35">
        <v>91738</v>
      </c>
      <c r="CD65" s="35">
        <v>94863</v>
      </c>
      <c r="CE65" s="35">
        <v>121712</v>
      </c>
      <c r="CF65" s="35">
        <v>125394</v>
      </c>
      <c r="CG65" s="35">
        <v>131361</v>
      </c>
      <c r="CH65" s="35">
        <v>134582</v>
      </c>
      <c r="CI65" s="35">
        <v>147091</v>
      </c>
      <c r="CJ65" s="35">
        <v>149130</v>
      </c>
      <c r="CK65" s="35">
        <v>149149</v>
      </c>
      <c r="CL65" s="35">
        <v>154097</v>
      </c>
      <c r="CM65" s="35">
        <v>156480</v>
      </c>
    </row>
    <row r="66" spans="1:91" x14ac:dyDescent="0.35">
      <c r="A66" s="34" t="s">
        <v>23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35">
        <v>0</v>
      </c>
      <c r="AZ66" s="35">
        <v>0</v>
      </c>
      <c r="BA66" s="35">
        <v>0</v>
      </c>
      <c r="BB66" s="35">
        <v>1</v>
      </c>
      <c r="BC66" s="35">
        <v>1</v>
      </c>
      <c r="BD66" s="35">
        <v>1</v>
      </c>
      <c r="BE66" s="35">
        <v>1</v>
      </c>
      <c r="BF66" s="35">
        <v>1</v>
      </c>
      <c r="BG66" s="35">
        <v>1</v>
      </c>
      <c r="BH66" s="35">
        <v>3</v>
      </c>
      <c r="BI66" s="35">
        <v>4</v>
      </c>
      <c r="BJ66" s="35">
        <v>5</v>
      </c>
      <c r="BK66" s="35">
        <v>5</v>
      </c>
      <c r="BL66" s="35">
        <v>6</v>
      </c>
      <c r="BM66" s="35">
        <v>6</v>
      </c>
      <c r="BN66" s="35">
        <v>7</v>
      </c>
      <c r="BO66" s="35">
        <v>7</v>
      </c>
      <c r="BP66" s="35">
        <v>7</v>
      </c>
      <c r="BQ66" s="35">
        <v>7</v>
      </c>
      <c r="BR66" s="35">
        <v>7</v>
      </c>
      <c r="BS66" s="35">
        <v>16</v>
      </c>
      <c r="BT66" s="35">
        <v>18</v>
      </c>
      <c r="BU66" s="35">
        <v>21</v>
      </c>
      <c r="BV66" s="35">
        <v>21</v>
      </c>
      <c r="BW66" s="35">
        <v>21</v>
      </c>
      <c r="BX66" s="35">
        <v>21</v>
      </c>
      <c r="BY66" s="35">
        <v>24</v>
      </c>
      <c r="BZ66" s="35">
        <v>30</v>
      </c>
      <c r="CA66" s="35">
        <v>34</v>
      </c>
      <c r="CB66" s="35">
        <v>44</v>
      </c>
      <c r="CC66" s="35">
        <v>44</v>
      </c>
      <c r="CD66" s="35">
        <v>46</v>
      </c>
      <c r="CE66" s="35">
        <v>49</v>
      </c>
      <c r="CF66" s="35">
        <v>57</v>
      </c>
      <c r="CG66" s="35">
        <v>57</v>
      </c>
      <c r="CH66" s="35">
        <v>80</v>
      </c>
      <c r="CI66" s="35">
        <v>80</v>
      </c>
      <c r="CJ66" s="35">
        <v>108</v>
      </c>
      <c r="CK66" s="35">
        <v>108</v>
      </c>
      <c r="CL66" s="35">
        <v>109</v>
      </c>
      <c r="CM66" s="35">
        <v>120</v>
      </c>
    </row>
    <row r="67" spans="1:91" x14ac:dyDescent="0.35">
      <c r="A67" s="34" t="s">
        <v>206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1</v>
      </c>
      <c r="BF67" s="35">
        <v>1</v>
      </c>
      <c r="BG67" s="35">
        <v>1</v>
      </c>
      <c r="BH67" s="35">
        <v>1</v>
      </c>
      <c r="BI67" s="35">
        <v>1</v>
      </c>
      <c r="BJ67" s="35">
        <v>1</v>
      </c>
      <c r="BK67" s="35">
        <v>2</v>
      </c>
      <c r="BL67" s="35">
        <v>3</v>
      </c>
      <c r="BM67" s="35">
        <v>3</v>
      </c>
      <c r="BN67" s="35">
        <v>3</v>
      </c>
      <c r="BO67" s="35">
        <v>3</v>
      </c>
      <c r="BP67" s="35">
        <v>3</v>
      </c>
      <c r="BQ67" s="35">
        <v>4</v>
      </c>
      <c r="BR67" s="35">
        <v>4</v>
      </c>
      <c r="BS67" s="35">
        <v>4</v>
      </c>
      <c r="BT67" s="35">
        <v>4</v>
      </c>
      <c r="BU67" s="35">
        <v>4</v>
      </c>
      <c r="BV67" s="35">
        <v>4</v>
      </c>
      <c r="BW67" s="35">
        <v>4</v>
      </c>
      <c r="BX67" s="35">
        <v>4</v>
      </c>
      <c r="BY67" s="35">
        <v>4</v>
      </c>
      <c r="BZ67" s="35">
        <v>4</v>
      </c>
      <c r="CA67" s="35">
        <v>4</v>
      </c>
      <c r="CB67" s="35">
        <v>4</v>
      </c>
      <c r="CC67" s="35">
        <v>4</v>
      </c>
      <c r="CD67" s="35">
        <v>9</v>
      </c>
      <c r="CE67" s="35">
        <v>9</v>
      </c>
      <c r="CF67" s="35">
        <v>9</v>
      </c>
      <c r="CG67" s="35">
        <v>9</v>
      </c>
      <c r="CH67" s="35">
        <v>9</v>
      </c>
      <c r="CI67" s="35">
        <v>9</v>
      </c>
      <c r="CJ67" s="35">
        <v>9</v>
      </c>
      <c r="CK67" s="35">
        <v>9</v>
      </c>
      <c r="CL67" s="35">
        <v>10</v>
      </c>
      <c r="CM67" s="35">
        <v>10</v>
      </c>
    </row>
    <row r="68" spans="1:91" x14ac:dyDescent="0.35">
      <c r="A68" s="34" t="s">
        <v>147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1</v>
      </c>
      <c r="AL68" s="35">
        <v>1</v>
      </c>
      <c r="AM68" s="35">
        <v>1</v>
      </c>
      <c r="AN68" s="35">
        <v>1</v>
      </c>
      <c r="AO68" s="35">
        <v>3</v>
      </c>
      <c r="AP68" s="35">
        <v>3</v>
      </c>
      <c r="AQ68" s="35">
        <v>3</v>
      </c>
      <c r="AR68" s="35">
        <v>3</v>
      </c>
      <c r="AS68" s="35">
        <v>4</v>
      </c>
      <c r="AT68" s="35">
        <v>4</v>
      </c>
      <c r="AU68" s="35">
        <v>4</v>
      </c>
      <c r="AV68" s="35">
        <v>13</v>
      </c>
      <c r="AW68" s="35">
        <v>15</v>
      </c>
      <c r="AX68" s="35">
        <v>15</v>
      </c>
      <c r="AY68" s="35">
        <v>24</v>
      </c>
      <c r="AZ68" s="35">
        <v>24</v>
      </c>
      <c r="BA68" s="35">
        <v>25</v>
      </c>
      <c r="BB68" s="35">
        <v>30</v>
      </c>
      <c r="BC68" s="35">
        <v>33</v>
      </c>
      <c r="BD68" s="35">
        <v>33</v>
      </c>
      <c r="BE68" s="35">
        <v>34</v>
      </c>
      <c r="BF68" s="35">
        <v>38</v>
      </c>
      <c r="BG68" s="35">
        <v>40</v>
      </c>
      <c r="BH68" s="35">
        <v>43</v>
      </c>
      <c r="BI68" s="35">
        <v>49</v>
      </c>
      <c r="BJ68" s="35">
        <v>54</v>
      </c>
      <c r="BK68" s="35">
        <v>61</v>
      </c>
      <c r="BL68" s="35">
        <v>70</v>
      </c>
      <c r="BM68" s="35">
        <v>75</v>
      </c>
      <c r="BN68" s="35">
        <v>79</v>
      </c>
      <c r="BO68" s="35">
        <v>83</v>
      </c>
      <c r="BP68" s="35">
        <v>90</v>
      </c>
      <c r="BQ68" s="35">
        <v>91</v>
      </c>
      <c r="BR68" s="35">
        <v>103</v>
      </c>
      <c r="BS68" s="35">
        <v>110</v>
      </c>
      <c r="BT68" s="35">
        <v>117</v>
      </c>
      <c r="BU68" s="35">
        <v>134</v>
      </c>
      <c r="BV68" s="35">
        <v>155</v>
      </c>
      <c r="BW68" s="35">
        <v>162</v>
      </c>
      <c r="BX68" s="35">
        <v>174</v>
      </c>
      <c r="BY68" s="35">
        <v>188</v>
      </c>
      <c r="BZ68" s="35">
        <v>196</v>
      </c>
      <c r="CA68" s="35">
        <v>211</v>
      </c>
      <c r="CB68" s="35">
        <v>218</v>
      </c>
      <c r="CC68" s="35">
        <v>234</v>
      </c>
      <c r="CD68" s="35">
        <v>242</v>
      </c>
      <c r="CE68" s="35">
        <v>257</v>
      </c>
      <c r="CF68" s="35">
        <v>272</v>
      </c>
      <c r="CG68" s="35">
        <v>300</v>
      </c>
      <c r="CH68" s="35">
        <v>306</v>
      </c>
      <c r="CI68" s="35">
        <v>348</v>
      </c>
      <c r="CJ68" s="35">
        <v>370</v>
      </c>
      <c r="CK68" s="35">
        <v>388</v>
      </c>
      <c r="CL68" s="35">
        <v>394</v>
      </c>
      <c r="CM68" s="35">
        <v>402</v>
      </c>
    </row>
    <row r="69" spans="1:91" x14ac:dyDescent="0.35">
      <c r="A69" s="34" t="s">
        <v>117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1</v>
      </c>
      <c r="H69" s="35">
        <v>4</v>
      </c>
      <c r="I69" s="35">
        <v>4</v>
      </c>
      <c r="J69" s="35">
        <v>4</v>
      </c>
      <c r="K69" s="35">
        <v>5</v>
      </c>
      <c r="L69" s="35">
        <v>8</v>
      </c>
      <c r="M69" s="35">
        <v>10</v>
      </c>
      <c r="N69" s="35">
        <v>12</v>
      </c>
      <c r="O69" s="35">
        <v>12</v>
      </c>
      <c r="P69" s="35">
        <v>12</v>
      </c>
      <c r="Q69" s="35">
        <v>12</v>
      </c>
      <c r="R69" s="35">
        <v>13</v>
      </c>
      <c r="S69" s="35">
        <v>13</v>
      </c>
      <c r="T69" s="35">
        <v>14</v>
      </c>
      <c r="U69" s="35">
        <v>14</v>
      </c>
      <c r="V69" s="35">
        <v>16</v>
      </c>
      <c r="W69" s="35">
        <v>16</v>
      </c>
      <c r="X69" s="35">
        <v>16</v>
      </c>
      <c r="Y69" s="35">
        <v>16</v>
      </c>
      <c r="Z69" s="35">
        <v>16</v>
      </c>
      <c r="AA69" s="35">
        <v>16</v>
      </c>
      <c r="AB69" s="35">
        <v>16</v>
      </c>
      <c r="AC69" s="35">
        <v>16</v>
      </c>
      <c r="AD69" s="35">
        <v>16</v>
      </c>
      <c r="AE69" s="35">
        <v>16</v>
      </c>
      <c r="AF69" s="35">
        <v>16</v>
      </c>
      <c r="AG69" s="35">
        <v>16</v>
      </c>
      <c r="AH69" s="35">
        <v>16</v>
      </c>
      <c r="AI69" s="35">
        <v>16</v>
      </c>
      <c r="AJ69" s="35">
        <v>17</v>
      </c>
      <c r="AK69" s="35">
        <v>27</v>
      </c>
      <c r="AL69" s="35">
        <v>46</v>
      </c>
      <c r="AM69" s="35">
        <v>48</v>
      </c>
      <c r="AN69" s="35">
        <v>79</v>
      </c>
      <c r="AO69" s="35">
        <v>130</v>
      </c>
      <c r="AP69" s="35">
        <v>159</v>
      </c>
      <c r="AQ69" s="35">
        <v>196</v>
      </c>
      <c r="AR69" s="35">
        <v>262</v>
      </c>
      <c r="AS69" s="35">
        <v>482</v>
      </c>
      <c r="AT69" s="35">
        <v>670</v>
      </c>
      <c r="AU69" s="35">
        <v>799</v>
      </c>
      <c r="AV69" s="35">
        <v>1040</v>
      </c>
      <c r="AW69" s="35">
        <v>1176</v>
      </c>
      <c r="AX69" s="35">
        <v>1457</v>
      </c>
      <c r="AY69" s="35">
        <v>1908</v>
      </c>
      <c r="AZ69" s="35">
        <v>2078</v>
      </c>
      <c r="BA69" s="35">
        <v>3675</v>
      </c>
      <c r="BB69" s="35">
        <v>4585</v>
      </c>
      <c r="BC69" s="35">
        <v>5795</v>
      </c>
      <c r="BD69" s="35">
        <v>7272</v>
      </c>
      <c r="BE69" s="35">
        <v>9257</v>
      </c>
      <c r="BF69" s="35">
        <v>12327</v>
      </c>
      <c r="BG69" s="35">
        <v>15320</v>
      </c>
      <c r="BH69" s="35">
        <v>19848</v>
      </c>
      <c r="BI69" s="35">
        <v>22213</v>
      </c>
      <c r="BJ69" s="35">
        <v>24873</v>
      </c>
      <c r="BK69" s="35">
        <v>29056</v>
      </c>
      <c r="BL69" s="35">
        <v>32986</v>
      </c>
      <c r="BM69" s="35">
        <v>37323</v>
      </c>
      <c r="BN69" s="35">
        <v>43938</v>
      </c>
      <c r="BO69" s="35">
        <v>50871</v>
      </c>
      <c r="BP69" s="35">
        <v>57695</v>
      </c>
      <c r="BQ69" s="35">
        <v>62095</v>
      </c>
      <c r="BR69" s="35">
        <v>66885</v>
      </c>
      <c r="BS69" s="35">
        <v>71808</v>
      </c>
      <c r="BT69" s="35">
        <v>77872</v>
      </c>
      <c r="BU69" s="35">
        <v>84794</v>
      </c>
      <c r="BV69" s="35">
        <v>91159</v>
      </c>
      <c r="BW69" s="35">
        <v>96092</v>
      </c>
      <c r="BX69" s="35">
        <v>100123</v>
      </c>
      <c r="BY69" s="35">
        <v>103374</v>
      </c>
      <c r="BZ69" s="35">
        <v>107663</v>
      </c>
      <c r="CA69" s="35">
        <v>113296</v>
      </c>
      <c r="CB69" s="35">
        <v>118181</v>
      </c>
      <c r="CC69" s="35">
        <v>122171</v>
      </c>
      <c r="CD69" s="35">
        <v>124908</v>
      </c>
      <c r="CE69" s="35">
        <v>127854</v>
      </c>
      <c r="CF69" s="35">
        <v>130072</v>
      </c>
      <c r="CG69" s="35">
        <v>131359</v>
      </c>
      <c r="CH69" s="35">
        <v>134753</v>
      </c>
      <c r="CI69" s="35">
        <v>137698</v>
      </c>
      <c r="CJ69" s="35">
        <v>141397</v>
      </c>
      <c r="CK69" s="35">
        <v>143342</v>
      </c>
      <c r="CL69" s="35">
        <v>145184</v>
      </c>
      <c r="CM69" s="35">
        <v>147065</v>
      </c>
    </row>
    <row r="70" spans="1:91" x14ac:dyDescent="0.35">
      <c r="A70" s="34" t="s">
        <v>7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35">
        <v>0</v>
      </c>
      <c r="AV70" s="35">
        <v>0</v>
      </c>
      <c r="AW70" s="35">
        <v>0</v>
      </c>
      <c r="AX70" s="35">
        <v>0</v>
      </c>
      <c r="AY70" s="35">
        <v>0</v>
      </c>
      <c r="AZ70" s="35">
        <v>0</v>
      </c>
      <c r="BA70" s="35">
        <v>0</v>
      </c>
      <c r="BB70" s="35">
        <v>3</v>
      </c>
      <c r="BC70" s="35">
        <v>6</v>
      </c>
      <c r="BD70" s="35">
        <v>6</v>
      </c>
      <c r="BE70" s="35">
        <v>7</v>
      </c>
      <c r="BF70" s="35">
        <v>7</v>
      </c>
      <c r="BG70" s="35">
        <v>11</v>
      </c>
      <c r="BH70" s="35">
        <v>16</v>
      </c>
      <c r="BI70" s="35">
        <v>19</v>
      </c>
      <c r="BJ70" s="35">
        <v>23</v>
      </c>
      <c r="BK70" s="35">
        <v>27</v>
      </c>
      <c r="BL70" s="35">
        <v>53</v>
      </c>
      <c r="BM70" s="35">
        <v>93</v>
      </c>
      <c r="BN70" s="35">
        <v>132</v>
      </c>
      <c r="BO70" s="35">
        <v>137</v>
      </c>
      <c r="BP70" s="35">
        <v>141</v>
      </c>
      <c r="BQ70" s="35">
        <v>152</v>
      </c>
      <c r="BR70" s="35">
        <v>152</v>
      </c>
      <c r="BS70" s="35">
        <v>161</v>
      </c>
      <c r="BT70" s="35">
        <v>195</v>
      </c>
      <c r="BU70" s="35">
        <v>204</v>
      </c>
      <c r="BV70" s="35">
        <v>205</v>
      </c>
      <c r="BW70" s="35">
        <v>205</v>
      </c>
      <c r="BX70" s="35">
        <v>214</v>
      </c>
      <c r="BY70" s="35">
        <v>214</v>
      </c>
      <c r="BZ70" s="35">
        <v>287</v>
      </c>
      <c r="CA70" s="35">
        <v>313</v>
      </c>
      <c r="CB70" s="35">
        <v>378</v>
      </c>
      <c r="CC70" s="35">
        <v>378</v>
      </c>
      <c r="CD70" s="35">
        <v>408</v>
      </c>
      <c r="CE70" s="35">
        <v>566</v>
      </c>
      <c r="CF70" s="35">
        <v>566</v>
      </c>
      <c r="CG70" s="35">
        <v>636</v>
      </c>
      <c r="CH70" s="35">
        <v>636</v>
      </c>
      <c r="CI70" s="35">
        <v>641</v>
      </c>
      <c r="CJ70" s="35">
        <v>641</v>
      </c>
      <c r="CK70" s="35">
        <v>834</v>
      </c>
      <c r="CL70" s="35">
        <v>1042</v>
      </c>
      <c r="CM70" s="35">
        <v>1042</v>
      </c>
    </row>
    <row r="71" spans="1:91" x14ac:dyDescent="0.35">
      <c r="A71" s="34" t="s">
        <v>126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1</v>
      </c>
      <c r="AL71" s="35">
        <v>3</v>
      </c>
      <c r="AM71" s="35">
        <v>4</v>
      </c>
      <c r="AN71" s="35">
        <v>4</v>
      </c>
      <c r="AO71" s="35">
        <v>7</v>
      </c>
      <c r="AP71" s="35">
        <v>7</v>
      </c>
      <c r="AQ71" s="35">
        <v>7</v>
      </c>
      <c r="AR71" s="35">
        <v>9</v>
      </c>
      <c r="AS71" s="35">
        <v>31</v>
      </c>
      <c r="AT71" s="35">
        <v>45</v>
      </c>
      <c r="AU71" s="35">
        <v>46</v>
      </c>
      <c r="AV71" s="35">
        <v>73</v>
      </c>
      <c r="AW71" s="35">
        <v>73</v>
      </c>
      <c r="AX71" s="35">
        <v>89</v>
      </c>
      <c r="AY71" s="35">
        <v>99</v>
      </c>
      <c r="AZ71" s="35">
        <v>99</v>
      </c>
      <c r="BA71" s="35">
        <v>190</v>
      </c>
      <c r="BB71" s="35">
        <v>228</v>
      </c>
      <c r="BC71" s="35">
        <v>331</v>
      </c>
      <c r="BD71" s="35">
        <v>331</v>
      </c>
      <c r="BE71" s="35">
        <v>387</v>
      </c>
      <c r="BF71" s="35">
        <v>418</v>
      </c>
      <c r="BG71" s="35">
        <v>418</v>
      </c>
      <c r="BH71" s="35">
        <v>495</v>
      </c>
      <c r="BI71" s="35">
        <v>530</v>
      </c>
      <c r="BJ71" s="35">
        <v>624</v>
      </c>
      <c r="BK71" s="35">
        <v>695</v>
      </c>
      <c r="BL71" s="35">
        <v>743</v>
      </c>
      <c r="BM71" s="35">
        <v>821</v>
      </c>
      <c r="BN71" s="35">
        <v>892</v>
      </c>
      <c r="BO71" s="35">
        <v>966</v>
      </c>
      <c r="BP71" s="35">
        <v>1061</v>
      </c>
      <c r="BQ71" s="35">
        <v>1156</v>
      </c>
      <c r="BR71" s="35">
        <v>1212</v>
      </c>
      <c r="BS71" s="35">
        <v>1314</v>
      </c>
      <c r="BT71" s="35">
        <v>1415</v>
      </c>
      <c r="BU71" s="35">
        <v>1544</v>
      </c>
      <c r="BV71" s="35">
        <v>1613</v>
      </c>
      <c r="BW71" s="35">
        <v>1673</v>
      </c>
      <c r="BX71" s="35">
        <v>1735</v>
      </c>
      <c r="BY71" s="35">
        <v>1755</v>
      </c>
      <c r="BZ71" s="35">
        <v>1832</v>
      </c>
      <c r="CA71" s="35">
        <v>1884</v>
      </c>
      <c r="CB71" s="35">
        <v>1955</v>
      </c>
      <c r="CC71" s="35">
        <v>2011</v>
      </c>
      <c r="CD71" s="35">
        <v>2081</v>
      </c>
      <c r="CE71" s="35">
        <v>2114</v>
      </c>
      <c r="CF71" s="35">
        <v>2145</v>
      </c>
      <c r="CG71" s="35">
        <v>2170</v>
      </c>
      <c r="CH71" s="35">
        <v>2192</v>
      </c>
      <c r="CI71" s="35">
        <v>2207</v>
      </c>
      <c r="CJ71" s="35">
        <v>2224</v>
      </c>
      <c r="CK71" s="35">
        <v>2235</v>
      </c>
      <c r="CL71" s="35">
        <v>2235</v>
      </c>
      <c r="CM71" s="35">
        <v>2245</v>
      </c>
    </row>
    <row r="72" spans="1:91" x14ac:dyDescent="0.35">
      <c r="A72" s="34" t="s">
        <v>223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0</v>
      </c>
      <c r="BC72" s="35">
        <v>0</v>
      </c>
      <c r="BD72" s="35">
        <v>0</v>
      </c>
      <c r="BE72" s="35">
        <v>0</v>
      </c>
      <c r="BF72" s="35">
        <v>0</v>
      </c>
      <c r="BG72" s="35">
        <v>0</v>
      </c>
      <c r="BH72" s="35">
        <v>0</v>
      </c>
      <c r="BI72" s="35">
        <v>0</v>
      </c>
      <c r="BJ72" s="35">
        <v>1</v>
      </c>
      <c r="BK72" s="35">
        <v>1</v>
      </c>
      <c r="BL72" s="35">
        <v>1</v>
      </c>
      <c r="BM72" s="35">
        <v>1</v>
      </c>
      <c r="BN72" s="35">
        <v>7</v>
      </c>
      <c r="BO72" s="35">
        <v>7</v>
      </c>
      <c r="BP72" s="35">
        <v>7</v>
      </c>
      <c r="BQ72" s="35">
        <v>9</v>
      </c>
      <c r="BR72" s="35">
        <v>9</v>
      </c>
      <c r="BS72" s="35">
        <v>9</v>
      </c>
      <c r="BT72" s="35">
        <v>9</v>
      </c>
      <c r="BU72" s="35">
        <v>10</v>
      </c>
      <c r="BV72" s="35">
        <v>12</v>
      </c>
      <c r="BW72" s="35">
        <v>12</v>
      </c>
      <c r="BX72" s="35">
        <v>12</v>
      </c>
      <c r="BY72" s="35">
        <v>12</v>
      </c>
      <c r="BZ72" s="35">
        <v>12</v>
      </c>
      <c r="CA72" s="35">
        <v>12</v>
      </c>
      <c r="CB72" s="35">
        <v>12</v>
      </c>
      <c r="CC72" s="35">
        <v>14</v>
      </c>
      <c r="CD72" s="35">
        <v>14</v>
      </c>
      <c r="CE72" s="35">
        <v>14</v>
      </c>
      <c r="CF72" s="35">
        <v>14</v>
      </c>
      <c r="CG72" s="35">
        <v>14</v>
      </c>
      <c r="CH72" s="35">
        <v>14</v>
      </c>
      <c r="CI72" s="35">
        <v>14</v>
      </c>
      <c r="CJ72" s="35">
        <v>14</v>
      </c>
      <c r="CK72" s="35">
        <v>14</v>
      </c>
      <c r="CL72" s="35">
        <v>14</v>
      </c>
      <c r="CM72" s="35">
        <v>14</v>
      </c>
    </row>
    <row r="73" spans="1:91" x14ac:dyDescent="0.35">
      <c r="A73" s="34" t="s">
        <v>172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1</v>
      </c>
      <c r="BC73" s="35">
        <v>1</v>
      </c>
      <c r="BD73" s="35">
        <v>2</v>
      </c>
      <c r="BE73" s="35">
        <v>6</v>
      </c>
      <c r="BF73" s="35">
        <v>6</v>
      </c>
      <c r="BG73" s="35">
        <v>9</v>
      </c>
      <c r="BH73" s="35">
        <v>12</v>
      </c>
      <c r="BI73" s="35">
        <v>17</v>
      </c>
      <c r="BJ73" s="35">
        <v>19</v>
      </c>
      <c r="BK73" s="35">
        <v>20</v>
      </c>
      <c r="BL73" s="35">
        <v>21</v>
      </c>
      <c r="BM73" s="35">
        <v>24</v>
      </c>
      <c r="BN73" s="35">
        <v>25</v>
      </c>
      <c r="BO73" s="35">
        <v>28</v>
      </c>
      <c r="BP73" s="35">
        <v>34</v>
      </c>
      <c r="BQ73" s="35">
        <v>34</v>
      </c>
      <c r="BR73" s="35">
        <v>36</v>
      </c>
      <c r="BS73" s="35">
        <v>38</v>
      </c>
      <c r="BT73" s="35">
        <v>39</v>
      </c>
      <c r="BU73" s="35">
        <v>47</v>
      </c>
      <c r="BV73" s="35">
        <v>50</v>
      </c>
      <c r="BW73" s="35">
        <v>61</v>
      </c>
      <c r="BX73" s="35">
        <v>61</v>
      </c>
      <c r="BY73" s="35">
        <v>70</v>
      </c>
      <c r="BZ73" s="35">
        <v>77</v>
      </c>
      <c r="CA73" s="35">
        <v>87</v>
      </c>
      <c r="CB73" s="35">
        <v>95</v>
      </c>
      <c r="CC73" s="35">
        <v>126</v>
      </c>
      <c r="CD73" s="35">
        <v>137</v>
      </c>
      <c r="CE73" s="35">
        <v>155</v>
      </c>
      <c r="CF73" s="35">
        <v>156</v>
      </c>
      <c r="CG73" s="35">
        <v>167</v>
      </c>
      <c r="CH73" s="35">
        <v>180</v>
      </c>
      <c r="CI73" s="35">
        <v>196</v>
      </c>
      <c r="CJ73" s="35">
        <v>214</v>
      </c>
      <c r="CK73" s="35">
        <v>235</v>
      </c>
      <c r="CL73" s="35">
        <v>257</v>
      </c>
      <c r="CM73" s="35">
        <v>289</v>
      </c>
    </row>
    <row r="74" spans="1:91" x14ac:dyDescent="0.35">
      <c r="A74" s="34" t="s">
        <v>192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5">
        <v>0</v>
      </c>
      <c r="AV74" s="35">
        <v>0</v>
      </c>
      <c r="AW74" s="35">
        <v>0</v>
      </c>
      <c r="AX74" s="35">
        <v>0</v>
      </c>
      <c r="AY74" s="35">
        <v>0</v>
      </c>
      <c r="AZ74" s="35">
        <v>0</v>
      </c>
      <c r="BA74" s="35">
        <v>1</v>
      </c>
      <c r="BB74" s="35">
        <v>1</v>
      </c>
      <c r="BC74" s="35">
        <v>1</v>
      </c>
      <c r="BD74" s="35">
        <v>1</v>
      </c>
      <c r="BE74" s="35">
        <v>1</v>
      </c>
      <c r="BF74" s="35">
        <v>1</v>
      </c>
      <c r="BG74" s="35">
        <v>1</v>
      </c>
      <c r="BH74" s="35">
        <v>1</v>
      </c>
      <c r="BI74" s="35">
        <v>2</v>
      </c>
      <c r="BJ74" s="35">
        <v>2</v>
      </c>
      <c r="BK74" s="35">
        <v>4</v>
      </c>
      <c r="BL74" s="35">
        <v>4</v>
      </c>
      <c r="BM74" s="35">
        <v>4</v>
      </c>
      <c r="BN74" s="35">
        <v>4</v>
      </c>
      <c r="BO74" s="35">
        <v>8</v>
      </c>
      <c r="BP74" s="35">
        <v>8</v>
      </c>
      <c r="BQ74" s="35">
        <v>16</v>
      </c>
      <c r="BR74" s="35">
        <v>22</v>
      </c>
      <c r="BS74" s="35">
        <v>22</v>
      </c>
      <c r="BT74" s="35">
        <v>30</v>
      </c>
      <c r="BU74" s="35">
        <v>52</v>
      </c>
      <c r="BV74" s="35">
        <v>73</v>
      </c>
      <c r="BW74" s="35">
        <v>111</v>
      </c>
      <c r="BX74" s="35">
        <v>121</v>
      </c>
      <c r="BY74" s="35">
        <v>128</v>
      </c>
      <c r="BZ74" s="35">
        <v>144</v>
      </c>
      <c r="CA74" s="35">
        <v>164</v>
      </c>
      <c r="CB74" s="35">
        <v>194</v>
      </c>
      <c r="CC74" s="35">
        <v>212</v>
      </c>
      <c r="CD74" s="35">
        <v>250</v>
      </c>
      <c r="CE74" s="35">
        <v>250</v>
      </c>
      <c r="CF74" s="35">
        <v>319</v>
      </c>
      <c r="CG74" s="35">
        <v>363</v>
      </c>
      <c r="CH74" s="35">
        <v>404</v>
      </c>
      <c r="CI74" s="35">
        <v>438</v>
      </c>
      <c r="CJ74" s="35">
        <v>477</v>
      </c>
      <c r="CK74" s="35">
        <v>518</v>
      </c>
      <c r="CL74" s="35">
        <v>579</v>
      </c>
      <c r="CM74" s="35">
        <v>622</v>
      </c>
    </row>
    <row r="75" spans="1:91" x14ac:dyDescent="0.35">
      <c r="A75" s="34" t="s">
        <v>231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5">
        <v>0</v>
      </c>
      <c r="BB75" s="35">
        <v>0</v>
      </c>
      <c r="BC75" s="35">
        <v>0</v>
      </c>
      <c r="BD75" s="35">
        <v>0</v>
      </c>
      <c r="BE75" s="35">
        <v>0</v>
      </c>
      <c r="BF75" s="35">
        <v>0</v>
      </c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0</v>
      </c>
      <c r="BM75" s="35">
        <v>2</v>
      </c>
      <c r="BN75" s="35">
        <v>2</v>
      </c>
      <c r="BO75" s="35">
        <v>2</v>
      </c>
      <c r="BP75" s="35">
        <v>2</v>
      </c>
      <c r="BQ75" s="35">
        <v>2</v>
      </c>
      <c r="BR75" s="35">
        <v>8</v>
      </c>
      <c r="BS75" s="35">
        <v>8</v>
      </c>
      <c r="BT75" s="35">
        <v>9</v>
      </c>
      <c r="BU75" s="35">
        <v>9</v>
      </c>
      <c r="BV75" s="35">
        <v>15</v>
      </c>
      <c r="BW75" s="35">
        <v>18</v>
      </c>
      <c r="BX75" s="35">
        <v>18</v>
      </c>
      <c r="BY75" s="35">
        <v>18</v>
      </c>
      <c r="BZ75" s="35">
        <v>33</v>
      </c>
      <c r="CA75" s="35">
        <v>33</v>
      </c>
      <c r="CB75" s="35">
        <v>36</v>
      </c>
      <c r="CC75" s="35">
        <v>36</v>
      </c>
      <c r="CD75" s="35">
        <v>38</v>
      </c>
      <c r="CE75" s="35">
        <v>38</v>
      </c>
      <c r="CF75" s="35">
        <v>38</v>
      </c>
      <c r="CG75" s="35">
        <v>38</v>
      </c>
      <c r="CH75" s="35">
        <v>43</v>
      </c>
      <c r="CI75" s="35">
        <v>43</v>
      </c>
      <c r="CJ75" s="35">
        <v>43</v>
      </c>
      <c r="CK75" s="35">
        <v>46</v>
      </c>
      <c r="CL75" s="35">
        <v>50</v>
      </c>
      <c r="CM75" s="35">
        <v>50</v>
      </c>
    </row>
    <row r="76" spans="1:91" x14ac:dyDescent="0.35">
      <c r="A76" s="34" t="s">
        <v>190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1</v>
      </c>
      <c r="BA76" s="35">
        <v>1</v>
      </c>
      <c r="BB76" s="35">
        <v>1</v>
      </c>
      <c r="BC76" s="35">
        <v>4</v>
      </c>
      <c r="BD76" s="35">
        <v>4</v>
      </c>
      <c r="BE76" s="35">
        <v>7</v>
      </c>
      <c r="BF76" s="35">
        <v>7</v>
      </c>
      <c r="BG76" s="35">
        <v>7</v>
      </c>
      <c r="BH76" s="35">
        <v>7</v>
      </c>
      <c r="BI76" s="35">
        <v>7</v>
      </c>
      <c r="BJ76" s="35">
        <v>19</v>
      </c>
      <c r="BK76" s="35">
        <v>20</v>
      </c>
      <c r="BL76" s="35">
        <v>5</v>
      </c>
      <c r="BM76" s="35">
        <v>5</v>
      </c>
      <c r="BN76" s="35">
        <v>5</v>
      </c>
      <c r="BO76" s="35">
        <v>5</v>
      </c>
      <c r="BP76" s="35">
        <v>8</v>
      </c>
      <c r="BQ76" s="35">
        <v>8</v>
      </c>
      <c r="BR76" s="35">
        <v>8</v>
      </c>
      <c r="BS76" s="35">
        <v>12</v>
      </c>
      <c r="BT76" s="35">
        <v>19</v>
      </c>
      <c r="BU76" s="35">
        <v>19</v>
      </c>
      <c r="BV76" s="35">
        <v>23</v>
      </c>
      <c r="BW76" s="35">
        <v>23</v>
      </c>
      <c r="BX76" s="35">
        <v>24</v>
      </c>
      <c r="BY76" s="35">
        <v>31</v>
      </c>
      <c r="BZ76" s="35">
        <v>33</v>
      </c>
      <c r="CA76" s="35">
        <v>37</v>
      </c>
      <c r="CB76" s="35">
        <v>37</v>
      </c>
      <c r="CC76" s="35">
        <v>37</v>
      </c>
      <c r="CD76" s="35">
        <v>45</v>
      </c>
      <c r="CE76" s="35">
        <v>45</v>
      </c>
      <c r="CF76" s="35">
        <v>45</v>
      </c>
      <c r="CG76" s="35">
        <v>47</v>
      </c>
      <c r="CH76" s="35">
        <v>55</v>
      </c>
      <c r="CI76" s="35">
        <v>55</v>
      </c>
      <c r="CJ76" s="35">
        <v>63</v>
      </c>
      <c r="CK76" s="35">
        <v>63</v>
      </c>
      <c r="CL76" s="35">
        <v>65</v>
      </c>
      <c r="CM76" s="35">
        <v>65</v>
      </c>
    </row>
    <row r="77" spans="1:91" x14ac:dyDescent="0.35">
      <c r="A77" s="34" t="s">
        <v>207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5">
        <v>0</v>
      </c>
      <c r="BB77" s="35">
        <v>0</v>
      </c>
      <c r="BC77" s="35">
        <v>0</v>
      </c>
      <c r="BD77" s="35">
        <v>0</v>
      </c>
      <c r="BE77" s="35">
        <v>0</v>
      </c>
      <c r="BF77" s="35">
        <v>0</v>
      </c>
      <c r="BG77" s="35">
        <v>0</v>
      </c>
      <c r="BH77" s="35">
        <v>2</v>
      </c>
      <c r="BI77" s="35">
        <v>2</v>
      </c>
      <c r="BJ77" s="35">
        <v>2</v>
      </c>
      <c r="BK77" s="35">
        <v>6</v>
      </c>
      <c r="BL77" s="35">
        <v>7</v>
      </c>
      <c r="BM77" s="35">
        <v>8</v>
      </c>
      <c r="BN77" s="35">
        <v>8</v>
      </c>
      <c r="BO77" s="35">
        <v>8</v>
      </c>
      <c r="BP77" s="35">
        <v>8</v>
      </c>
      <c r="BQ77" s="35">
        <v>15</v>
      </c>
      <c r="BR77" s="35">
        <v>15</v>
      </c>
      <c r="BS77" s="35">
        <v>15</v>
      </c>
      <c r="BT77" s="35">
        <v>16</v>
      </c>
      <c r="BU77" s="35">
        <v>16</v>
      </c>
      <c r="BV77" s="35">
        <v>18</v>
      </c>
      <c r="BW77" s="35">
        <v>20</v>
      </c>
      <c r="BX77" s="35">
        <v>21</v>
      </c>
      <c r="BY77" s="35">
        <v>24</v>
      </c>
      <c r="BZ77" s="35">
        <v>25</v>
      </c>
      <c r="CA77" s="35">
        <v>27</v>
      </c>
      <c r="CB77" s="35">
        <v>30</v>
      </c>
      <c r="CC77" s="35">
        <v>31</v>
      </c>
      <c r="CD77" s="35">
        <v>33</v>
      </c>
      <c r="CE77" s="35">
        <v>33</v>
      </c>
      <c r="CF77" s="35">
        <v>40</v>
      </c>
      <c r="CG77" s="35">
        <v>40</v>
      </c>
      <c r="CH77" s="35">
        <v>41</v>
      </c>
      <c r="CI77" s="35">
        <v>41</v>
      </c>
      <c r="CJ77" s="35">
        <v>43</v>
      </c>
      <c r="CK77" s="35">
        <v>44</v>
      </c>
      <c r="CL77" s="35">
        <v>47</v>
      </c>
      <c r="CM77" s="35">
        <v>57</v>
      </c>
    </row>
    <row r="78" spans="1:91" x14ac:dyDescent="0.35">
      <c r="A78" s="34" t="s">
        <v>208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35">
        <v>0</v>
      </c>
      <c r="AR78" s="35">
        <v>0</v>
      </c>
      <c r="AS78" s="35">
        <v>0</v>
      </c>
      <c r="AT78" s="35">
        <v>1</v>
      </c>
      <c r="AU78" s="35">
        <v>1</v>
      </c>
      <c r="AV78" s="35">
        <v>1</v>
      </c>
      <c r="AW78" s="35">
        <v>1</v>
      </c>
      <c r="AX78" s="35">
        <v>1</v>
      </c>
      <c r="AY78" s="35">
        <v>1</v>
      </c>
      <c r="AZ78" s="35">
        <v>1</v>
      </c>
      <c r="BA78" s="35">
        <v>1</v>
      </c>
      <c r="BB78" s="35">
        <v>1</v>
      </c>
      <c r="BC78" s="35">
        <v>1</v>
      </c>
      <c r="BD78" s="35">
        <v>1</v>
      </c>
      <c r="BE78" s="35">
        <v>1</v>
      </c>
      <c r="BF78" s="35">
        <v>1</v>
      </c>
      <c r="BG78" s="35">
        <v>1</v>
      </c>
      <c r="BH78" s="35">
        <v>1</v>
      </c>
      <c r="BI78" s="35">
        <v>1</v>
      </c>
      <c r="BJ78" s="35">
        <v>1</v>
      </c>
      <c r="BK78" s="35">
        <v>1</v>
      </c>
      <c r="BL78" s="35">
        <v>4</v>
      </c>
      <c r="BM78" s="35">
        <v>4</v>
      </c>
      <c r="BN78" s="35">
        <v>4</v>
      </c>
      <c r="BO78" s="35">
        <v>4</v>
      </c>
      <c r="BP78" s="35">
        <v>6</v>
      </c>
      <c r="BQ78" s="35">
        <v>6</v>
      </c>
      <c r="BR78" s="35">
        <v>6</v>
      </c>
      <c r="BS78" s="35">
        <v>6</v>
      </c>
      <c r="BT78" s="35">
        <v>6</v>
      </c>
      <c r="BU78" s="35">
        <v>7</v>
      </c>
      <c r="BV78" s="35">
        <v>7</v>
      </c>
      <c r="BW78" s="35">
        <v>7</v>
      </c>
      <c r="BX78" s="35">
        <v>7</v>
      </c>
      <c r="BY78" s="35">
        <v>7</v>
      </c>
      <c r="BZ78" s="35">
        <v>7</v>
      </c>
      <c r="CA78" s="35">
        <v>8</v>
      </c>
      <c r="CB78" s="35">
        <v>8</v>
      </c>
      <c r="CC78" s="35">
        <v>8</v>
      </c>
      <c r="CD78" s="35">
        <v>8</v>
      </c>
      <c r="CE78" s="35">
        <v>8</v>
      </c>
      <c r="CF78" s="35">
        <v>8</v>
      </c>
      <c r="CG78" s="35">
        <v>8</v>
      </c>
      <c r="CH78" s="35">
        <v>8</v>
      </c>
      <c r="CI78" s="35">
        <v>8</v>
      </c>
      <c r="CJ78" s="35">
        <v>8</v>
      </c>
      <c r="CK78" s="35">
        <v>8</v>
      </c>
      <c r="CL78" s="35">
        <v>8</v>
      </c>
      <c r="CM78" s="35">
        <v>9</v>
      </c>
    </row>
    <row r="79" spans="1:91" x14ac:dyDescent="0.35">
      <c r="A79" s="34" t="s">
        <v>209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>
        <v>2</v>
      </c>
      <c r="AZ79" s="35">
        <v>2</v>
      </c>
      <c r="BA79" s="35">
        <v>2</v>
      </c>
      <c r="BB79" s="35">
        <v>2</v>
      </c>
      <c r="BC79" s="35">
        <v>3</v>
      </c>
      <c r="BD79" s="35">
        <v>6</v>
      </c>
      <c r="BE79" s="35">
        <v>8</v>
      </c>
      <c r="BF79" s="35">
        <v>9</v>
      </c>
      <c r="BG79" s="35">
        <v>12</v>
      </c>
      <c r="BH79" s="35">
        <v>24</v>
      </c>
      <c r="BI79" s="35">
        <v>24</v>
      </c>
      <c r="BJ79" s="35">
        <v>26</v>
      </c>
      <c r="BK79" s="35">
        <v>30</v>
      </c>
      <c r="BL79" s="35">
        <v>30</v>
      </c>
      <c r="BM79" s="35">
        <v>36</v>
      </c>
      <c r="BN79" s="35">
        <v>52</v>
      </c>
      <c r="BO79" s="35">
        <v>68</v>
      </c>
      <c r="BP79" s="35">
        <v>95</v>
      </c>
      <c r="BQ79" s="35">
        <v>110</v>
      </c>
      <c r="BR79" s="35">
        <v>139</v>
      </c>
      <c r="BS79" s="35">
        <v>141</v>
      </c>
      <c r="BT79" s="35">
        <v>172</v>
      </c>
      <c r="BU79" s="35">
        <v>219</v>
      </c>
      <c r="BV79" s="35">
        <v>222</v>
      </c>
      <c r="BW79" s="35">
        <v>264</v>
      </c>
      <c r="BX79" s="35">
        <v>268</v>
      </c>
      <c r="BY79" s="35">
        <v>298</v>
      </c>
      <c r="BZ79" s="35">
        <v>305</v>
      </c>
      <c r="CA79" s="35">
        <v>312</v>
      </c>
      <c r="CB79" s="35">
        <v>343</v>
      </c>
      <c r="CC79" s="35">
        <v>382</v>
      </c>
      <c r="CD79" s="35">
        <v>392</v>
      </c>
      <c r="CE79" s="35">
        <v>393</v>
      </c>
      <c r="CF79" s="35">
        <v>397</v>
      </c>
      <c r="CG79" s="35">
        <v>407</v>
      </c>
      <c r="CH79" s="35">
        <v>419</v>
      </c>
      <c r="CI79" s="35">
        <v>426</v>
      </c>
      <c r="CJ79" s="35">
        <v>442</v>
      </c>
      <c r="CK79" s="35">
        <v>457</v>
      </c>
      <c r="CL79" s="35">
        <v>472</v>
      </c>
      <c r="CM79" s="35">
        <v>477</v>
      </c>
    </row>
    <row r="80" spans="1:91" x14ac:dyDescent="0.35">
      <c r="A80" s="34" t="s">
        <v>144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35">
        <v>0</v>
      </c>
      <c r="AR80" s="35">
        <v>2</v>
      </c>
      <c r="AS80" s="35">
        <v>2</v>
      </c>
      <c r="AT80" s="35">
        <v>2</v>
      </c>
      <c r="AU80" s="35">
        <v>4</v>
      </c>
      <c r="AV80" s="35">
        <v>7</v>
      </c>
      <c r="AW80" s="35">
        <v>9</v>
      </c>
      <c r="AX80" s="35">
        <v>9</v>
      </c>
      <c r="AY80" s="35">
        <v>13</v>
      </c>
      <c r="AZ80" s="35">
        <v>13</v>
      </c>
      <c r="BA80" s="35">
        <v>19</v>
      </c>
      <c r="BB80" s="35">
        <v>30</v>
      </c>
      <c r="BC80" s="35">
        <v>32</v>
      </c>
      <c r="BD80" s="35">
        <v>39</v>
      </c>
      <c r="BE80" s="35">
        <v>50</v>
      </c>
      <c r="BF80" s="35">
        <v>58</v>
      </c>
      <c r="BG80" s="35">
        <v>73</v>
      </c>
      <c r="BH80" s="35">
        <v>85</v>
      </c>
      <c r="BI80" s="35">
        <v>103</v>
      </c>
      <c r="BJ80" s="35">
        <v>131</v>
      </c>
      <c r="BK80" s="35">
        <v>167</v>
      </c>
      <c r="BL80" s="35">
        <v>187</v>
      </c>
      <c r="BM80" s="35">
        <v>226</v>
      </c>
      <c r="BN80" s="35">
        <v>261</v>
      </c>
      <c r="BO80" s="35">
        <v>300</v>
      </c>
      <c r="BP80" s="35">
        <v>343</v>
      </c>
      <c r="BQ80" s="35">
        <v>408</v>
      </c>
      <c r="BR80" s="35">
        <v>447</v>
      </c>
      <c r="BS80" s="35">
        <v>492</v>
      </c>
      <c r="BT80" s="35">
        <v>525</v>
      </c>
      <c r="BU80" s="35">
        <v>585</v>
      </c>
      <c r="BV80" s="35">
        <v>623</v>
      </c>
      <c r="BW80" s="35">
        <v>678</v>
      </c>
      <c r="BX80" s="35">
        <v>733</v>
      </c>
      <c r="BY80" s="35">
        <v>744</v>
      </c>
      <c r="BZ80" s="35">
        <v>817</v>
      </c>
      <c r="CA80" s="35">
        <v>895</v>
      </c>
      <c r="CB80" s="35">
        <v>980</v>
      </c>
      <c r="CC80" s="35">
        <v>1190</v>
      </c>
      <c r="CD80" s="35">
        <v>1310</v>
      </c>
      <c r="CE80" s="35">
        <v>1410</v>
      </c>
      <c r="CF80" s="35">
        <v>1458</v>
      </c>
      <c r="CG80" s="35">
        <v>1512</v>
      </c>
      <c r="CH80" s="35">
        <v>1579</v>
      </c>
      <c r="CI80" s="35">
        <v>1652</v>
      </c>
      <c r="CJ80" s="35">
        <v>1763</v>
      </c>
      <c r="CK80" s="35">
        <v>1834</v>
      </c>
      <c r="CL80" s="35">
        <v>1916</v>
      </c>
      <c r="CM80" s="35">
        <v>1984</v>
      </c>
    </row>
    <row r="81" spans="1:91" x14ac:dyDescent="0.35">
      <c r="A81" s="34" t="s">
        <v>132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1</v>
      </c>
      <c r="AN81" s="35">
        <v>1</v>
      </c>
      <c r="AO81" s="35">
        <v>3</v>
      </c>
      <c r="AP81" s="35">
        <v>6</v>
      </c>
      <c r="AQ81" s="35">
        <v>11</v>
      </c>
      <c r="AR81" s="35">
        <v>26</v>
      </c>
      <c r="AS81" s="35">
        <v>34</v>
      </c>
      <c r="AT81" s="35">
        <v>43</v>
      </c>
      <c r="AU81" s="35">
        <v>50</v>
      </c>
      <c r="AV81" s="35">
        <v>50</v>
      </c>
      <c r="AW81" s="35">
        <v>58</v>
      </c>
      <c r="AX81" s="35">
        <v>69</v>
      </c>
      <c r="AY81" s="35">
        <v>85</v>
      </c>
      <c r="AZ81" s="35">
        <v>103</v>
      </c>
      <c r="BA81" s="35">
        <v>134</v>
      </c>
      <c r="BB81" s="35">
        <v>156</v>
      </c>
      <c r="BC81" s="35">
        <v>171</v>
      </c>
      <c r="BD81" s="35">
        <v>180</v>
      </c>
      <c r="BE81" s="35">
        <v>220</v>
      </c>
      <c r="BF81" s="35">
        <v>250</v>
      </c>
      <c r="BG81" s="35">
        <v>330</v>
      </c>
      <c r="BH81" s="35">
        <v>409</v>
      </c>
      <c r="BI81" s="35">
        <v>473</v>
      </c>
      <c r="BJ81" s="35">
        <v>568</v>
      </c>
      <c r="BK81" s="35">
        <v>588</v>
      </c>
      <c r="BL81" s="35">
        <v>648</v>
      </c>
      <c r="BM81" s="35">
        <v>737</v>
      </c>
      <c r="BN81" s="35">
        <v>802</v>
      </c>
      <c r="BO81" s="35">
        <v>890</v>
      </c>
      <c r="BP81" s="35">
        <v>963</v>
      </c>
      <c r="BQ81" s="35">
        <v>1020</v>
      </c>
      <c r="BR81" s="35">
        <v>1086</v>
      </c>
      <c r="BS81" s="35">
        <v>1135</v>
      </c>
      <c r="BT81" s="35">
        <v>1220</v>
      </c>
      <c r="BU81" s="35">
        <v>1319</v>
      </c>
      <c r="BV81" s="35">
        <v>1364</v>
      </c>
      <c r="BW81" s="35">
        <v>1417</v>
      </c>
      <c r="BX81" s="35">
        <v>1486</v>
      </c>
      <c r="BY81" s="35">
        <v>1562</v>
      </c>
      <c r="BZ81" s="35">
        <v>1586</v>
      </c>
      <c r="CA81" s="35">
        <v>1616</v>
      </c>
      <c r="CB81" s="35">
        <v>1648</v>
      </c>
      <c r="CC81" s="35">
        <v>1675</v>
      </c>
      <c r="CD81" s="35">
        <v>1689</v>
      </c>
      <c r="CE81" s="35">
        <v>1701</v>
      </c>
      <c r="CF81" s="35">
        <v>1711</v>
      </c>
      <c r="CG81" s="35">
        <v>1720</v>
      </c>
      <c r="CH81" s="35">
        <v>1727</v>
      </c>
      <c r="CI81" s="35">
        <v>1739</v>
      </c>
      <c r="CJ81" s="35">
        <v>1754</v>
      </c>
      <c r="CK81" s="35">
        <v>1760</v>
      </c>
      <c r="CL81" s="35">
        <v>1771</v>
      </c>
      <c r="CM81" s="35">
        <v>1773</v>
      </c>
    </row>
    <row r="82" spans="1:91" x14ac:dyDescent="0.35">
      <c r="A82" s="34" t="s">
        <v>54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1</v>
      </c>
      <c r="K82" s="35">
        <v>1</v>
      </c>
      <c r="L82" s="35">
        <v>1</v>
      </c>
      <c r="M82" s="35">
        <v>2</v>
      </c>
      <c r="N82" s="35">
        <v>3</v>
      </c>
      <c r="O82" s="35">
        <v>3</v>
      </c>
      <c r="P82" s="35">
        <v>3</v>
      </c>
      <c r="Q82" s="35">
        <v>3</v>
      </c>
      <c r="R82" s="35">
        <v>3</v>
      </c>
      <c r="S82" s="35">
        <v>3</v>
      </c>
      <c r="T82" s="35">
        <v>3</v>
      </c>
      <c r="U82" s="35">
        <v>3</v>
      </c>
      <c r="V82" s="35">
        <v>3</v>
      </c>
      <c r="W82" s="35">
        <v>3</v>
      </c>
      <c r="X82" s="35">
        <v>3</v>
      </c>
      <c r="Y82" s="35">
        <v>3</v>
      </c>
      <c r="Z82" s="35">
        <v>3</v>
      </c>
      <c r="AA82" s="35">
        <v>3</v>
      </c>
      <c r="AB82" s="35">
        <v>3</v>
      </c>
      <c r="AC82" s="35">
        <v>3</v>
      </c>
      <c r="AD82" s="35">
        <v>3</v>
      </c>
      <c r="AE82" s="35">
        <v>3</v>
      </c>
      <c r="AF82" s="35">
        <v>3</v>
      </c>
      <c r="AG82" s="35">
        <v>3</v>
      </c>
      <c r="AH82" s="35">
        <v>3</v>
      </c>
      <c r="AI82" s="35">
        <v>3</v>
      </c>
      <c r="AJ82" s="35">
        <v>3</v>
      </c>
      <c r="AK82" s="35">
        <v>3</v>
      </c>
      <c r="AL82" s="35">
        <v>3</v>
      </c>
      <c r="AM82" s="35">
        <v>3</v>
      </c>
      <c r="AN82" s="35">
        <v>3</v>
      </c>
      <c r="AO82" s="35">
        <v>3</v>
      </c>
      <c r="AP82" s="35">
        <v>5</v>
      </c>
      <c r="AQ82" s="35">
        <v>5</v>
      </c>
      <c r="AR82" s="35">
        <v>28</v>
      </c>
      <c r="AS82" s="35">
        <v>30</v>
      </c>
      <c r="AT82" s="35">
        <v>31</v>
      </c>
      <c r="AU82" s="35">
        <v>34</v>
      </c>
      <c r="AV82" s="35">
        <v>39</v>
      </c>
      <c r="AW82" s="35">
        <v>43</v>
      </c>
      <c r="AX82" s="35">
        <v>56</v>
      </c>
      <c r="AY82" s="35">
        <v>62</v>
      </c>
      <c r="AZ82" s="35">
        <v>73</v>
      </c>
      <c r="BA82" s="35">
        <v>82</v>
      </c>
      <c r="BB82" s="35">
        <v>102</v>
      </c>
      <c r="BC82" s="35">
        <v>113</v>
      </c>
      <c r="BD82" s="35">
        <v>119</v>
      </c>
      <c r="BE82" s="35">
        <v>142</v>
      </c>
      <c r="BF82" s="35">
        <v>156</v>
      </c>
      <c r="BG82" s="35">
        <v>194</v>
      </c>
      <c r="BH82" s="35">
        <v>244</v>
      </c>
      <c r="BI82" s="35">
        <v>330</v>
      </c>
      <c r="BJ82" s="35">
        <v>396</v>
      </c>
      <c r="BK82" s="35">
        <v>499</v>
      </c>
      <c r="BL82" s="35">
        <v>536</v>
      </c>
      <c r="BM82" s="35">
        <v>657</v>
      </c>
      <c r="BN82" s="35">
        <v>727</v>
      </c>
      <c r="BO82" s="35">
        <v>887</v>
      </c>
      <c r="BP82" s="35">
        <v>987</v>
      </c>
      <c r="BQ82" s="35">
        <v>1024</v>
      </c>
      <c r="BR82" s="35">
        <v>1251</v>
      </c>
      <c r="BS82" s="35">
        <v>1397</v>
      </c>
      <c r="BT82" s="35">
        <v>1998</v>
      </c>
      <c r="BU82" s="35">
        <v>2543</v>
      </c>
      <c r="BV82" s="35">
        <v>2567</v>
      </c>
      <c r="BW82" s="35">
        <v>3082</v>
      </c>
      <c r="BX82" s="35">
        <v>3588</v>
      </c>
      <c r="BY82" s="35">
        <v>4778</v>
      </c>
      <c r="BZ82" s="35">
        <v>5311</v>
      </c>
      <c r="CA82" s="35">
        <v>5916</v>
      </c>
      <c r="CB82" s="35">
        <v>6725</v>
      </c>
      <c r="CC82" s="35">
        <v>7598</v>
      </c>
      <c r="CD82" s="35">
        <v>8446</v>
      </c>
      <c r="CE82" s="35">
        <v>9205</v>
      </c>
      <c r="CF82" s="35">
        <v>10453</v>
      </c>
      <c r="CG82" s="35">
        <v>11487</v>
      </c>
      <c r="CH82" s="35">
        <v>12322</v>
      </c>
      <c r="CI82" s="35">
        <v>13430</v>
      </c>
      <c r="CJ82" s="35">
        <v>14352</v>
      </c>
      <c r="CK82" s="35">
        <v>15722</v>
      </c>
      <c r="CL82" s="35">
        <v>17615</v>
      </c>
      <c r="CM82" s="35">
        <v>18539</v>
      </c>
    </row>
    <row r="83" spans="1:91" x14ac:dyDescent="0.35">
      <c r="A83" s="34" t="s">
        <v>53</v>
      </c>
      <c r="B83" s="35">
        <v>0</v>
      </c>
      <c r="C83" s="35">
        <v>0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2</v>
      </c>
      <c r="AQ83" s="35">
        <v>2</v>
      </c>
      <c r="AR83" s="35">
        <v>2</v>
      </c>
      <c r="AS83" s="35">
        <v>2</v>
      </c>
      <c r="AT83" s="35">
        <v>4</v>
      </c>
      <c r="AU83" s="35">
        <v>4</v>
      </c>
      <c r="AV83" s="35">
        <v>6</v>
      </c>
      <c r="AW83" s="35">
        <v>19</v>
      </c>
      <c r="AX83" s="35">
        <v>27</v>
      </c>
      <c r="AY83" s="35">
        <v>34</v>
      </c>
      <c r="AZ83" s="35">
        <v>34</v>
      </c>
      <c r="BA83" s="35">
        <v>69</v>
      </c>
      <c r="BB83" s="35">
        <v>96</v>
      </c>
      <c r="BC83" s="35">
        <v>117</v>
      </c>
      <c r="BD83" s="35">
        <v>134</v>
      </c>
      <c r="BE83" s="35">
        <v>172</v>
      </c>
      <c r="BF83" s="35">
        <v>227</v>
      </c>
      <c r="BG83" s="35">
        <v>311</v>
      </c>
      <c r="BH83" s="35">
        <v>369</v>
      </c>
      <c r="BI83" s="35">
        <v>450</v>
      </c>
      <c r="BJ83" s="35">
        <v>514</v>
      </c>
      <c r="BK83" s="35">
        <v>579</v>
      </c>
      <c r="BL83" s="35">
        <v>686</v>
      </c>
      <c r="BM83" s="35">
        <v>790</v>
      </c>
      <c r="BN83" s="35">
        <v>893</v>
      </c>
      <c r="BO83" s="35">
        <v>1046</v>
      </c>
      <c r="BP83" s="35">
        <v>1155</v>
      </c>
      <c r="BQ83" s="35">
        <v>1285</v>
      </c>
      <c r="BR83" s="35">
        <v>1414</v>
      </c>
      <c r="BS83" s="35">
        <v>1528</v>
      </c>
      <c r="BT83" s="35">
        <v>1677</v>
      </c>
      <c r="BU83" s="35">
        <v>1790</v>
      </c>
      <c r="BV83" s="35">
        <v>1986</v>
      </c>
      <c r="BW83" s="35">
        <v>2092</v>
      </c>
      <c r="BX83" s="35">
        <v>2273</v>
      </c>
      <c r="BY83" s="35">
        <v>2491</v>
      </c>
      <c r="BZ83" s="35">
        <v>2738</v>
      </c>
      <c r="CA83" s="35">
        <v>2956</v>
      </c>
      <c r="CB83" s="35">
        <v>3293</v>
      </c>
      <c r="CC83" s="35">
        <v>3512</v>
      </c>
      <c r="CD83" s="35">
        <v>3842</v>
      </c>
      <c r="CE83" s="35">
        <v>4241</v>
      </c>
      <c r="CF83" s="35">
        <v>4557</v>
      </c>
      <c r="CG83" s="35">
        <v>4839</v>
      </c>
      <c r="CH83" s="35">
        <v>5136</v>
      </c>
      <c r="CI83" s="35">
        <v>5516</v>
      </c>
      <c r="CJ83" s="35">
        <v>5923</v>
      </c>
      <c r="CK83" s="35">
        <v>6248</v>
      </c>
      <c r="CL83" s="35">
        <v>6575</v>
      </c>
      <c r="CM83" s="35">
        <v>6760</v>
      </c>
    </row>
    <row r="84" spans="1:91" x14ac:dyDescent="0.35">
      <c r="A84" s="34" t="s">
        <v>32</v>
      </c>
      <c r="B84" s="35">
        <v>0</v>
      </c>
      <c r="C84" s="35">
        <v>0</v>
      </c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2</v>
      </c>
      <c r="AE84" s="35">
        <v>5</v>
      </c>
      <c r="AF84" s="35">
        <v>18</v>
      </c>
      <c r="AG84" s="35">
        <v>28</v>
      </c>
      <c r="AH84" s="35">
        <v>43</v>
      </c>
      <c r="AI84" s="35">
        <v>61</v>
      </c>
      <c r="AJ84" s="35">
        <v>95</v>
      </c>
      <c r="AK84" s="35">
        <v>139</v>
      </c>
      <c r="AL84" s="35">
        <v>245</v>
      </c>
      <c r="AM84" s="35">
        <v>388</v>
      </c>
      <c r="AN84" s="35">
        <v>593</v>
      </c>
      <c r="AO84" s="35">
        <v>978</v>
      </c>
      <c r="AP84" s="35">
        <v>1501</v>
      </c>
      <c r="AQ84" s="35">
        <v>2336</v>
      </c>
      <c r="AR84" s="35">
        <v>2922</v>
      </c>
      <c r="AS84" s="35">
        <v>3513</v>
      </c>
      <c r="AT84" s="35">
        <v>4747</v>
      </c>
      <c r="AU84" s="35">
        <v>5823</v>
      </c>
      <c r="AV84" s="35">
        <v>6566</v>
      </c>
      <c r="AW84" s="35">
        <v>7161</v>
      </c>
      <c r="AX84" s="35">
        <v>8042</v>
      </c>
      <c r="AY84" s="35">
        <v>9000</v>
      </c>
      <c r="AZ84" s="35">
        <v>10075</v>
      </c>
      <c r="BA84" s="35">
        <v>11364</v>
      </c>
      <c r="BB84" s="35">
        <v>12729</v>
      </c>
      <c r="BC84" s="35">
        <v>13938</v>
      </c>
      <c r="BD84" s="35">
        <v>14991</v>
      </c>
      <c r="BE84" s="35">
        <v>16169</v>
      </c>
      <c r="BF84" s="35">
        <v>17361</v>
      </c>
      <c r="BG84" s="35">
        <v>18407</v>
      </c>
      <c r="BH84" s="35">
        <v>19644</v>
      </c>
      <c r="BI84" s="35">
        <v>20610</v>
      </c>
      <c r="BJ84" s="35">
        <v>21638</v>
      </c>
      <c r="BK84" s="35">
        <v>23049</v>
      </c>
      <c r="BL84" s="35">
        <v>24811</v>
      </c>
      <c r="BM84" s="35">
        <v>27017</v>
      </c>
      <c r="BN84" s="35">
        <v>29406</v>
      </c>
      <c r="BO84" s="35">
        <v>32332</v>
      </c>
      <c r="BP84" s="35">
        <v>35408</v>
      </c>
      <c r="BQ84" s="35">
        <v>38309</v>
      </c>
      <c r="BR84" s="35">
        <v>41495</v>
      </c>
      <c r="BS84" s="35">
        <v>44605</v>
      </c>
      <c r="BT84" s="35">
        <v>47593</v>
      </c>
      <c r="BU84" s="35">
        <v>50468</v>
      </c>
      <c r="BV84" s="35">
        <v>53183</v>
      </c>
      <c r="BW84" s="35">
        <v>55743</v>
      </c>
      <c r="BX84" s="35">
        <v>58226</v>
      </c>
      <c r="BY84" s="35">
        <v>60500</v>
      </c>
      <c r="BZ84" s="35">
        <v>62589</v>
      </c>
      <c r="CA84" s="35">
        <v>64586</v>
      </c>
      <c r="CB84" s="35">
        <v>66220</v>
      </c>
      <c r="CC84" s="35">
        <v>68192</v>
      </c>
      <c r="CD84" s="35">
        <v>70029</v>
      </c>
      <c r="CE84" s="35">
        <v>71686</v>
      </c>
      <c r="CF84" s="35">
        <v>73303</v>
      </c>
      <c r="CG84" s="35">
        <v>74877</v>
      </c>
      <c r="CH84" s="35">
        <v>76389</v>
      </c>
      <c r="CI84" s="35">
        <v>77995</v>
      </c>
      <c r="CJ84" s="35">
        <v>79494</v>
      </c>
      <c r="CK84" s="35">
        <v>80868</v>
      </c>
      <c r="CL84" s="35">
        <v>82211</v>
      </c>
      <c r="CM84" s="35">
        <v>83505</v>
      </c>
    </row>
    <row r="85" spans="1:91" x14ac:dyDescent="0.35">
      <c r="A85" s="34" t="s">
        <v>37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5">
        <v>1</v>
      </c>
      <c r="AJ85" s="35">
        <v>1</v>
      </c>
      <c r="AK85" s="35">
        <v>5</v>
      </c>
      <c r="AL85" s="35">
        <v>7</v>
      </c>
      <c r="AM85" s="35">
        <v>7</v>
      </c>
      <c r="AN85" s="35">
        <v>13</v>
      </c>
      <c r="AO85" s="35">
        <v>19</v>
      </c>
      <c r="AP85" s="35">
        <v>26</v>
      </c>
      <c r="AQ85" s="35">
        <v>32</v>
      </c>
      <c r="AR85" s="35">
        <v>35</v>
      </c>
      <c r="AS85" s="35">
        <v>35</v>
      </c>
      <c r="AT85" s="35">
        <v>40</v>
      </c>
      <c r="AU85" s="35">
        <v>54</v>
      </c>
      <c r="AV85" s="35">
        <v>60</v>
      </c>
      <c r="AW85" s="35">
        <v>60</v>
      </c>
      <c r="AX85" s="35">
        <v>71</v>
      </c>
      <c r="AY85" s="35">
        <v>71</v>
      </c>
      <c r="AZ85" s="35">
        <v>71</v>
      </c>
      <c r="BA85" s="35">
        <v>101</v>
      </c>
      <c r="BB85" s="35">
        <v>110</v>
      </c>
      <c r="BC85" s="35">
        <v>116</v>
      </c>
      <c r="BD85" s="35">
        <v>124</v>
      </c>
      <c r="BE85" s="35">
        <v>154</v>
      </c>
      <c r="BF85" s="35">
        <v>164</v>
      </c>
      <c r="BG85" s="35">
        <v>192</v>
      </c>
      <c r="BH85" s="35">
        <v>208</v>
      </c>
      <c r="BI85" s="35">
        <v>214</v>
      </c>
      <c r="BJ85" s="35">
        <v>233</v>
      </c>
      <c r="BK85" s="35">
        <v>266</v>
      </c>
      <c r="BL85" s="35">
        <v>316</v>
      </c>
      <c r="BM85" s="35">
        <v>346</v>
      </c>
      <c r="BN85" s="35">
        <v>382</v>
      </c>
      <c r="BO85" s="35">
        <v>458</v>
      </c>
      <c r="BP85" s="35">
        <v>506</v>
      </c>
      <c r="BQ85" s="35">
        <v>547</v>
      </c>
      <c r="BR85" s="35">
        <v>630</v>
      </c>
      <c r="BS85" s="35">
        <v>694</v>
      </c>
      <c r="BT85" s="35">
        <v>728</v>
      </c>
      <c r="BU85" s="35">
        <v>772</v>
      </c>
      <c r="BV85" s="35">
        <v>820</v>
      </c>
      <c r="BW85" s="35">
        <v>878</v>
      </c>
      <c r="BX85" s="35">
        <v>961</v>
      </c>
      <c r="BY85" s="35">
        <v>1031</v>
      </c>
      <c r="BZ85" s="35">
        <v>1122</v>
      </c>
      <c r="CA85" s="35">
        <v>1202</v>
      </c>
      <c r="CB85" s="35">
        <v>1232</v>
      </c>
      <c r="CC85" s="35">
        <v>1279</v>
      </c>
      <c r="CD85" s="35">
        <v>1318</v>
      </c>
      <c r="CE85" s="35">
        <v>1352</v>
      </c>
      <c r="CF85" s="35">
        <v>1378</v>
      </c>
      <c r="CG85" s="35">
        <v>1400</v>
      </c>
      <c r="CH85" s="35">
        <v>1415</v>
      </c>
      <c r="CI85" s="35">
        <v>1434</v>
      </c>
      <c r="CJ85" s="35">
        <v>1482</v>
      </c>
      <c r="CK85" s="35">
        <v>1513</v>
      </c>
      <c r="CL85" s="35">
        <v>1539</v>
      </c>
      <c r="CM85" s="35">
        <v>1574</v>
      </c>
    </row>
    <row r="86" spans="1:91" x14ac:dyDescent="0.35">
      <c r="A86" s="34" t="s">
        <v>134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5">
        <v>0</v>
      </c>
      <c r="AJ86" s="35">
        <v>0</v>
      </c>
      <c r="AK86" s="35">
        <v>0</v>
      </c>
      <c r="AL86" s="35">
        <v>0</v>
      </c>
      <c r="AM86" s="35">
        <v>0</v>
      </c>
      <c r="AN86" s="35">
        <v>1</v>
      </c>
      <c r="AO86" s="35">
        <v>1</v>
      </c>
      <c r="AP86" s="35">
        <v>1</v>
      </c>
      <c r="AQ86" s="35">
        <v>2</v>
      </c>
      <c r="AR86" s="35">
        <v>6</v>
      </c>
      <c r="AS86" s="35">
        <v>6</v>
      </c>
      <c r="AT86" s="35">
        <v>18</v>
      </c>
      <c r="AU86" s="35">
        <v>18</v>
      </c>
      <c r="AV86" s="35">
        <v>19</v>
      </c>
      <c r="AW86" s="35">
        <v>21</v>
      </c>
      <c r="AX86" s="35">
        <v>34</v>
      </c>
      <c r="AY86" s="35">
        <v>43</v>
      </c>
      <c r="AZ86" s="35">
        <v>43</v>
      </c>
      <c r="BA86" s="35">
        <v>90</v>
      </c>
      <c r="BB86" s="35">
        <v>129</v>
      </c>
      <c r="BC86" s="35">
        <v>129</v>
      </c>
      <c r="BD86" s="35">
        <v>169</v>
      </c>
      <c r="BE86" s="35">
        <v>223</v>
      </c>
      <c r="BF86" s="35">
        <v>292</v>
      </c>
      <c r="BG86" s="35">
        <v>557</v>
      </c>
      <c r="BH86" s="35">
        <v>683</v>
      </c>
      <c r="BI86" s="35">
        <v>785</v>
      </c>
      <c r="BJ86" s="35">
        <v>906</v>
      </c>
      <c r="BK86" s="35">
        <v>1125</v>
      </c>
      <c r="BL86" s="35">
        <v>1329</v>
      </c>
      <c r="BM86" s="35">
        <v>1564</v>
      </c>
      <c r="BN86" s="35">
        <v>1819</v>
      </c>
      <c r="BO86" s="35">
        <v>2121</v>
      </c>
      <c r="BP86" s="35">
        <v>2415</v>
      </c>
      <c r="BQ86" s="35">
        <v>2615</v>
      </c>
      <c r="BR86" s="35">
        <v>2910</v>
      </c>
      <c r="BS86" s="35">
        <v>3235</v>
      </c>
      <c r="BT86" s="35">
        <v>3447</v>
      </c>
      <c r="BU86" s="35">
        <v>3849</v>
      </c>
      <c r="BV86" s="35">
        <v>4273</v>
      </c>
      <c r="BW86" s="35">
        <v>4604</v>
      </c>
      <c r="BX86" s="35">
        <v>4994</v>
      </c>
      <c r="BY86" s="35">
        <v>5364</v>
      </c>
      <c r="BZ86" s="35">
        <v>5709</v>
      </c>
      <c r="CA86" s="35">
        <v>6074</v>
      </c>
      <c r="CB86" s="35">
        <v>6574</v>
      </c>
      <c r="CC86" s="35">
        <v>8089</v>
      </c>
      <c r="CD86" s="35">
        <v>8928</v>
      </c>
      <c r="CE86" s="35">
        <v>9655</v>
      </c>
      <c r="CF86" s="35">
        <v>10647</v>
      </c>
      <c r="CG86" s="35">
        <v>11479</v>
      </c>
      <c r="CH86" s="35">
        <v>12547</v>
      </c>
      <c r="CI86" s="35">
        <v>13271</v>
      </c>
      <c r="CJ86" s="35">
        <v>13980</v>
      </c>
      <c r="CK86" s="35">
        <v>14758</v>
      </c>
      <c r="CL86" s="35">
        <v>15251</v>
      </c>
      <c r="CM86" s="35">
        <v>15652</v>
      </c>
    </row>
    <row r="87" spans="1:91" x14ac:dyDescent="0.35">
      <c r="A87" s="34" t="s">
        <v>34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1</v>
      </c>
      <c r="AG87" s="35">
        <v>1</v>
      </c>
      <c r="AH87" s="35">
        <v>1</v>
      </c>
      <c r="AI87" s="35">
        <v>1</v>
      </c>
      <c r="AJ87" s="35">
        <v>1</v>
      </c>
      <c r="AK87" s="35">
        <v>2</v>
      </c>
      <c r="AL87" s="35">
        <v>3</v>
      </c>
      <c r="AM87" s="35">
        <v>4</v>
      </c>
      <c r="AN87" s="35">
        <v>7</v>
      </c>
      <c r="AO87" s="35">
        <v>10</v>
      </c>
      <c r="AP87" s="35">
        <v>10</v>
      </c>
      <c r="AQ87" s="35">
        <v>12</v>
      </c>
      <c r="AR87" s="35">
        <v>15</v>
      </c>
      <c r="AS87" s="35">
        <v>20</v>
      </c>
      <c r="AT87" s="35">
        <v>37</v>
      </c>
      <c r="AU87" s="35">
        <v>43</v>
      </c>
      <c r="AV87" s="35">
        <v>61</v>
      </c>
      <c r="AW87" s="35">
        <v>61</v>
      </c>
      <c r="AX87" s="35">
        <v>75</v>
      </c>
      <c r="AY87" s="35">
        <v>79</v>
      </c>
      <c r="AZ87" s="35">
        <v>100</v>
      </c>
      <c r="BA87" s="35">
        <v>126</v>
      </c>
      <c r="BB87" s="35">
        <v>155</v>
      </c>
      <c r="BC87" s="35">
        <v>213</v>
      </c>
      <c r="BD87" s="35">
        <v>218</v>
      </c>
      <c r="BE87" s="35">
        <v>250</v>
      </c>
      <c r="BF87" s="35">
        <v>304</v>
      </c>
      <c r="BG87" s="35">
        <v>427</v>
      </c>
      <c r="BH87" s="35">
        <v>529</v>
      </c>
      <c r="BI87" s="35">
        <v>712</v>
      </c>
      <c r="BJ87" s="35">
        <v>883</v>
      </c>
      <c r="BK87" s="35">
        <v>1071</v>
      </c>
      <c r="BL87" s="35">
        <v>1238</v>
      </c>
      <c r="BM87" s="35">
        <v>2369</v>
      </c>
      <c r="BN87" s="35">
        <v>2693</v>
      </c>
      <c r="BO87" s="35">
        <v>3035</v>
      </c>
      <c r="BP87" s="35">
        <v>3619</v>
      </c>
      <c r="BQ87" s="35">
        <v>4247</v>
      </c>
      <c r="BR87" s="35">
        <v>4695</v>
      </c>
      <c r="BS87" s="35">
        <v>5358</v>
      </c>
      <c r="BT87" s="35">
        <v>6092</v>
      </c>
      <c r="BU87" s="35">
        <v>6857</v>
      </c>
      <c r="BV87" s="35">
        <v>7428</v>
      </c>
      <c r="BW87" s="35">
        <v>7851</v>
      </c>
      <c r="BX87" s="35">
        <v>8430</v>
      </c>
      <c r="BY87" s="35">
        <v>8904</v>
      </c>
      <c r="BZ87" s="35">
        <v>9248</v>
      </c>
      <c r="CA87" s="35">
        <v>9404</v>
      </c>
      <c r="CB87" s="35">
        <v>9968</v>
      </c>
      <c r="CC87" s="35">
        <v>10408</v>
      </c>
      <c r="CD87" s="35">
        <v>10743</v>
      </c>
      <c r="CE87" s="35">
        <v>11145</v>
      </c>
      <c r="CF87" s="35">
        <v>11586</v>
      </c>
      <c r="CG87" s="35">
        <v>12046</v>
      </c>
      <c r="CH87" s="35">
        <v>12501</v>
      </c>
      <c r="CI87" s="35">
        <v>12758</v>
      </c>
      <c r="CJ87" s="35">
        <v>12982</v>
      </c>
      <c r="CK87" s="35">
        <v>13265</v>
      </c>
      <c r="CL87" s="35">
        <v>13491</v>
      </c>
      <c r="CM87" s="35">
        <v>13713</v>
      </c>
    </row>
    <row r="88" spans="1:91" x14ac:dyDescent="0.35">
      <c r="A88" s="34" t="s">
        <v>115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2</v>
      </c>
      <c r="L88" s="35">
        <v>2</v>
      </c>
      <c r="M88" s="35">
        <v>2</v>
      </c>
      <c r="N88" s="35">
        <v>2</v>
      </c>
      <c r="O88" s="35">
        <v>2</v>
      </c>
      <c r="P88" s="35">
        <v>2</v>
      </c>
      <c r="Q88" s="35">
        <v>2</v>
      </c>
      <c r="R88" s="35">
        <v>3</v>
      </c>
      <c r="S88" s="35">
        <v>3</v>
      </c>
      <c r="T88" s="35">
        <v>3</v>
      </c>
      <c r="U88" s="35">
        <v>3</v>
      </c>
      <c r="V88" s="35">
        <v>3</v>
      </c>
      <c r="W88" s="35">
        <v>3</v>
      </c>
      <c r="X88" s="35">
        <v>3</v>
      </c>
      <c r="Y88" s="35">
        <v>3</v>
      </c>
      <c r="Z88" s="35">
        <v>3</v>
      </c>
      <c r="AA88" s="35">
        <v>3</v>
      </c>
      <c r="AB88" s="35">
        <v>3</v>
      </c>
      <c r="AC88" s="35">
        <v>3</v>
      </c>
      <c r="AD88" s="35">
        <v>3</v>
      </c>
      <c r="AE88" s="35">
        <v>3</v>
      </c>
      <c r="AF88" s="35">
        <v>20</v>
      </c>
      <c r="AG88" s="35">
        <v>62</v>
      </c>
      <c r="AH88" s="35">
        <v>155</v>
      </c>
      <c r="AI88" s="35">
        <v>229</v>
      </c>
      <c r="AJ88" s="35">
        <v>322</v>
      </c>
      <c r="AK88" s="35">
        <v>453</v>
      </c>
      <c r="AL88" s="35">
        <v>655</v>
      </c>
      <c r="AM88" s="35">
        <v>888</v>
      </c>
      <c r="AN88" s="35">
        <v>1128</v>
      </c>
      <c r="AO88" s="35">
        <v>1694</v>
      </c>
      <c r="AP88" s="35">
        <v>2036</v>
      </c>
      <c r="AQ88" s="35">
        <v>2502</v>
      </c>
      <c r="AR88" s="35">
        <v>3089</v>
      </c>
      <c r="AS88" s="35">
        <v>3858</v>
      </c>
      <c r="AT88" s="35">
        <v>4636</v>
      </c>
      <c r="AU88" s="35">
        <v>5883</v>
      </c>
      <c r="AV88" s="35">
        <v>7375</v>
      </c>
      <c r="AW88" s="35">
        <v>9172</v>
      </c>
      <c r="AX88" s="35">
        <v>10149</v>
      </c>
      <c r="AY88" s="35">
        <v>12462</v>
      </c>
      <c r="AZ88" s="35">
        <v>12462</v>
      </c>
      <c r="BA88" s="35">
        <v>17660</v>
      </c>
      <c r="BB88" s="35">
        <v>21157</v>
      </c>
      <c r="BC88" s="35">
        <v>24747</v>
      </c>
      <c r="BD88" s="35">
        <v>27980</v>
      </c>
      <c r="BE88" s="35">
        <v>31506</v>
      </c>
      <c r="BF88" s="35">
        <v>35713</v>
      </c>
      <c r="BG88" s="35">
        <v>41035</v>
      </c>
      <c r="BH88" s="35">
        <v>47021</v>
      </c>
      <c r="BI88" s="35">
        <v>53578</v>
      </c>
      <c r="BJ88" s="35">
        <v>59138</v>
      </c>
      <c r="BK88" s="35">
        <v>63927</v>
      </c>
      <c r="BL88" s="35">
        <v>69176</v>
      </c>
      <c r="BM88" s="35">
        <v>74386</v>
      </c>
      <c r="BN88" s="35">
        <v>80589</v>
      </c>
      <c r="BO88" s="35">
        <v>86498</v>
      </c>
      <c r="BP88" s="35">
        <v>92472</v>
      </c>
      <c r="BQ88" s="35">
        <v>97689</v>
      </c>
      <c r="BR88" s="35">
        <v>101739</v>
      </c>
      <c r="BS88" s="35">
        <v>105792</v>
      </c>
      <c r="BT88" s="35">
        <v>110574</v>
      </c>
      <c r="BU88" s="35">
        <v>115242</v>
      </c>
      <c r="BV88" s="35">
        <v>119827</v>
      </c>
      <c r="BW88" s="35">
        <v>124632</v>
      </c>
      <c r="BX88" s="35">
        <v>128948</v>
      </c>
      <c r="BY88" s="35">
        <v>132547</v>
      </c>
      <c r="BZ88" s="35">
        <v>135586</v>
      </c>
      <c r="CA88" s="35">
        <v>139422</v>
      </c>
      <c r="CB88" s="35">
        <v>143626</v>
      </c>
      <c r="CC88" s="35">
        <v>147577</v>
      </c>
      <c r="CD88" s="35">
        <v>152271</v>
      </c>
      <c r="CE88" s="35">
        <v>156363</v>
      </c>
      <c r="CF88" s="35">
        <v>159516</v>
      </c>
      <c r="CG88" s="35">
        <v>162488</v>
      </c>
      <c r="CH88" s="35">
        <v>165155</v>
      </c>
      <c r="CI88" s="35">
        <v>168941</v>
      </c>
      <c r="CJ88" s="35">
        <v>172434</v>
      </c>
      <c r="CK88" s="35">
        <v>175925</v>
      </c>
      <c r="CL88" s="35">
        <v>178972</v>
      </c>
      <c r="CM88" s="35">
        <v>181228</v>
      </c>
    </row>
    <row r="89" spans="1:91" x14ac:dyDescent="0.35">
      <c r="A89" s="34" t="s">
        <v>210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5">
        <v>0</v>
      </c>
      <c r="AJ89" s="35">
        <v>0</v>
      </c>
      <c r="AK89" s="35">
        <v>0</v>
      </c>
      <c r="AL89" s="35">
        <v>0</v>
      </c>
      <c r="AM89" s="35">
        <v>0</v>
      </c>
      <c r="AN89" s="35">
        <v>0</v>
      </c>
      <c r="AO89" s="35">
        <v>0</v>
      </c>
      <c r="AP89" s="35">
        <v>0</v>
      </c>
      <c r="AQ89" s="35">
        <v>0</v>
      </c>
      <c r="AR89" s="35">
        <v>0</v>
      </c>
      <c r="AS89" s="35">
        <v>0</v>
      </c>
      <c r="AT89" s="35">
        <v>0</v>
      </c>
      <c r="AU89" s="35">
        <v>0</v>
      </c>
      <c r="AV89" s="35">
        <v>0</v>
      </c>
      <c r="AW89" s="35">
        <v>0</v>
      </c>
      <c r="AX89" s="35">
        <v>0</v>
      </c>
      <c r="AY89" s="35">
        <v>1</v>
      </c>
      <c r="AZ89" s="35">
        <v>2</v>
      </c>
      <c r="BA89" s="35">
        <v>8</v>
      </c>
      <c r="BB89" s="35">
        <v>8</v>
      </c>
      <c r="BC89" s="35">
        <v>10</v>
      </c>
      <c r="BD89" s="35">
        <v>10</v>
      </c>
      <c r="BE89" s="35">
        <v>12</v>
      </c>
      <c r="BF89" s="35">
        <v>13</v>
      </c>
      <c r="BG89" s="35">
        <v>15</v>
      </c>
      <c r="BH89" s="35">
        <v>16</v>
      </c>
      <c r="BI89" s="35">
        <v>16</v>
      </c>
      <c r="BJ89" s="35">
        <v>19</v>
      </c>
      <c r="BK89" s="35">
        <v>19</v>
      </c>
      <c r="BL89" s="35">
        <v>21</v>
      </c>
      <c r="BM89" s="35">
        <v>26</v>
      </c>
      <c r="BN89" s="35">
        <v>26</v>
      </c>
      <c r="BO89" s="35">
        <v>26</v>
      </c>
      <c r="BP89" s="35">
        <v>30</v>
      </c>
      <c r="BQ89" s="35">
        <v>32</v>
      </c>
      <c r="BR89" s="35">
        <v>36</v>
      </c>
      <c r="BS89" s="35">
        <v>36</v>
      </c>
      <c r="BT89" s="35">
        <v>44</v>
      </c>
      <c r="BU89" s="35">
        <v>47</v>
      </c>
      <c r="BV89" s="35">
        <v>47</v>
      </c>
      <c r="BW89" s="35">
        <v>53</v>
      </c>
      <c r="BX89" s="35">
        <v>58</v>
      </c>
      <c r="BY89" s="35">
        <v>58</v>
      </c>
      <c r="BZ89" s="35">
        <v>63</v>
      </c>
      <c r="CA89" s="35">
        <v>63</v>
      </c>
      <c r="CB89" s="35">
        <v>63</v>
      </c>
      <c r="CC89" s="35">
        <v>63</v>
      </c>
      <c r="CD89" s="35">
        <v>65</v>
      </c>
      <c r="CE89" s="35">
        <v>69</v>
      </c>
      <c r="CF89" s="35">
        <v>73</v>
      </c>
      <c r="CG89" s="35">
        <v>73</v>
      </c>
      <c r="CH89" s="35">
        <v>125</v>
      </c>
      <c r="CI89" s="35">
        <v>143</v>
      </c>
      <c r="CJ89" s="35">
        <v>143</v>
      </c>
      <c r="CK89" s="35">
        <v>163</v>
      </c>
      <c r="CL89" s="35">
        <v>173</v>
      </c>
      <c r="CM89" s="35">
        <v>223</v>
      </c>
    </row>
    <row r="90" spans="1:91" x14ac:dyDescent="0.35">
      <c r="A90" s="34" t="s">
        <v>47</v>
      </c>
      <c r="B90" s="35">
        <v>2</v>
      </c>
      <c r="C90" s="35">
        <v>2</v>
      </c>
      <c r="D90" s="35">
        <v>2</v>
      </c>
      <c r="E90" s="35">
        <v>2</v>
      </c>
      <c r="F90" s="35">
        <v>4</v>
      </c>
      <c r="G90" s="35">
        <v>4</v>
      </c>
      <c r="H90" s="35">
        <v>7</v>
      </c>
      <c r="I90" s="35">
        <v>7</v>
      </c>
      <c r="J90" s="35">
        <v>11</v>
      </c>
      <c r="K90" s="35">
        <v>15</v>
      </c>
      <c r="L90" s="35">
        <v>20</v>
      </c>
      <c r="M90" s="35">
        <v>20</v>
      </c>
      <c r="N90" s="35">
        <v>20</v>
      </c>
      <c r="O90" s="35">
        <v>22</v>
      </c>
      <c r="P90" s="35">
        <v>22</v>
      </c>
      <c r="Q90" s="35">
        <v>22</v>
      </c>
      <c r="R90" s="35">
        <v>25</v>
      </c>
      <c r="S90" s="35">
        <v>25</v>
      </c>
      <c r="T90" s="35">
        <v>26</v>
      </c>
      <c r="U90" s="35">
        <v>26</v>
      </c>
      <c r="V90" s="35">
        <v>26</v>
      </c>
      <c r="W90" s="35">
        <v>28</v>
      </c>
      <c r="X90" s="35">
        <v>28</v>
      </c>
      <c r="Y90" s="35">
        <v>29</v>
      </c>
      <c r="Z90" s="35">
        <v>43</v>
      </c>
      <c r="AA90" s="35">
        <v>59</v>
      </c>
      <c r="AB90" s="35">
        <v>66</v>
      </c>
      <c r="AC90" s="35">
        <v>74</v>
      </c>
      <c r="AD90" s="35">
        <v>84</v>
      </c>
      <c r="AE90" s="35">
        <v>94</v>
      </c>
      <c r="AF90" s="35">
        <v>105</v>
      </c>
      <c r="AG90" s="35">
        <v>122</v>
      </c>
      <c r="AH90" s="35">
        <v>147</v>
      </c>
      <c r="AI90" s="35">
        <v>159</v>
      </c>
      <c r="AJ90" s="35">
        <v>170</v>
      </c>
      <c r="AK90" s="35">
        <v>189</v>
      </c>
      <c r="AL90" s="35">
        <v>214</v>
      </c>
      <c r="AM90" s="35">
        <v>228</v>
      </c>
      <c r="AN90" s="35">
        <v>241</v>
      </c>
      <c r="AO90" s="35">
        <v>256</v>
      </c>
      <c r="AP90" s="35">
        <v>274</v>
      </c>
      <c r="AQ90" s="35">
        <v>293</v>
      </c>
      <c r="AR90" s="35">
        <v>331</v>
      </c>
      <c r="AS90" s="35">
        <v>360</v>
      </c>
      <c r="AT90" s="35">
        <v>420</v>
      </c>
      <c r="AU90" s="35">
        <v>461</v>
      </c>
      <c r="AV90" s="35">
        <v>502</v>
      </c>
      <c r="AW90" s="35">
        <v>511</v>
      </c>
      <c r="AX90" s="35">
        <v>581</v>
      </c>
      <c r="AY90" s="35">
        <v>639</v>
      </c>
      <c r="AZ90" s="35">
        <v>639</v>
      </c>
      <c r="BA90" s="35">
        <v>701</v>
      </c>
      <c r="BB90" s="35">
        <v>773</v>
      </c>
      <c r="BC90" s="35">
        <v>839</v>
      </c>
      <c r="BD90" s="35">
        <v>839</v>
      </c>
      <c r="BE90" s="35">
        <v>878</v>
      </c>
      <c r="BF90" s="35">
        <v>889</v>
      </c>
      <c r="BG90" s="35">
        <v>924</v>
      </c>
      <c r="BH90" s="35">
        <v>963</v>
      </c>
      <c r="BI90" s="35">
        <v>1007</v>
      </c>
      <c r="BJ90" s="35">
        <v>1101</v>
      </c>
      <c r="BK90" s="35">
        <v>1128</v>
      </c>
      <c r="BL90" s="35">
        <v>1193</v>
      </c>
      <c r="BM90" s="35">
        <v>1307</v>
      </c>
      <c r="BN90" s="35">
        <v>1387</v>
      </c>
      <c r="BO90" s="35">
        <v>1468</v>
      </c>
      <c r="BP90" s="35">
        <v>1693</v>
      </c>
      <c r="BQ90" s="35">
        <v>1866</v>
      </c>
      <c r="BR90" s="35">
        <v>1866</v>
      </c>
      <c r="BS90" s="35">
        <v>1953</v>
      </c>
      <c r="BT90" s="35">
        <v>2178</v>
      </c>
      <c r="BU90" s="35">
        <v>2495</v>
      </c>
      <c r="BV90" s="35">
        <v>2617</v>
      </c>
      <c r="BW90" s="35">
        <v>3139</v>
      </c>
      <c r="BX90" s="35">
        <v>3139</v>
      </c>
      <c r="BY90" s="35">
        <v>3654</v>
      </c>
      <c r="BZ90" s="35">
        <v>3906</v>
      </c>
      <c r="CA90" s="35">
        <v>4257</v>
      </c>
      <c r="CB90" s="35">
        <v>4667</v>
      </c>
      <c r="CC90" s="35">
        <v>5530</v>
      </c>
      <c r="CD90" s="35">
        <v>6005</v>
      </c>
      <c r="CE90" s="35">
        <v>6748</v>
      </c>
      <c r="CF90" s="35">
        <v>7370</v>
      </c>
      <c r="CG90" s="35">
        <v>7645</v>
      </c>
      <c r="CH90" s="35">
        <v>8100</v>
      </c>
      <c r="CI90" s="35">
        <v>8626</v>
      </c>
      <c r="CJ90" s="35">
        <v>9787</v>
      </c>
      <c r="CK90" s="35">
        <v>10296</v>
      </c>
      <c r="CL90" s="35">
        <v>10797</v>
      </c>
      <c r="CM90" s="35">
        <v>10797</v>
      </c>
    </row>
    <row r="91" spans="1:91" x14ac:dyDescent="0.35">
      <c r="A91" s="34" t="s">
        <v>45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0</v>
      </c>
      <c r="AM91" s="35">
        <v>0</v>
      </c>
      <c r="AN91" s="35">
        <v>0</v>
      </c>
      <c r="AO91" s="35">
        <v>0</v>
      </c>
      <c r="AP91" s="35">
        <v>0</v>
      </c>
      <c r="AQ91" s="35">
        <v>1</v>
      </c>
      <c r="AR91" s="35">
        <v>1</v>
      </c>
      <c r="AS91" s="35">
        <v>1</v>
      </c>
      <c r="AT91" s="35">
        <v>1</v>
      </c>
      <c r="AU91" s="35">
        <v>1</v>
      </c>
      <c r="AV91" s="35">
        <v>1</v>
      </c>
      <c r="AW91" s="35">
        <v>1</v>
      </c>
      <c r="AX91" s="35">
        <v>1</v>
      </c>
      <c r="AY91" s="35">
        <v>1</v>
      </c>
      <c r="AZ91" s="35">
        <v>1</v>
      </c>
      <c r="BA91" s="35">
        <v>1</v>
      </c>
      <c r="BB91" s="35">
        <v>1</v>
      </c>
      <c r="BC91" s="35">
        <v>8</v>
      </c>
      <c r="BD91" s="35">
        <v>17</v>
      </c>
      <c r="BE91" s="35">
        <v>34</v>
      </c>
      <c r="BF91" s="35">
        <v>52</v>
      </c>
      <c r="BG91" s="35">
        <v>69</v>
      </c>
      <c r="BH91" s="35">
        <v>85</v>
      </c>
      <c r="BI91" s="35">
        <v>85</v>
      </c>
      <c r="BJ91" s="35">
        <v>112</v>
      </c>
      <c r="BK91" s="35">
        <v>127</v>
      </c>
      <c r="BL91" s="35">
        <v>154</v>
      </c>
      <c r="BM91" s="35">
        <v>172</v>
      </c>
      <c r="BN91" s="35">
        <v>212</v>
      </c>
      <c r="BO91" s="35">
        <v>235</v>
      </c>
      <c r="BP91" s="35">
        <v>246</v>
      </c>
      <c r="BQ91" s="35">
        <v>259</v>
      </c>
      <c r="BR91" s="35">
        <v>268</v>
      </c>
      <c r="BS91" s="35">
        <v>274</v>
      </c>
      <c r="BT91" s="35">
        <v>278</v>
      </c>
      <c r="BU91" s="35">
        <v>299</v>
      </c>
      <c r="BV91" s="35">
        <v>310</v>
      </c>
      <c r="BW91" s="35">
        <v>323</v>
      </c>
      <c r="BX91" s="35">
        <v>345</v>
      </c>
      <c r="BY91" s="35">
        <v>349</v>
      </c>
      <c r="BZ91" s="35">
        <v>353</v>
      </c>
      <c r="CA91" s="35">
        <v>358</v>
      </c>
      <c r="CB91" s="35">
        <v>372</v>
      </c>
      <c r="CC91" s="35">
        <v>372</v>
      </c>
      <c r="CD91" s="35">
        <v>381</v>
      </c>
      <c r="CE91" s="35">
        <v>389</v>
      </c>
      <c r="CF91" s="35">
        <v>391</v>
      </c>
      <c r="CG91" s="35">
        <v>397</v>
      </c>
      <c r="CH91" s="35">
        <v>401</v>
      </c>
      <c r="CI91" s="35">
        <v>402</v>
      </c>
      <c r="CJ91" s="35">
        <v>407</v>
      </c>
      <c r="CK91" s="35">
        <v>413</v>
      </c>
      <c r="CL91" s="35">
        <v>417</v>
      </c>
      <c r="CM91" s="35">
        <v>425</v>
      </c>
    </row>
    <row r="92" spans="1:91" x14ac:dyDescent="0.35">
      <c r="A92" s="34" t="s">
        <v>63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5">
        <v>0</v>
      </c>
      <c r="AV92" s="35">
        <v>0</v>
      </c>
      <c r="AW92" s="35">
        <v>0</v>
      </c>
      <c r="AX92" s="35">
        <v>0</v>
      </c>
      <c r="AY92" s="35">
        <v>0</v>
      </c>
      <c r="AZ92" s="35">
        <v>0</v>
      </c>
      <c r="BA92" s="35">
        <v>4</v>
      </c>
      <c r="BB92" s="35">
        <v>6</v>
      </c>
      <c r="BC92" s="35">
        <v>9</v>
      </c>
      <c r="BD92" s="35">
        <v>10</v>
      </c>
      <c r="BE92" s="35">
        <v>33</v>
      </c>
      <c r="BF92" s="35">
        <v>35</v>
      </c>
      <c r="BG92" s="35">
        <v>44</v>
      </c>
      <c r="BH92" s="35">
        <v>49</v>
      </c>
      <c r="BI92" s="35">
        <v>53</v>
      </c>
      <c r="BJ92" s="35">
        <v>60</v>
      </c>
      <c r="BK92" s="35">
        <v>62</v>
      </c>
      <c r="BL92" s="35">
        <v>72</v>
      </c>
      <c r="BM92" s="35">
        <v>81</v>
      </c>
      <c r="BN92" s="35">
        <v>111</v>
      </c>
      <c r="BO92" s="35">
        <v>150</v>
      </c>
      <c r="BP92" s="35">
        <v>228</v>
      </c>
      <c r="BQ92" s="35">
        <v>284</v>
      </c>
      <c r="BR92" s="35">
        <v>302</v>
      </c>
      <c r="BS92" s="35">
        <v>343</v>
      </c>
      <c r="BT92" s="35">
        <v>380</v>
      </c>
      <c r="BU92" s="35">
        <v>435</v>
      </c>
      <c r="BV92" s="35">
        <v>464</v>
      </c>
      <c r="BW92" s="35">
        <v>531</v>
      </c>
      <c r="BX92" s="35">
        <v>584</v>
      </c>
      <c r="BY92" s="35">
        <v>662</v>
      </c>
      <c r="BZ92" s="35">
        <v>697</v>
      </c>
      <c r="CA92" s="35">
        <v>727</v>
      </c>
      <c r="CB92" s="35">
        <v>781</v>
      </c>
      <c r="CC92" s="35">
        <v>812</v>
      </c>
      <c r="CD92" s="35">
        <v>865</v>
      </c>
      <c r="CE92" s="35">
        <v>951</v>
      </c>
      <c r="CF92" s="35">
        <v>1091</v>
      </c>
      <c r="CG92" s="35">
        <v>1232</v>
      </c>
      <c r="CH92" s="35">
        <v>1295</v>
      </c>
      <c r="CI92" s="35">
        <v>1402</v>
      </c>
      <c r="CJ92" s="35">
        <v>1546</v>
      </c>
      <c r="CK92" s="35">
        <v>1615</v>
      </c>
      <c r="CL92" s="35">
        <v>1676</v>
      </c>
      <c r="CM92" s="35">
        <v>1852</v>
      </c>
    </row>
    <row r="93" spans="1:91" x14ac:dyDescent="0.35">
      <c r="A93" s="34" t="s">
        <v>13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5">
        <v>0</v>
      </c>
      <c r="AV93" s="35">
        <v>0</v>
      </c>
      <c r="AW93" s="35">
        <v>0</v>
      </c>
      <c r="AX93" s="35">
        <v>0</v>
      </c>
      <c r="AY93" s="35">
        <v>0</v>
      </c>
      <c r="AZ93" s="35">
        <v>0</v>
      </c>
      <c r="BA93" s="35">
        <v>1</v>
      </c>
      <c r="BB93" s="35">
        <v>1</v>
      </c>
      <c r="BC93" s="35">
        <v>3</v>
      </c>
      <c r="BD93" s="35">
        <v>3</v>
      </c>
      <c r="BE93" s="35">
        <v>3</v>
      </c>
      <c r="BF93" s="35">
        <v>3</v>
      </c>
      <c r="BG93" s="35">
        <v>7</v>
      </c>
      <c r="BH93" s="35">
        <v>7</v>
      </c>
      <c r="BI93" s="35">
        <v>7</v>
      </c>
      <c r="BJ93" s="35">
        <v>15</v>
      </c>
      <c r="BK93" s="35">
        <v>16</v>
      </c>
      <c r="BL93" s="35">
        <v>25</v>
      </c>
      <c r="BM93" s="35">
        <v>28</v>
      </c>
      <c r="BN93" s="35">
        <v>31</v>
      </c>
      <c r="BO93" s="35">
        <v>31</v>
      </c>
      <c r="BP93" s="35">
        <v>38</v>
      </c>
      <c r="BQ93" s="35">
        <v>42</v>
      </c>
      <c r="BR93" s="35">
        <v>50</v>
      </c>
      <c r="BS93" s="35">
        <v>59</v>
      </c>
      <c r="BT93" s="35">
        <v>81</v>
      </c>
      <c r="BU93" s="35">
        <v>110</v>
      </c>
      <c r="BV93" s="35">
        <v>122</v>
      </c>
      <c r="BW93" s="35">
        <v>126</v>
      </c>
      <c r="BX93" s="35">
        <v>142</v>
      </c>
      <c r="BY93" s="35">
        <v>158</v>
      </c>
      <c r="BZ93" s="35">
        <v>172</v>
      </c>
      <c r="CA93" s="35">
        <v>179</v>
      </c>
      <c r="CB93" s="35">
        <v>184</v>
      </c>
      <c r="CC93" s="35">
        <v>189</v>
      </c>
      <c r="CD93" s="35">
        <v>191</v>
      </c>
      <c r="CE93" s="35">
        <v>197</v>
      </c>
      <c r="CF93" s="35">
        <v>208</v>
      </c>
      <c r="CG93" s="35">
        <v>216</v>
      </c>
      <c r="CH93" s="35">
        <v>225</v>
      </c>
      <c r="CI93" s="35">
        <v>234</v>
      </c>
      <c r="CJ93" s="35">
        <v>246</v>
      </c>
      <c r="CK93" s="35">
        <v>262</v>
      </c>
      <c r="CL93" s="35">
        <v>270</v>
      </c>
      <c r="CM93" s="35">
        <v>281</v>
      </c>
    </row>
    <row r="94" spans="1:91" x14ac:dyDescent="0.35">
      <c r="A94" s="34" t="s">
        <v>46</v>
      </c>
      <c r="B94" s="35">
        <v>1</v>
      </c>
      <c r="C94" s="35">
        <v>1</v>
      </c>
      <c r="D94" s="35">
        <v>2</v>
      </c>
      <c r="E94" s="35">
        <v>2</v>
      </c>
      <c r="F94" s="35">
        <v>3</v>
      </c>
      <c r="G94" s="35">
        <v>4</v>
      </c>
      <c r="H94" s="35">
        <v>4</v>
      </c>
      <c r="I94" s="35">
        <v>4</v>
      </c>
      <c r="J94" s="35">
        <v>4</v>
      </c>
      <c r="K94" s="35">
        <v>11</v>
      </c>
      <c r="L94" s="35">
        <v>12</v>
      </c>
      <c r="M94" s="35">
        <v>15</v>
      </c>
      <c r="N94" s="35">
        <v>15</v>
      </c>
      <c r="O94" s="35">
        <v>16</v>
      </c>
      <c r="P94" s="35">
        <v>19</v>
      </c>
      <c r="Q94" s="35">
        <v>23</v>
      </c>
      <c r="R94" s="35">
        <v>24</v>
      </c>
      <c r="S94" s="35">
        <v>24</v>
      </c>
      <c r="T94" s="35">
        <v>25</v>
      </c>
      <c r="U94" s="35">
        <v>27</v>
      </c>
      <c r="V94" s="35">
        <v>28</v>
      </c>
      <c r="W94" s="35">
        <v>28</v>
      </c>
      <c r="X94" s="35">
        <v>28</v>
      </c>
      <c r="Y94" s="35">
        <v>28</v>
      </c>
      <c r="Z94" s="35">
        <v>28</v>
      </c>
      <c r="AA94" s="35">
        <v>29</v>
      </c>
      <c r="AB94" s="35">
        <v>30</v>
      </c>
      <c r="AC94" s="35">
        <v>31</v>
      </c>
      <c r="AD94" s="35">
        <v>31</v>
      </c>
      <c r="AE94" s="35">
        <v>104</v>
      </c>
      <c r="AF94" s="35">
        <v>204</v>
      </c>
      <c r="AG94" s="35">
        <v>433</v>
      </c>
      <c r="AH94" s="35">
        <v>602</v>
      </c>
      <c r="AI94" s="35">
        <v>833</v>
      </c>
      <c r="AJ94" s="35">
        <v>977</v>
      </c>
      <c r="AK94" s="35">
        <v>1261</v>
      </c>
      <c r="AL94" s="35">
        <v>1766</v>
      </c>
      <c r="AM94" s="35">
        <v>2337</v>
      </c>
      <c r="AN94" s="35">
        <v>3150</v>
      </c>
      <c r="AO94" s="35">
        <v>3736</v>
      </c>
      <c r="AP94" s="35">
        <v>4335</v>
      </c>
      <c r="AQ94" s="35">
        <v>5186</v>
      </c>
      <c r="AR94" s="35">
        <v>5621</v>
      </c>
      <c r="AS94" s="35">
        <v>6088</v>
      </c>
      <c r="AT94" s="35">
        <v>6593</v>
      </c>
      <c r="AU94" s="35">
        <v>7041</v>
      </c>
      <c r="AV94" s="35">
        <v>7314</v>
      </c>
      <c r="AW94" s="35">
        <v>7478</v>
      </c>
      <c r="AX94" s="35">
        <v>7513</v>
      </c>
      <c r="AY94" s="35">
        <v>7755</v>
      </c>
      <c r="AZ94" s="35">
        <v>7869</v>
      </c>
      <c r="BA94" s="35">
        <v>7979</v>
      </c>
      <c r="BB94" s="35">
        <v>8086</v>
      </c>
      <c r="BC94" s="35">
        <v>8162</v>
      </c>
      <c r="BD94" s="35">
        <v>8236</v>
      </c>
      <c r="BE94" s="35">
        <v>8320</v>
      </c>
      <c r="BF94" s="35">
        <v>8413</v>
      </c>
      <c r="BG94" s="35">
        <v>8565</v>
      </c>
      <c r="BH94" s="35">
        <v>8652</v>
      </c>
      <c r="BI94" s="35">
        <v>8799</v>
      </c>
      <c r="BJ94" s="35">
        <v>8961</v>
      </c>
      <c r="BK94" s="35">
        <v>8961</v>
      </c>
      <c r="BL94" s="35">
        <v>9037</v>
      </c>
      <c r="BM94" s="35">
        <v>9137</v>
      </c>
      <c r="BN94" s="35">
        <v>9241</v>
      </c>
      <c r="BO94" s="35">
        <v>9332</v>
      </c>
      <c r="BP94" s="35">
        <v>9478</v>
      </c>
      <c r="BQ94" s="35">
        <v>9583</v>
      </c>
      <c r="BR94" s="35">
        <v>9661</v>
      </c>
      <c r="BS94" s="35">
        <v>9786</v>
      </c>
      <c r="BT94" s="35">
        <v>9887</v>
      </c>
      <c r="BU94" s="35">
        <v>9976</v>
      </c>
      <c r="BV94" s="35">
        <v>10062</v>
      </c>
      <c r="BW94" s="35">
        <v>10156</v>
      </c>
      <c r="BX94" s="35">
        <v>10237</v>
      </c>
      <c r="BY94" s="35">
        <v>10284</v>
      </c>
      <c r="BZ94" s="35">
        <v>10331</v>
      </c>
      <c r="CA94" s="35">
        <v>10384</v>
      </c>
      <c r="CB94" s="35">
        <v>10423</v>
      </c>
      <c r="CC94" s="35">
        <v>10450</v>
      </c>
      <c r="CD94" s="35">
        <v>10480</v>
      </c>
      <c r="CE94" s="35">
        <v>10512</v>
      </c>
      <c r="CF94" s="35">
        <v>10537</v>
      </c>
      <c r="CG94" s="35">
        <v>10564</v>
      </c>
      <c r="CH94" s="35">
        <v>10591</v>
      </c>
      <c r="CI94" s="35">
        <v>10613</v>
      </c>
      <c r="CJ94" s="35">
        <v>10635</v>
      </c>
      <c r="CK94" s="35">
        <v>10653</v>
      </c>
      <c r="CL94" s="35">
        <v>10661</v>
      </c>
      <c r="CM94" s="35">
        <v>10674</v>
      </c>
    </row>
    <row r="95" spans="1:91" x14ac:dyDescent="0.35">
      <c r="A95" s="34" t="s">
        <v>234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5">
        <v>0</v>
      </c>
      <c r="AP95" s="35">
        <v>0</v>
      </c>
      <c r="AQ95" s="35">
        <v>0</v>
      </c>
      <c r="AR95" s="35">
        <v>0</v>
      </c>
      <c r="AS95" s="35">
        <v>0</v>
      </c>
      <c r="AT95" s="35">
        <v>0</v>
      </c>
      <c r="AU95" s="35">
        <v>0</v>
      </c>
      <c r="AV95" s="35">
        <v>0</v>
      </c>
      <c r="AW95" s="35">
        <v>0</v>
      </c>
      <c r="AX95" s="35">
        <v>0</v>
      </c>
      <c r="AY95" s="35">
        <v>0</v>
      </c>
      <c r="AZ95" s="35">
        <v>0</v>
      </c>
      <c r="BA95" s="35">
        <v>0</v>
      </c>
      <c r="BB95" s="35">
        <v>0</v>
      </c>
      <c r="BC95" s="35">
        <v>0</v>
      </c>
      <c r="BD95" s="35">
        <v>0</v>
      </c>
      <c r="BE95" s="35">
        <v>0</v>
      </c>
      <c r="BF95" s="35">
        <v>0</v>
      </c>
      <c r="BG95" s="35">
        <v>0</v>
      </c>
      <c r="BH95" s="35">
        <v>0</v>
      </c>
      <c r="BI95" s="35">
        <v>0</v>
      </c>
      <c r="BJ95" s="35">
        <v>0</v>
      </c>
      <c r="BK95" s="35">
        <v>0</v>
      </c>
      <c r="BL95" s="35">
        <v>0</v>
      </c>
      <c r="BM95" s="35">
        <v>0</v>
      </c>
      <c r="BN95" s="35">
        <v>71</v>
      </c>
      <c r="BO95" s="35">
        <v>86</v>
      </c>
      <c r="BP95" s="35">
        <v>91</v>
      </c>
      <c r="BQ95" s="35">
        <v>94</v>
      </c>
      <c r="BR95" s="35">
        <v>94</v>
      </c>
      <c r="BS95" s="35">
        <v>112</v>
      </c>
      <c r="BT95" s="35">
        <v>125</v>
      </c>
      <c r="BU95" s="35">
        <v>125</v>
      </c>
      <c r="BV95" s="35">
        <v>126</v>
      </c>
      <c r="BW95" s="35">
        <v>135</v>
      </c>
      <c r="BX95" s="35">
        <v>145</v>
      </c>
      <c r="BY95" s="35">
        <v>145</v>
      </c>
      <c r="BZ95" s="35">
        <v>170</v>
      </c>
      <c r="CA95" s="35">
        <v>184</v>
      </c>
      <c r="CB95" s="35">
        <v>184</v>
      </c>
      <c r="CC95" s="35">
        <v>250</v>
      </c>
      <c r="CD95" s="35">
        <v>283</v>
      </c>
      <c r="CE95" s="35">
        <v>283</v>
      </c>
      <c r="CF95" s="35">
        <v>283</v>
      </c>
      <c r="CG95" s="35">
        <v>387</v>
      </c>
      <c r="CH95" s="35">
        <v>387</v>
      </c>
      <c r="CI95" s="35">
        <v>449</v>
      </c>
      <c r="CJ95" s="35">
        <v>480</v>
      </c>
      <c r="CK95" s="35">
        <v>510</v>
      </c>
      <c r="CL95" s="35">
        <v>510</v>
      </c>
      <c r="CM95" s="35">
        <v>510</v>
      </c>
    </row>
    <row r="96" spans="1:91" x14ac:dyDescent="0.35">
      <c r="A96" s="34" t="s">
        <v>38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5">
        <v>1</v>
      </c>
      <c r="AJ96" s="35">
        <v>11</v>
      </c>
      <c r="AK96" s="35">
        <v>26</v>
      </c>
      <c r="AL96" s="35">
        <v>43</v>
      </c>
      <c r="AM96" s="35">
        <v>45</v>
      </c>
      <c r="AN96" s="35">
        <v>45</v>
      </c>
      <c r="AO96" s="35">
        <v>45</v>
      </c>
      <c r="AP96" s="35">
        <v>56</v>
      </c>
      <c r="AQ96" s="35">
        <v>56</v>
      </c>
      <c r="AR96" s="35">
        <v>56</v>
      </c>
      <c r="AS96" s="35">
        <v>58</v>
      </c>
      <c r="AT96" s="35">
        <v>58</v>
      </c>
      <c r="AU96" s="35">
        <v>61</v>
      </c>
      <c r="AV96" s="35">
        <v>64</v>
      </c>
      <c r="AW96" s="35">
        <v>64</v>
      </c>
      <c r="AX96" s="35">
        <v>69</v>
      </c>
      <c r="AY96" s="35">
        <v>72</v>
      </c>
      <c r="AZ96" s="35">
        <v>80</v>
      </c>
      <c r="BA96" s="35">
        <v>80</v>
      </c>
      <c r="BB96" s="35">
        <v>104</v>
      </c>
      <c r="BC96" s="35">
        <v>112</v>
      </c>
      <c r="BD96" s="35">
        <v>123</v>
      </c>
      <c r="BE96" s="35">
        <v>130</v>
      </c>
      <c r="BF96" s="35">
        <v>142</v>
      </c>
      <c r="BG96" s="35">
        <v>148</v>
      </c>
      <c r="BH96" s="35">
        <v>159</v>
      </c>
      <c r="BI96" s="35">
        <v>176</v>
      </c>
      <c r="BJ96" s="35">
        <v>188</v>
      </c>
      <c r="BK96" s="35">
        <v>189</v>
      </c>
      <c r="BL96" s="35">
        <v>191</v>
      </c>
      <c r="BM96" s="35">
        <v>195</v>
      </c>
      <c r="BN96" s="35">
        <v>208</v>
      </c>
      <c r="BO96" s="35">
        <v>225</v>
      </c>
      <c r="BP96" s="35">
        <v>235</v>
      </c>
      <c r="BQ96" s="35">
        <v>255</v>
      </c>
      <c r="BR96" s="35">
        <v>266</v>
      </c>
      <c r="BS96" s="35">
        <v>289</v>
      </c>
      <c r="BT96" s="35">
        <v>317</v>
      </c>
      <c r="BU96" s="35">
        <v>342</v>
      </c>
      <c r="BV96" s="35">
        <v>417</v>
      </c>
      <c r="BW96" s="35">
        <v>479</v>
      </c>
      <c r="BX96" s="35">
        <v>556</v>
      </c>
      <c r="BY96" s="35">
        <v>665</v>
      </c>
      <c r="BZ96" s="35">
        <v>743</v>
      </c>
      <c r="CA96" s="35">
        <v>855</v>
      </c>
      <c r="CB96" s="35">
        <v>910</v>
      </c>
      <c r="CC96" s="35">
        <v>993</v>
      </c>
      <c r="CD96" s="35">
        <v>1154</v>
      </c>
      <c r="CE96" s="35">
        <v>1234</v>
      </c>
      <c r="CF96" s="35">
        <v>1300</v>
      </c>
      <c r="CG96" s="35">
        <v>1355</v>
      </c>
      <c r="CH96" s="35">
        <v>1405</v>
      </c>
      <c r="CI96" s="35">
        <v>1524</v>
      </c>
      <c r="CJ96" s="35">
        <v>1658</v>
      </c>
      <c r="CK96" s="35">
        <v>1751</v>
      </c>
      <c r="CL96" s="35">
        <v>1915</v>
      </c>
      <c r="CM96" s="35">
        <v>1995</v>
      </c>
    </row>
    <row r="97" spans="1:91" x14ac:dyDescent="0.35">
      <c r="A97" s="34" t="s">
        <v>211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5">
        <v>0</v>
      </c>
      <c r="AL97" s="35">
        <v>0</v>
      </c>
      <c r="AM97" s="35">
        <v>0</v>
      </c>
      <c r="AN97" s="35">
        <v>0</v>
      </c>
      <c r="AO97" s="35">
        <v>0</v>
      </c>
      <c r="AP97" s="35">
        <v>0</v>
      </c>
      <c r="AQ97" s="35">
        <v>0</v>
      </c>
      <c r="AR97" s="35">
        <v>0</v>
      </c>
      <c r="AS97" s="35">
        <v>0</v>
      </c>
      <c r="AT97" s="35">
        <v>0</v>
      </c>
      <c r="AU97" s="35">
        <v>0</v>
      </c>
      <c r="AV97" s="35">
        <v>0</v>
      </c>
      <c r="AW97" s="35">
        <v>0</v>
      </c>
      <c r="AX97" s="35">
        <v>0</v>
      </c>
      <c r="AY97" s="35">
        <v>0</v>
      </c>
      <c r="AZ97" s="35">
        <v>0</v>
      </c>
      <c r="BA97" s="35">
        <v>0</v>
      </c>
      <c r="BB97" s="35">
        <v>0</v>
      </c>
      <c r="BC97" s="35">
        <v>0</v>
      </c>
      <c r="BD97" s="35">
        <v>0</v>
      </c>
      <c r="BE97" s="35">
        <v>0</v>
      </c>
      <c r="BF97" s="35">
        <v>3</v>
      </c>
      <c r="BG97" s="35">
        <v>3</v>
      </c>
      <c r="BH97" s="35">
        <v>6</v>
      </c>
      <c r="BI97" s="35">
        <v>14</v>
      </c>
      <c r="BJ97" s="35">
        <v>14</v>
      </c>
      <c r="BK97" s="35">
        <v>16</v>
      </c>
      <c r="BL97" s="35">
        <v>42</v>
      </c>
      <c r="BM97" s="35">
        <v>44</v>
      </c>
      <c r="BN97" s="35">
        <v>44</v>
      </c>
      <c r="BO97" s="35">
        <v>58</v>
      </c>
      <c r="BP97" s="35">
        <v>58</v>
      </c>
      <c r="BQ97" s="35">
        <v>84</v>
      </c>
      <c r="BR97" s="35">
        <v>94</v>
      </c>
      <c r="BS97" s="35">
        <v>107</v>
      </c>
      <c r="BT97" s="35">
        <v>111</v>
      </c>
      <c r="BU97" s="35">
        <v>116</v>
      </c>
      <c r="BV97" s="35">
        <v>130</v>
      </c>
      <c r="BW97" s="35">
        <v>144</v>
      </c>
      <c r="BX97" s="35">
        <v>147</v>
      </c>
      <c r="BY97" s="35">
        <v>216</v>
      </c>
      <c r="BZ97" s="35">
        <v>228</v>
      </c>
      <c r="CA97" s="35">
        <v>270</v>
      </c>
      <c r="CB97" s="35">
        <v>280</v>
      </c>
      <c r="CC97" s="35">
        <v>298</v>
      </c>
      <c r="CD97" s="35">
        <v>339</v>
      </c>
      <c r="CE97" s="35">
        <v>377</v>
      </c>
      <c r="CF97" s="35">
        <v>419</v>
      </c>
      <c r="CG97" s="35">
        <v>430</v>
      </c>
      <c r="CH97" s="35">
        <v>449</v>
      </c>
      <c r="CI97" s="35">
        <v>466</v>
      </c>
      <c r="CJ97" s="35">
        <v>489</v>
      </c>
      <c r="CK97" s="35">
        <v>506</v>
      </c>
      <c r="CL97" s="35">
        <v>554</v>
      </c>
      <c r="CM97" s="35">
        <v>568</v>
      </c>
    </row>
    <row r="98" spans="1:91" x14ac:dyDescent="0.35">
      <c r="A98" s="34" t="s">
        <v>228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0</v>
      </c>
      <c r="AM98" s="35">
        <v>0</v>
      </c>
      <c r="AN98" s="35">
        <v>0</v>
      </c>
      <c r="AO98" s="35">
        <v>0</v>
      </c>
      <c r="AP98" s="35">
        <v>0</v>
      </c>
      <c r="AQ98" s="35">
        <v>0</v>
      </c>
      <c r="AR98" s="35">
        <v>0</v>
      </c>
      <c r="AS98" s="35">
        <v>0</v>
      </c>
      <c r="AT98" s="35">
        <v>0</v>
      </c>
      <c r="AU98" s="35">
        <v>0</v>
      </c>
      <c r="AV98" s="35">
        <v>0</v>
      </c>
      <c r="AW98" s="35">
        <v>0</v>
      </c>
      <c r="AX98" s="35">
        <v>0</v>
      </c>
      <c r="AY98" s="35">
        <v>0</v>
      </c>
      <c r="AZ98" s="35">
        <v>0</v>
      </c>
      <c r="BA98" s="35">
        <v>0</v>
      </c>
      <c r="BB98" s="35">
        <v>0</v>
      </c>
      <c r="BC98" s="35">
        <v>0</v>
      </c>
      <c r="BD98" s="35">
        <v>0</v>
      </c>
      <c r="BE98" s="35">
        <v>0</v>
      </c>
      <c r="BF98" s="35">
        <v>0</v>
      </c>
      <c r="BG98" s="35">
        <v>0</v>
      </c>
      <c r="BH98" s="35">
        <v>0</v>
      </c>
      <c r="BI98" s="35">
        <v>0</v>
      </c>
      <c r="BJ98" s="35">
        <v>0</v>
      </c>
      <c r="BK98" s="35">
        <v>0</v>
      </c>
      <c r="BL98" s="35">
        <v>2</v>
      </c>
      <c r="BM98" s="35">
        <v>3</v>
      </c>
      <c r="BN98" s="35">
        <v>6</v>
      </c>
      <c r="BO98" s="35">
        <v>6</v>
      </c>
      <c r="BP98" s="35">
        <v>8</v>
      </c>
      <c r="BQ98" s="35">
        <v>8</v>
      </c>
      <c r="BR98" s="35">
        <v>8</v>
      </c>
      <c r="BS98" s="35">
        <v>9</v>
      </c>
      <c r="BT98" s="35">
        <v>10</v>
      </c>
      <c r="BU98" s="35">
        <v>10</v>
      </c>
      <c r="BV98" s="35">
        <v>10</v>
      </c>
      <c r="BW98" s="35">
        <v>10</v>
      </c>
      <c r="BX98" s="35">
        <v>11</v>
      </c>
      <c r="BY98" s="35">
        <v>12</v>
      </c>
      <c r="BZ98" s="35">
        <v>14</v>
      </c>
      <c r="CA98" s="35">
        <v>15</v>
      </c>
      <c r="CB98" s="35">
        <v>16</v>
      </c>
      <c r="CC98" s="35">
        <v>16</v>
      </c>
      <c r="CD98" s="35">
        <v>18</v>
      </c>
      <c r="CE98" s="35">
        <v>19</v>
      </c>
      <c r="CF98" s="35">
        <v>19</v>
      </c>
      <c r="CG98" s="35">
        <v>19</v>
      </c>
      <c r="CH98" s="35">
        <v>19</v>
      </c>
      <c r="CI98" s="35">
        <v>19</v>
      </c>
      <c r="CJ98" s="35">
        <v>19</v>
      </c>
      <c r="CK98" s="35">
        <v>19</v>
      </c>
      <c r="CL98" s="35">
        <v>19</v>
      </c>
      <c r="CM98" s="35">
        <v>19</v>
      </c>
    </row>
    <row r="99" spans="1:91" x14ac:dyDescent="0.35">
      <c r="A99" s="34" t="s">
        <v>146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5">
        <v>0</v>
      </c>
      <c r="AJ99" s="35">
        <v>0</v>
      </c>
      <c r="AK99" s="35">
        <v>0</v>
      </c>
      <c r="AL99" s="35">
        <v>0</v>
      </c>
      <c r="AM99" s="35">
        <v>0</v>
      </c>
      <c r="AN99" s="35">
        <v>0</v>
      </c>
      <c r="AO99" s="35">
        <v>0</v>
      </c>
      <c r="AP99" s="35">
        <v>1</v>
      </c>
      <c r="AQ99" s="35">
        <v>1</v>
      </c>
      <c r="AR99" s="35">
        <v>1</v>
      </c>
      <c r="AS99" s="35">
        <v>1</v>
      </c>
      <c r="AT99" s="35">
        <v>1</v>
      </c>
      <c r="AU99" s="35">
        <v>1</v>
      </c>
      <c r="AV99" s="35">
        <v>2</v>
      </c>
      <c r="AW99" s="35">
        <v>6</v>
      </c>
      <c r="AX99" s="35">
        <v>8</v>
      </c>
      <c r="AY99" s="35">
        <v>10</v>
      </c>
      <c r="AZ99" s="35">
        <v>10</v>
      </c>
      <c r="BA99" s="35">
        <v>17</v>
      </c>
      <c r="BB99" s="35">
        <v>26</v>
      </c>
      <c r="BC99" s="35">
        <v>30</v>
      </c>
      <c r="BD99" s="35">
        <v>34</v>
      </c>
      <c r="BE99" s="35">
        <v>49</v>
      </c>
      <c r="BF99" s="35">
        <v>71</v>
      </c>
      <c r="BG99" s="35">
        <v>86</v>
      </c>
      <c r="BH99" s="35">
        <v>111</v>
      </c>
      <c r="BI99" s="35">
        <v>124</v>
      </c>
      <c r="BJ99" s="35">
        <v>139</v>
      </c>
      <c r="BK99" s="35">
        <v>180</v>
      </c>
      <c r="BL99" s="35">
        <v>197</v>
      </c>
      <c r="BM99" s="35">
        <v>221</v>
      </c>
      <c r="BN99" s="35">
        <v>244</v>
      </c>
      <c r="BO99" s="35">
        <v>280</v>
      </c>
      <c r="BP99" s="35">
        <v>305</v>
      </c>
      <c r="BQ99" s="35">
        <v>347</v>
      </c>
      <c r="BR99" s="35">
        <v>376</v>
      </c>
      <c r="BS99" s="35">
        <v>398</v>
      </c>
      <c r="BT99" s="35">
        <v>446</v>
      </c>
      <c r="BU99" s="35">
        <v>458</v>
      </c>
      <c r="BV99" s="35">
        <v>493</v>
      </c>
      <c r="BW99" s="35">
        <v>509</v>
      </c>
      <c r="BX99" s="35">
        <v>533</v>
      </c>
      <c r="BY99" s="35">
        <v>542</v>
      </c>
      <c r="BZ99" s="35">
        <v>548</v>
      </c>
      <c r="CA99" s="35">
        <v>577</v>
      </c>
      <c r="CB99" s="35">
        <v>589</v>
      </c>
      <c r="CC99" s="35">
        <v>612</v>
      </c>
      <c r="CD99" s="35">
        <v>630</v>
      </c>
      <c r="CE99" s="35">
        <v>651</v>
      </c>
      <c r="CF99" s="35">
        <v>655</v>
      </c>
      <c r="CG99" s="35">
        <v>657</v>
      </c>
      <c r="CH99" s="35">
        <v>666</v>
      </c>
      <c r="CI99" s="35">
        <v>675</v>
      </c>
      <c r="CJ99" s="35">
        <v>682</v>
      </c>
      <c r="CK99" s="35">
        <v>712</v>
      </c>
      <c r="CL99" s="35">
        <v>727</v>
      </c>
      <c r="CM99" s="35">
        <v>739</v>
      </c>
    </row>
    <row r="100" spans="1:91" x14ac:dyDescent="0.35">
      <c r="A100" s="34" t="s">
        <v>39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1</v>
      </c>
      <c r="AG100" s="35">
        <v>1</v>
      </c>
      <c r="AH100" s="35">
        <v>1</v>
      </c>
      <c r="AI100" s="35">
        <v>1</v>
      </c>
      <c r="AJ100" s="35">
        <v>1</v>
      </c>
      <c r="AK100" s="35">
        <v>2</v>
      </c>
      <c r="AL100" s="35">
        <v>2</v>
      </c>
      <c r="AM100" s="35">
        <v>2</v>
      </c>
      <c r="AN100" s="35">
        <v>4</v>
      </c>
      <c r="AO100" s="35">
        <v>10</v>
      </c>
      <c r="AP100" s="35">
        <v>13</v>
      </c>
      <c r="AQ100" s="35">
        <v>13</v>
      </c>
      <c r="AR100" s="35">
        <v>13</v>
      </c>
      <c r="AS100" s="35">
        <v>16</v>
      </c>
      <c r="AT100" s="35">
        <v>22</v>
      </c>
      <c r="AU100" s="35">
        <v>22</v>
      </c>
      <c r="AV100" s="35">
        <v>32</v>
      </c>
      <c r="AW100" s="35">
        <v>32</v>
      </c>
      <c r="AX100" s="35">
        <v>41</v>
      </c>
      <c r="AY100" s="35">
        <v>61</v>
      </c>
      <c r="AZ100" s="35">
        <v>61</v>
      </c>
      <c r="BA100" s="35">
        <v>77</v>
      </c>
      <c r="BB100" s="35">
        <v>93</v>
      </c>
      <c r="BC100" s="35">
        <v>110</v>
      </c>
      <c r="BD100" s="35">
        <v>110</v>
      </c>
      <c r="BE100" s="35">
        <v>120</v>
      </c>
      <c r="BF100" s="35">
        <v>133</v>
      </c>
      <c r="BG100" s="35">
        <v>157</v>
      </c>
      <c r="BH100" s="35">
        <v>163</v>
      </c>
      <c r="BI100" s="35">
        <v>187</v>
      </c>
      <c r="BJ100" s="35">
        <v>248</v>
      </c>
      <c r="BK100" s="35">
        <v>267</v>
      </c>
      <c r="BL100" s="35">
        <v>318</v>
      </c>
      <c r="BM100" s="35">
        <v>333</v>
      </c>
      <c r="BN100" s="35">
        <v>368</v>
      </c>
      <c r="BO100" s="35">
        <v>391</v>
      </c>
      <c r="BP100" s="35">
        <v>412</v>
      </c>
      <c r="BQ100" s="35">
        <v>438</v>
      </c>
      <c r="BR100" s="35">
        <v>446</v>
      </c>
      <c r="BS100" s="35">
        <v>470</v>
      </c>
      <c r="BT100" s="35">
        <v>479</v>
      </c>
      <c r="BU100" s="35">
        <v>494</v>
      </c>
      <c r="BV100" s="35">
        <v>508</v>
      </c>
      <c r="BW100" s="35">
        <v>520</v>
      </c>
      <c r="BX100" s="35">
        <v>527</v>
      </c>
      <c r="BY100" s="35">
        <v>541</v>
      </c>
      <c r="BZ100" s="35">
        <v>548</v>
      </c>
      <c r="CA100" s="35">
        <v>576</v>
      </c>
      <c r="CB100" s="35">
        <v>582</v>
      </c>
      <c r="CC100" s="35">
        <v>609</v>
      </c>
      <c r="CD100" s="35">
        <v>619</v>
      </c>
      <c r="CE100" s="35">
        <v>630</v>
      </c>
      <c r="CF100" s="35">
        <v>632</v>
      </c>
      <c r="CG100" s="35">
        <v>641</v>
      </c>
      <c r="CH100" s="35">
        <v>658</v>
      </c>
      <c r="CI100" s="35">
        <v>663</v>
      </c>
      <c r="CJ100" s="35">
        <v>668</v>
      </c>
      <c r="CK100" s="35">
        <v>672</v>
      </c>
      <c r="CL100" s="35">
        <v>673</v>
      </c>
      <c r="CM100" s="35">
        <v>677</v>
      </c>
    </row>
    <row r="101" spans="1:91" x14ac:dyDescent="0.35">
      <c r="A101" s="34" t="s">
        <v>29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0</v>
      </c>
      <c r="AO101" s="35">
        <v>0</v>
      </c>
      <c r="AP101" s="35">
        <v>0</v>
      </c>
      <c r="AQ101" s="35">
        <v>0</v>
      </c>
      <c r="AR101" s="35">
        <v>0</v>
      </c>
      <c r="AS101" s="35">
        <v>0</v>
      </c>
      <c r="AT101" s="35">
        <v>0</v>
      </c>
      <c r="AU101" s="35">
        <v>0</v>
      </c>
      <c r="AV101" s="35">
        <v>0</v>
      </c>
      <c r="AW101" s="35">
        <v>0</v>
      </c>
      <c r="AX101" s="35">
        <v>0</v>
      </c>
      <c r="AY101" s="35">
        <v>0</v>
      </c>
      <c r="AZ101" s="35">
        <v>0</v>
      </c>
      <c r="BA101" s="35">
        <v>0</v>
      </c>
      <c r="BB101" s="35">
        <v>0</v>
      </c>
      <c r="BC101" s="35">
        <v>0</v>
      </c>
      <c r="BD101" s="35">
        <v>1</v>
      </c>
      <c r="BE101" s="35">
        <v>1</v>
      </c>
      <c r="BF101" s="35">
        <v>2</v>
      </c>
      <c r="BG101" s="35">
        <v>2</v>
      </c>
      <c r="BH101" s="35">
        <v>2</v>
      </c>
      <c r="BI101" s="35">
        <v>3</v>
      </c>
      <c r="BJ101" s="35">
        <v>3</v>
      </c>
      <c r="BK101" s="35">
        <v>3</v>
      </c>
      <c r="BL101" s="35">
        <v>3</v>
      </c>
      <c r="BM101" s="35">
        <v>3</v>
      </c>
      <c r="BN101" s="35">
        <v>3</v>
      </c>
      <c r="BO101" s="35">
        <v>3</v>
      </c>
      <c r="BP101" s="35">
        <v>3</v>
      </c>
      <c r="BQ101" s="35">
        <v>3</v>
      </c>
      <c r="BR101" s="35">
        <v>3</v>
      </c>
      <c r="BS101" s="35">
        <v>3</v>
      </c>
      <c r="BT101" s="35">
        <v>6</v>
      </c>
      <c r="BU101" s="35">
        <v>6</v>
      </c>
      <c r="BV101" s="35">
        <v>7</v>
      </c>
      <c r="BW101" s="35">
        <v>10</v>
      </c>
      <c r="BX101" s="35">
        <v>13</v>
      </c>
      <c r="BY101" s="35">
        <v>14</v>
      </c>
      <c r="BZ101" s="35">
        <v>14</v>
      </c>
      <c r="CA101" s="35">
        <v>31</v>
      </c>
      <c r="CB101" s="35">
        <v>31</v>
      </c>
      <c r="CC101" s="35">
        <v>37</v>
      </c>
      <c r="CD101" s="35">
        <v>48</v>
      </c>
      <c r="CE101" s="35">
        <v>50</v>
      </c>
      <c r="CF101" s="35">
        <v>59</v>
      </c>
      <c r="CG101" s="35">
        <v>59</v>
      </c>
      <c r="CH101" s="35">
        <v>59</v>
      </c>
      <c r="CI101" s="35">
        <v>59</v>
      </c>
      <c r="CJ101" s="35">
        <v>76</v>
      </c>
      <c r="CK101" s="35">
        <v>76</v>
      </c>
      <c r="CL101" s="35">
        <v>91</v>
      </c>
      <c r="CM101" s="35">
        <v>99</v>
      </c>
    </row>
    <row r="102" spans="1:91" x14ac:dyDescent="0.35">
      <c r="A102" s="34" t="s">
        <v>229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35">
        <v>0</v>
      </c>
      <c r="AR102" s="35">
        <v>0</v>
      </c>
      <c r="AS102" s="35">
        <v>0</v>
      </c>
      <c r="AT102" s="35">
        <v>0</v>
      </c>
      <c r="AU102" s="35">
        <v>0</v>
      </c>
      <c r="AV102" s="35">
        <v>0</v>
      </c>
      <c r="AW102" s="35">
        <v>0</v>
      </c>
      <c r="AX102" s="35">
        <v>0</v>
      </c>
      <c r="AY102" s="35">
        <v>0</v>
      </c>
      <c r="AZ102" s="35">
        <v>0</v>
      </c>
      <c r="BA102" s="35">
        <v>0</v>
      </c>
      <c r="BB102" s="35">
        <v>0</v>
      </c>
      <c r="BC102" s="35">
        <v>0</v>
      </c>
      <c r="BD102" s="35">
        <v>0</v>
      </c>
      <c r="BE102" s="35">
        <v>0</v>
      </c>
      <c r="BF102" s="35">
        <v>0</v>
      </c>
      <c r="BG102" s="35">
        <v>0</v>
      </c>
      <c r="BH102" s="35">
        <v>0</v>
      </c>
      <c r="BI102" s="35">
        <v>0</v>
      </c>
      <c r="BJ102" s="35">
        <v>0</v>
      </c>
      <c r="BK102" s="35">
        <v>0</v>
      </c>
      <c r="BL102" s="35">
        <v>1</v>
      </c>
      <c r="BM102" s="35">
        <v>1</v>
      </c>
      <c r="BN102" s="35">
        <v>1</v>
      </c>
      <c r="BO102" s="35">
        <v>1</v>
      </c>
      <c r="BP102" s="35">
        <v>3</v>
      </c>
      <c r="BQ102" s="35">
        <v>8</v>
      </c>
      <c r="BR102" s="35">
        <v>8</v>
      </c>
      <c r="BS102" s="35">
        <v>10</v>
      </c>
      <c r="BT102" s="35">
        <v>10</v>
      </c>
      <c r="BU102" s="35">
        <v>11</v>
      </c>
      <c r="BV102" s="35">
        <v>11</v>
      </c>
      <c r="BW102" s="35">
        <v>18</v>
      </c>
      <c r="BX102" s="35">
        <v>18</v>
      </c>
      <c r="BY102" s="35">
        <v>19</v>
      </c>
      <c r="BZ102" s="35">
        <v>20</v>
      </c>
      <c r="CA102" s="35">
        <v>21</v>
      </c>
      <c r="CB102" s="35">
        <v>24</v>
      </c>
      <c r="CC102" s="35">
        <v>24</v>
      </c>
      <c r="CD102" s="35">
        <v>24</v>
      </c>
      <c r="CE102" s="35">
        <v>25</v>
      </c>
      <c r="CF102" s="35">
        <v>26</v>
      </c>
      <c r="CG102" s="35">
        <v>35</v>
      </c>
      <c r="CH102" s="35">
        <v>48</v>
      </c>
      <c r="CI102" s="35">
        <v>49</v>
      </c>
      <c r="CJ102" s="35">
        <v>49</v>
      </c>
      <c r="CK102" s="35">
        <v>49</v>
      </c>
      <c r="CL102" s="35">
        <v>51</v>
      </c>
      <c r="CM102" s="35">
        <v>51</v>
      </c>
    </row>
    <row r="103" spans="1:91" x14ac:dyDescent="0.35">
      <c r="A103" s="34" t="s">
        <v>159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  <c r="AR103" s="35">
        <v>1</v>
      </c>
      <c r="AS103" s="35">
        <v>1</v>
      </c>
      <c r="AT103" s="35">
        <v>1</v>
      </c>
      <c r="AU103" s="35">
        <v>1</v>
      </c>
      <c r="AV103" s="35">
        <v>1</v>
      </c>
      <c r="AW103" s="35">
        <v>1</v>
      </c>
      <c r="AX103" s="35">
        <v>1</v>
      </c>
      <c r="AY103" s="35">
        <v>1</v>
      </c>
      <c r="AZ103" s="35">
        <v>1</v>
      </c>
      <c r="BA103" s="35">
        <v>1</v>
      </c>
      <c r="BB103" s="35">
        <v>4</v>
      </c>
      <c r="BC103" s="35">
        <v>4</v>
      </c>
      <c r="BD103" s="35">
        <v>4</v>
      </c>
      <c r="BE103" s="35">
        <v>7</v>
      </c>
      <c r="BF103" s="35">
        <v>28</v>
      </c>
      <c r="BG103" s="35">
        <v>28</v>
      </c>
      <c r="BH103" s="35">
        <v>28</v>
      </c>
      <c r="BI103" s="35">
        <v>37</v>
      </c>
      <c r="BJ103" s="35">
        <v>37</v>
      </c>
      <c r="BK103" s="35">
        <v>51</v>
      </c>
      <c r="BL103" s="35">
        <v>51</v>
      </c>
      <c r="BM103" s="35">
        <v>51</v>
      </c>
      <c r="BN103" s="35">
        <v>56</v>
      </c>
      <c r="BO103" s="35">
        <v>56</v>
      </c>
      <c r="BP103" s="35">
        <v>56</v>
      </c>
      <c r="BQ103" s="35">
        <v>56</v>
      </c>
      <c r="BR103" s="35">
        <v>62</v>
      </c>
      <c r="BS103" s="35">
        <v>68</v>
      </c>
      <c r="BT103" s="35">
        <v>68</v>
      </c>
      <c r="BU103" s="35">
        <v>75</v>
      </c>
      <c r="BV103" s="35">
        <v>75</v>
      </c>
      <c r="BW103" s="35">
        <v>77</v>
      </c>
      <c r="BX103" s="35">
        <v>77</v>
      </c>
      <c r="BY103" s="35">
        <v>77</v>
      </c>
      <c r="BZ103" s="35">
        <v>78</v>
      </c>
      <c r="CA103" s="35">
        <v>78</v>
      </c>
      <c r="CB103" s="35">
        <v>78</v>
      </c>
      <c r="CC103" s="35">
        <v>79</v>
      </c>
      <c r="CD103" s="35">
        <v>79</v>
      </c>
      <c r="CE103" s="35">
        <v>79</v>
      </c>
      <c r="CF103" s="35">
        <v>79</v>
      </c>
      <c r="CG103" s="35">
        <v>79</v>
      </c>
      <c r="CH103" s="35">
        <v>79</v>
      </c>
      <c r="CI103" s="35">
        <v>79</v>
      </c>
      <c r="CJ103" s="35">
        <v>79</v>
      </c>
      <c r="CK103" s="35">
        <v>79</v>
      </c>
      <c r="CL103" s="35">
        <v>81</v>
      </c>
      <c r="CM103" s="35">
        <v>81</v>
      </c>
    </row>
    <row r="104" spans="1:91" x14ac:dyDescent="0.35">
      <c r="A104" s="34" t="s">
        <v>154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0</v>
      </c>
      <c r="AM104" s="35">
        <v>1</v>
      </c>
      <c r="AN104" s="35">
        <v>1</v>
      </c>
      <c r="AO104" s="35">
        <v>1</v>
      </c>
      <c r="AP104" s="35">
        <v>1</v>
      </c>
      <c r="AQ104" s="35">
        <v>1</v>
      </c>
      <c r="AR104" s="35">
        <v>1</v>
      </c>
      <c r="AS104" s="35">
        <v>1</v>
      </c>
      <c r="AT104" s="35">
        <v>1</v>
      </c>
      <c r="AU104" s="35">
        <v>1</v>
      </c>
      <c r="AV104" s="35">
        <v>1</v>
      </c>
      <c r="AW104" s="35">
        <v>1</v>
      </c>
      <c r="AX104" s="35">
        <v>1</v>
      </c>
      <c r="AY104" s="35">
        <v>3</v>
      </c>
      <c r="AZ104" s="35">
        <v>3</v>
      </c>
      <c r="BA104" s="35">
        <v>6</v>
      </c>
      <c r="BB104" s="35">
        <v>8</v>
      </c>
      <c r="BC104" s="35">
        <v>12</v>
      </c>
      <c r="BD104" s="35">
        <v>17</v>
      </c>
      <c r="BE104" s="35">
        <v>25</v>
      </c>
      <c r="BF104" s="35">
        <v>27</v>
      </c>
      <c r="BG104" s="35">
        <v>36</v>
      </c>
      <c r="BH104" s="35">
        <v>49</v>
      </c>
      <c r="BI104" s="35">
        <v>83</v>
      </c>
      <c r="BJ104" s="35">
        <v>143</v>
      </c>
      <c r="BK104" s="35">
        <v>179</v>
      </c>
      <c r="BL104" s="35">
        <v>209</v>
      </c>
      <c r="BM104" s="35">
        <v>274</v>
      </c>
      <c r="BN104" s="35">
        <v>299</v>
      </c>
      <c r="BO104" s="35">
        <v>358</v>
      </c>
      <c r="BP104" s="35">
        <v>394</v>
      </c>
      <c r="BQ104" s="35">
        <v>460</v>
      </c>
      <c r="BR104" s="35">
        <v>491</v>
      </c>
      <c r="BS104" s="35">
        <v>537</v>
      </c>
      <c r="BT104" s="35">
        <v>581</v>
      </c>
      <c r="BU104" s="35">
        <v>649</v>
      </c>
      <c r="BV104" s="35">
        <v>696</v>
      </c>
      <c r="BW104" s="35">
        <v>771</v>
      </c>
      <c r="BX104" s="35">
        <v>811</v>
      </c>
      <c r="BY104" s="35">
        <v>843</v>
      </c>
      <c r="BZ104" s="35">
        <v>880</v>
      </c>
      <c r="CA104" s="35">
        <v>912</v>
      </c>
      <c r="CB104" s="35">
        <v>955</v>
      </c>
      <c r="CC104" s="35">
        <v>999</v>
      </c>
      <c r="CD104" s="35">
        <v>1026</v>
      </c>
      <c r="CE104" s="35">
        <v>1053</v>
      </c>
      <c r="CF104" s="35">
        <v>1062</v>
      </c>
      <c r="CG104" s="35">
        <v>1070</v>
      </c>
      <c r="CH104" s="35">
        <v>1091</v>
      </c>
      <c r="CI104" s="35">
        <v>1128</v>
      </c>
      <c r="CJ104" s="35">
        <v>1149</v>
      </c>
      <c r="CK104" s="35">
        <v>1239</v>
      </c>
      <c r="CL104" s="35">
        <v>1298</v>
      </c>
      <c r="CM104" s="35">
        <v>1326</v>
      </c>
    </row>
    <row r="105" spans="1:91" x14ac:dyDescent="0.35">
      <c r="A105" s="34" t="s">
        <v>137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1</v>
      </c>
      <c r="AO105" s="35">
        <v>1</v>
      </c>
      <c r="AP105" s="35">
        <v>1</v>
      </c>
      <c r="AQ105" s="35">
        <v>1</v>
      </c>
      <c r="AR105" s="35">
        <v>1</v>
      </c>
      <c r="AS105" s="35">
        <v>1</v>
      </c>
      <c r="AT105" s="35">
        <v>2</v>
      </c>
      <c r="AU105" s="35">
        <v>2</v>
      </c>
      <c r="AV105" s="35">
        <v>3</v>
      </c>
      <c r="AW105" s="35">
        <v>3</v>
      </c>
      <c r="AX105" s="35">
        <v>5</v>
      </c>
      <c r="AY105" s="35">
        <v>7</v>
      </c>
      <c r="AZ105" s="35">
        <v>19</v>
      </c>
      <c r="BA105" s="35">
        <v>34</v>
      </c>
      <c r="BB105" s="35">
        <v>51</v>
      </c>
      <c r="BC105" s="35">
        <v>59</v>
      </c>
      <c r="BD105" s="35">
        <v>77</v>
      </c>
      <c r="BE105" s="35">
        <v>140</v>
      </c>
      <c r="BF105" s="35">
        <v>203</v>
      </c>
      <c r="BG105" s="35">
        <v>335</v>
      </c>
      <c r="BH105" s="35">
        <v>484</v>
      </c>
      <c r="BI105" s="35">
        <v>670</v>
      </c>
      <c r="BJ105" s="35">
        <v>798</v>
      </c>
      <c r="BK105" s="35">
        <v>875</v>
      </c>
      <c r="BL105" s="35">
        <v>1099</v>
      </c>
      <c r="BM105" s="35">
        <v>1333</v>
      </c>
      <c r="BN105" s="35">
        <v>1453</v>
      </c>
      <c r="BO105" s="35">
        <v>1605</v>
      </c>
      <c r="BP105" s="35">
        <v>1831</v>
      </c>
      <c r="BQ105" s="35">
        <v>1950</v>
      </c>
      <c r="BR105" s="35">
        <v>1988</v>
      </c>
      <c r="BS105" s="35">
        <v>2178</v>
      </c>
      <c r="BT105" s="35">
        <v>2319</v>
      </c>
      <c r="BU105" s="35">
        <v>2487</v>
      </c>
      <c r="BV105" s="35">
        <v>2612</v>
      </c>
      <c r="BW105" s="35">
        <v>2729</v>
      </c>
      <c r="BX105" s="35">
        <v>2804</v>
      </c>
      <c r="BY105" s="35">
        <v>2843</v>
      </c>
      <c r="BZ105" s="35">
        <v>2970</v>
      </c>
      <c r="CA105" s="35">
        <v>3034</v>
      </c>
      <c r="CB105" s="35">
        <v>3115</v>
      </c>
      <c r="CC105" s="35">
        <v>3223</v>
      </c>
      <c r="CD105" s="35">
        <v>3270</v>
      </c>
      <c r="CE105" s="35">
        <v>3281</v>
      </c>
      <c r="CF105" s="35">
        <v>3292</v>
      </c>
      <c r="CG105" s="35">
        <v>3307</v>
      </c>
      <c r="CH105" s="35">
        <v>3373</v>
      </c>
      <c r="CI105" s="35">
        <v>3444</v>
      </c>
      <c r="CJ105" s="35">
        <v>3480</v>
      </c>
      <c r="CK105" s="35">
        <v>3537</v>
      </c>
      <c r="CL105" s="35">
        <v>3550</v>
      </c>
      <c r="CM105" s="35">
        <v>3558</v>
      </c>
    </row>
    <row r="106" spans="1:91" x14ac:dyDescent="0.35">
      <c r="A106" s="34" t="s">
        <v>212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5">
        <v>0</v>
      </c>
      <c r="AQ106" s="35">
        <v>0</v>
      </c>
      <c r="AR106" s="35">
        <v>0</v>
      </c>
      <c r="AS106" s="35">
        <v>0</v>
      </c>
      <c r="AT106" s="35">
        <v>0</v>
      </c>
      <c r="AU106" s="35">
        <v>0</v>
      </c>
      <c r="AV106" s="35">
        <v>0</v>
      </c>
      <c r="AW106" s="35">
        <v>0</v>
      </c>
      <c r="AX106" s="35">
        <v>0</v>
      </c>
      <c r="AY106" s="35">
        <v>0</v>
      </c>
      <c r="AZ106" s="35">
        <v>0</v>
      </c>
      <c r="BA106" s="35">
        <v>0</v>
      </c>
      <c r="BB106" s="35">
        <v>0</v>
      </c>
      <c r="BC106" s="35">
        <v>0</v>
      </c>
      <c r="BD106" s="35">
        <v>0</v>
      </c>
      <c r="BE106" s="35">
        <v>0</v>
      </c>
      <c r="BF106" s="35">
        <v>0</v>
      </c>
      <c r="BG106" s="35">
        <v>0</v>
      </c>
      <c r="BH106" s="35">
        <v>3</v>
      </c>
      <c r="BI106" s="35">
        <v>3</v>
      </c>
      <c r="BJ106" s="35">
        <v>3</v>
      </c>
      <c r="BK106" s="35">
        <v>12</v>
      </c>
      <c r="BL106" s="35">
        <v>17</v>
      </c>
      <c r="BM106" s="35">
        <v>19</v>
      </c>
      <c r="BN106" s="35">
        <v>23</v>
      </c>
      <c r="BO106" s="35">
        <v>26</v>
      </c>
      <c r="BP106" s="35">
        <v>26</v>
      </c>
      <c r="BQ106" s="35">
        <v>39</v>
      </c>
      <c r="BR106" s="35">
        <v>43</v>
      </c>
      <c r="BS106" s="35">
        <v>57</v>
      </c>
      <c r="BT106" s="35">
        <v>57</v>
      </c>
      <c r="BU106" s="35">
        <v>59</v>
      </c>
      <c r="BV106" s="35">
        <v>70</v>
      </c>
      <c r="BW106" s="35">
        <v>70</v>
      </c>
      <c r="BX106" s="35">
        <v>72</v>
      </c>
      <c r="BY106" s="35">
        <v>82</v>
      </c>
      <c r="BZ106" s="35">
        <v>88</v>
      </c>
      <c r="CA106" s="35">
        <v>93</v>
      </c>
      <c r="CB106" s="35">
        <v>93</v>
      </c>
      <c r="CC106" s="35">
        <v>93</v>
      </c>
      <c r="CD106" s="35">
        <v>102</v>
      </c>
      <c r="CE106" s="35">
        <v>106</v>
      </c>
      <c r="CF106" s="35">
        <v>106</v>
      </c>
      <c r="CG106" s="35">
        <v>108</v>
      </c>
      <c r="CH106" s="35">
        <v>110</v>
      </c>
      <c r="CI106" s="35">
        <v>111</v>
      </c>
      <c r="CJ106" s="35">
        <v>117</v>
      </c>
      <c r="CK106" s="35">
        <v>120</v>
      </c>
      <c r="CL106" s="35">
        <v>121</v>
      </c>
      <c r="CM106" s="35">
        <v>121</v>
      </c>
    </row>
    <row r="107" spans="1:91" x14ac:dyDescent="0.35">
      <c r="A107" s="34" t="s">
        <v>240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0</v>
      </c>
      <c r="AN107" s="35">
        <v>0</v>
      </c>
      <c r="AO107" s="35">
        <v>0</v>
      </c>
      <c r="AP107" s="35">
        <v>0</v>
      </c>
      <c r="AQ107" s="35">
        <v>0</v>
      </c>
      <c r="AR107" s="35">
        <v>0</v>
      </c>
      <c r="AS107" s="35">
        <v>0</v>
      </c>
      <c r="AT107" s="35">
        <v>0</v>
      </c>
      <c r="AU107" s="35">
        <v>0</v>
      </c>
      <c r="AV107" s="35">
        <v>0</v>
      </c>
      <c r="AW107" s="35">
        <v>0</v>
      </c>
      <c r="AX107" s="35">
        <v>0</v>
      </c>
      <c r="AY107" s="35">
        <v>0</v>
      </c>
      <c r="AZ107" s="35">
        <v>0</v>
      </c>
      <c r="BA107" s="35">
        <v>0</v>
      </c>
      <c r="BB107" s="35">
        <v>0</v>
      </c>
      <c r="BC107" s="35">
        <v>0</v>
      </c>
      <c r="BD107" s="35">
        <v>0</v>
      </c>
      <c r="BE107" s="35">
        <v>0</v>
      </c>
      <c r="BF107" s="35">
        <v>0</v>
      </c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>
        <v>0</v>
      </c>
      <c r="BN107" s="35">
        <v>0</v>
      </c>
      <c r="BO107" s="35">
        <v>0</v>
      </c>
      <c r="BP107" s="35">
        <v>0</v>
      </c>
      <c r="BQ107" s="35">
        <v>0</v>
      </c>
      <c r="BR107" s="35">
        <v>0</v>
      </c>
      <c r="BS107" s="35">
        <v>0</v>
      </c>
      <c r="BT107" s="35">
        <v>0</v>
      </c>
      <c r="BU107" s="35">
        <v>3</v>
      </c>
      <c r="BV107" s="35">
        <v>3</v>
      </c>
      <c r="BW107" s="35">
        <v>4</v>
      </c>
      <c r="BX107" s="35">
        <v>4</v>
      </c>
      <c r="BY107" s="35">
        <v>5</v>
      </c>
      <c r="BZ107" s="35">
        <v>8</v>
      </c>
      <c r="CA107" s="35">
        <v>8</v>
      </c>
      <c r="CB107" s="35">
        <v>8</v>
      </c>
      <c r="CC107" s="35">
        <v>9</v>
      </c>
      <c r="CD107" s="35">
        <v>12</v>
      </c>
      <c r="CE107" s="35">
        <v>13</v>
      </c>
      <c r="CF107" s="35">
        <v>16</v>
      </c>
      <c r="CG107" s="35">
        <v>16</v>
      </c>
      <c r="CH107" s="35">
        <v>16</v>
      </c>
      <c r="CI107" s="35">
        <v>16</v>
      </c>
      <c r="CJ107" s="35">
        <v>17</v>
      </c>
      <c r="CK107" s="35">
        <v>17</v>
      </c>
      <c r="CL107" s="35">
        <v>17</v>
      </c>
      <c r="CM107" s="35">
        <v>17</v>
      </c>
    </row>
    <row r="108" spans="1:91" x14ac:dyDescent="0.35">
      <c r="A108" s="34" t="s">
        <v>48</v>
      </c>
      <c r="B108" s="35">
        <v>0</v>
      </c>
      <c r="C108" s="35">
        <v>0</v>
      </c>
      <c r="D108" s="35">
        <v>0</v>
      </c>
      <c r="E108" s="35">
        <v>3</v>
      </c>
      <c r="F108" s="35">
        <v>4</v>
      </c>
      <c r="G108" s="35">
        <v>4</v>
      </c>
      <c r="H108" s="35">
        <v>4</v>
      </c>
      <c r="I108" s="35">
        <v>7</v>
      </c>
      <c r="J108" s="35">
        <v>8</v>
      </c>
      <c r="K108" s="35">
        <v>8</v>
      </c>
      <c r="L108" s="35">
        <v>8</v>
      </c>
      <c r="M108" s="35">
        <v>8</v>
      </c>
      <c r="N108" s="35">
        <v>8</v>
      </c>
      <c r="O108" s="35">
        <v>10</v>
      </c>
      <c r="P108" s="35">
        <v>12</v>
      </c>
      <c r="Q108" s="35">
        <v>12</v>
      </c>
      <c r="R108" s="35">
        <v>12</v>
      </c>
      <c r="S108" s="35">
        <v>16</v>
      </c>
      <c r="T108" s="35">
        <v>16</v>
      </c>
      <c r="U108" s="35">
        <v>18</v>
      </c>
      <c r="V108" s="35">
        <v>18</v>
      </c>
      <c r="W108" s="35">
        <v>18</v>
      </c>
      <c r="X108" s="35">
        <v>19</v>
      </c>
      <c r="Y108" s="35">
        <v>19</v>
      </c>
      <c r="Z108" s="35">
        <v>22</v>
      </c>
      <c r="AA108" s="35">
        <v>22</v>
      </c>
      <c r="AB108" s="35">
        <v>22</v>
      </c>
      <c r="AC108" s="35">
        <v>22</v>
      </c>
      <c r="AD108" s="35">
        <v>22</v>
      </c>
      <c r="AE108" s="35">
        <v>22</v>
      </c>
      <c r="AF108" s="35">
        <v>22</v>
      </c>
      <c r="AG108" s="35">
        <v>22</v>
      </c>
      <c r="AH108" s="35">
        <v>22</v>
      </c>
      <c r="AI108" s="35">
        <v>22</v>
      </c>
      <c r="AJ108" s="35">
        <v>22</v>
      </c>
      <c r="AK108" s="35">
        <v>22</v>
      </c>
      <c r="AL108" s="35">
        <v>23</v>
      </c>
      <c r="AM108" s="35">
        <v>23</v>
      </c>
      <c r="AN108" s="35">
        <v>25</v>
      </c>
      <c r="AO108" s="35">
        <v>29</v>
      </c>
      <c r="AP108" s="35">
        <v>29</v>
      </c>
      <c r="AQ108" s="35">
        <v>36</v>
      </c>
      <c r="AR108" s="35">
        <v>50</v>
      </c>
      <c r="AS108" s="35">
        <v>50</v>
      </c>
      <c r="AT108" s="35">
        <v>83</v>
      </c>
      <c r="AU108" s="35">
        <v>93</v>
      </c>
      <c r="AV108" s="35">
        <v>99</v>
      </c>
      <c r="AW108" s="35">
        <v>117</v>
      </c>
      <c r="AX108" s="35">
        <v>129</v>
      </c>
      <c r="AY108" s="35">
        <v>149</v>
      </c>
      <c r="AZ108" s="35">
        <v>149</v>
      </c>
      <c r="BA108" s="35">
        <v>197</v>
      </c>
      <c r="BB108" s="35">
        <v>238</v>
      </c>
      <c r="BC108" s="35">
        <v>428</v>
      </c>
      <c r="BD108" s="35">
        <v>566</v>
      </c>
      <c r="BE108" s="35">
        <v>673</v>
      </c>
      <c r="BF108" s="35">
        <v>790</v>
      </c>
      <c r="BG108" s="35">
        <v>900</v>
      </c>
      <c r="BH108" s="35">
        <v>1030</v>
      </c>
      <c r="BI108" s="35">
        <v>1183</v>
      </c>
      <c r="BJ108" s="35">
        <v>1306</v>
      </c>
      <c r="BK108" s="35">
        <v>1518</v>
      </c>
      <c r="BL108" s="35">
        <v>1624</v>
      </c>
      <c r="BM108" s="35">
        <v>1796</v>
      </c>
      <c r="BN108" s="35">
        <v>2031</v>
      </c>
      <c r="BO108" s="35">
        <v>2161</v>
      </c>
      <c r="BP108" s="35">
        <v>2320</v>
      </c>
      <c r="BQ108" s="35">
        <v>2470</v>
      </c>
      <c r="BR108" s="35">
        <v>2626</v>
      </c>
      <c r="BS108" s="35">
        <v>2766</v>
      </c>
      <c r="BT108" s="35">
        <v>2908</v>
      </c>
      <c r="BU108" s="35">
        <v>3116</v>
      </c>
      <c r="BV108" s="35">
        <v>3333</v>
      </c>
      <c r="BW108" s="35">
        <v>3483</v>
      </c>
      <c r="BX108" s="35">
        <v>3662</v>
      </c>
      <c r="BY108" s="35">
        <v>3793</v>
      </c>
      <c r="BZ108" s="35">
        <v>3963</v>
      </c>
      <c r="CA108" s="35">
        <v>4119</v>
      </c>
      <c r="CB108" s="35">
        <v>4228</v>
      </c>
      <c r="CC108" s="35">
        <v>4346</v>
      </c>
      <c r="CD108" s="35">
        <v>4530</v>
      </c>
      <c r="CE108" s="35">
        <v>4683</v>
      </c>
      <c r="CF108" s="35">
        <v>4817</v>
      </c>
      <c r="CG108" s="35">
        <v>4987</v>
      </c>
      <c r="CH108" s="35">
        <v>5072</v>
      </c>
      <c r="CI108" s="35">
        <v>5182</v>
      </c>
      <c r="CJ108" s="35">
        <v>5251</v>
      </c>
      <c r="CK108" s="35">
        <v>5305</v>
      </c>
      <c r="CL108" s="35">
        <v>5389</v>
      </c>
      <c r="CM108" s="35">
        <v>5425</v>
      </c>
    </row>
    <row r="109" spans="1:91" x14ac:dyDescent="0.35">
      <c r="A109" s="34" t="s">
        <v>62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0</v>
      </c>
      <c r="AM109" s="35">
        <v>0</v>
      </c>
      <c r="AN109" s="35">
        <v>0</v>
      </c>
      <c r="AO109" s="35">
        <v>0</v>
      </c>
      <c r="AP109" s="35">
        <v>0</v>
      </c>
      <c r="AQ109" s="35">
        <v>0</v>
      </c>
      <c r="AR109" s="35">
        <v>0</v>
      </c>
      <c r="AS109" s="35">
        <v>0</v>
      </c>
      <c r="AT109" s="35">
        <v>0</v>
      </c>
      <c r="AU109" s="35">
        <v>0</v>
      </c>
      <c r="AV109" s="35">
        <v>4</v>
      </c>
      <c r="AW109" s="35">
        <v>4</v>
      </c>
      <c r="AX109" s="35">
        <v>6</v>
      </c>
      <c r="AY109" s="35">
        <v>8</v>
      </c>
      <c r="AZ109" s="35">
        <v>8</v>
      </c>
      <c r="BA109" s="35">
        <v>9</v>
      </c>
      <c r="BB109" s="35">
        <v>10</v>
      </c>
      <c r="BC109" s="35">
        <v>13</v>
      </c>
      <c r="BD109" s="35">
        <v>13</v>
      </c>
      <c r="BE109" s="35">
        <v>13</v>
      </c>
      <c r="BF109" s="35">
        <v>13</v>
      </c>
      <c r="BG109" s="35">
        <v>13</v>
      </c>
      <c r="BH109" s="35">
        <v>13</v>
      </c>
      <c r="BI109" s="35">
        <v>13</v>
      </c>
      <c r="BJ109" s="35">
        <v>13</v>
      </c>
      <c r="BK109" s="35">
        <v>13</v>
      </c>
      <c r="BL109" s="35">
        <v>13</v>
      </c>
      <c r="BM109" s="35">
        <v>13</v>
      </c>
      <c r="BN109" s="35">
        <v>13</v>
      </c>
      <c r="BO109" s="35">
        <v>16</v>
      </c>
      <c r="BP109" s="35">
        <v>16</v>
      </c>
      <c r="BQ109" s="35">
        <v>17</v>
      </c>
      <c r="BR109" s="35">
        <v>17</v>
      </c>
      <c r="BS109" s="35">
        <v>18</v>
      </c>
      <c r="BT109" s="35">
        <v>19</v>
      </c>
      <c r="BU109" s="35">
        <v>19</v>
      </c>
      <c r="BV109" s="35">
        <v>19</v>
      </c>
      <c r="BW109" s="35">
        <v>19</v>
      </c>
      <c r="BX109" s="35">
        <v>19</v>
      </c>
      <c r="BY109" s="35">
        <v>19</v>
      </c>
      <c r="BZ109" s="35">
        <v>19</v>
      </c>
      <c r="CA109" s="35">
        <v>19</v>
      </c>
      <c r="CB109" s="35">
        <v>19</v>
      </c>
      <c r="CC109" s="35">
        <v>19</v>
      </c>
      <c r="CD109" s="35">
        <v>19</v>
      </c>
      <c r="CE109" s="35">
        <v>20</v>
      </c>
      <c r="CF109" s="35">
        <v>20</v>
      </c>
      <c r="CG109" s="35">
        <v>20</v>
      </c>
      <c r="CH109" s="35">
        <v>22</v>
      </c>
      <c r="CI109" s="35">
        <v>25</v>
      </c>
      <c r="CJ109" s="35">
        <v>28</v>
      </c>
      <c r="CK109" s="35">
        <v>35</v>
      </c>
      <c r="CL109" s="35">
        <v>52</v>
      </c>
      <c r="CM109" s="35">
        <v>69</v>
      </c>
    </row>
    <row r="110" spans="1:91" x14ac:dyDescent="0.35">
      <c r="A110" s="34" t="s">
        <v>232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5">
        <v>0</v>
      </c>
      <c r="AJ110" s="35">
        <v>0</v>
      </c>
      <c r="AK110" s="35">
        <v>0</v>
      </c>
      <c r="AL110" s="35">
        <v>0</v>
      </c>
      <c r="AM110" s="35">
        <v>0</v>
      </c>
      <c r="AN110" s="35">
        <v>0</v>
      </c>
      <c r="AO110" s="35">
        <v>0</v>
      </c>
      <c r="AP110" s="35">
        <v>0</v>
      </c>
      <c r="AQ110" s="35">
        <v>0</v>
      </c>
      <c r="AR110" s="35">
        <v>0</v>
      </c>
      <c r="AS110" s="35">
        <v>0</v>
      </c>
      <c r="AT110" s="35">
        <v>0</v>
      </c>
      <c r="AU110" s="35">
        <v>0</v>
      </c>
      <c r="AV110" s="35">
        <v>0</v>
      </c>
      <c r="AW110" s="35">
        <v>0</v>
      </c>
      <c r="AX110" s="35">
        <v>0</v>
      </c>
      <c r="AY110" s="35">
        <v>0</v>
      </c>
      <c r="AZ110" s="35">
        <v>0</v>
      </c>
      <c r="BA110" s="35">
        <v>0</v>
      </c>
      <c r="BB110" s="35">
        <v>0</v>
      </c>
      <c r="BC110" s="35">
        <v>0</v>
      </c>
      <c r="BD110" s="35">
        <v>0</v>
      </c>
      <c r="BE110" s="35">
        <v>0</v>
      </c>
      <c r="BF110" s="35">
        <v>0</v>
      </c>
      <c r="BG110" s="35">
        <v>0</v>
      </c>
      <c r="BH110" s="35">
        <v>0</v>
      </c>
      <c r="BI110" s="35">
        <v>0</v>
      </c>
      <c r="BJ110" s="35">
        <v>0</v>
      </c>
      <c r="BK110" s="35">
        <v>0</v>
      </c>
      <c r="BL110" s="35">
        <v>0</v>
      </c>
      <c r="BM110" s="35">
        <v>2</v>
      </c>
      <c r="BN110" s="35">
        <v>4</v>
      </c>
      <c r="BO110" s="35">
        <v>11</v>
      </c>
      <c r="BP110" s="35">
        <v>18</v>
      </c>
      <c r="BQ110" s="35">
        <v>18</v>
      </c>
      <c r="BR110" s="35">
        <v>25</v>
      </c>
      <c r="BS110" s="35">
        <v>28</v>
      </c>
      <c r="BT110" s="35">
        <v>31</v>
      </c>
      <c r="BU110" s="35">
        <v>36</v>
      </c>
      <c r="BV110" s="35">
        <v>39</v>
      </c>
      <c r="BW110" s="35">
        <v>41</v>
      </c>
      <c r="BX110" s="35">
        <v>45</v>
      </c>
      <c r="BY110" s="35">
        <v>47</v>
      </c>
      <c r="BZ110" s="35">
        <v>56</v>
      </c>
      <c r="CA110" s="35">
        <v>59</v>
      </c>
      <c r="CB110" s="35">
        <v>74</v>
      </c>
      <c r="CC110" s="35">
        <v>87</v>
      </c>
      <c r="CD110" s="35">
        <v>87</v>
      </c>
      <c r="CE110" s="35">
        <v>105</v>
      </c>
      <c r="CF110" s="35">
        <v>123</v>
      </c>
      <c r="CG110" s="35">
        <v>144</v>
      </c>
      <c r="CH110" s="35">
        <v>148</v>
      </c>
      <c r="CI110" s="35">
        <v>171</v>
      </c>
      <c r="CJ110" s="35">
        <v>171</v>
      </c>
      <c r="CK110" s="35">
        <v>216</v>
      </c>
      <c r="CL110" s="35">
        <v>224</v>
      </c>
      <c r="CM110" s="35">
        <v>246</v>
      </c>
    </row>
    <row r="111" spans="1:91" x14ac:dyDescent="0.35">
      <c r="A111" s="34" t="s">
        <v>149</v>
      </c>
      <c r="B111" s="35">
        <v>0</v>
      </c>
      <c r="C111" s="35">
        <v>0</v>
      </c>
      <c r="D111" s="35">
        <v>0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0</v>
      </c>
      <c r="AN111" s="35">
        <v>0</v>
      </c>
      <c r="AO111" s="35">
        <v>0</v>
      </c>
      <c r="AP111" s="35">
        <v>0</v>
      </c>
      <c r="AQ111" s="35">
        <v>0</v>
      </c>
      <c r="AR111" s="35">
        <v>0</v>
      </c>
      <c r="AS111" s="35">
        <v>0</v>
      </c>
      <c r="AT111" s="35">
        <v>0</v>
      </c>
      <c r="AU111" s="35">
        <v>3</v>
      </c>
      <c r="AV111" s="35">
        <v>3</v>
      </c>
      <c r="AW111" s="35">
        <v>3</v>
      </c>
      <c r="AX111" s="35">
        <v>5</v>
      </c>
      <c r="AY111" s="35">
        <v>6</v>
      </c>
      <c r="AZ111" s="35">
        <v>6</v>
      </c>
      <c r="BA111" s="35">
        <v>12</v>
      </c>
      <c r="BB111" s="35">
        <v>18</v>
      </c>
      <c r="BC111" s="35">
        <v>21</v>
      </c>
      <c r="BD111" s="35">
        <v>30</v>
      </c>
      <c r="BE111" s="35">
        <v>38</v>
      </c>
      <c r="BF111" s="35">
        <v>38</v>
      </c>
      <c r="BG111" s="35">
        <v>53</v>
      </c>
      <c r="BH111" s="35">
        <v>64</v>
      </c>
      <c r="BI111" s="35">
        <v>73</v>
      </c>
      <c r="BJ111" s="35">
        <v>90</v>
      </c>
      <c r="BK111" s="35">
        <v>107</v>
      </c>
      <c r="BL111" s="35">
        <v>110</v>
      </c>
      <c r="BM111" s="35">
        <v>129</v>
      </c>
      <c r="BN111" s="35">
        <v>134</v>
      </c>
      <c r="BO111" s="35">
        <v>139</v>
      </c>
      <c r="BP111" s="35">
        <v>149</v>
      </c>
      <c r="BQ111" s="35">
        <v>151</v>
      </c>
      <c r="BR111" s="35">
        <v>156</v>
      </c>
      <c r="BS111" s="35">
        <v>169</v>
      </c>
      <c r="BT111" s="35">
        <v>188</v>
      </c>
      <c r="BU111" s="35">
        <v>196</v>
      </c>
      <c r="BV111" s="35">
        <v>202</v>
      </c>
      <c r="BW111" s="35">
        <v>213</v>
      </c>
      <c r="BX111" s="35">
        <v>227</v>
      </c>
      <c r="BY111" s="35">
        <v>241</v>
      </c>
      <c r="BZ111" s="35">
        <v>293</v>
      </c>
      <c r="CA111" s="35">
        <v>299</v>
      </c>
      <c r="CB111" s="35">
        <v>337</v>
      </c>
      <c r="CC111" s="35">
        <v>350</v>
      </c>
      <c r="CD111" s="35">
        <v>370</v>
      </c>
      <c r="CE111" s="35">
        <v>378</v>
      </c>
      <c r="CF111" s="35">
        <v>384</v>
      </c>
      <c r="CG111" s="35">
        <v>393</v>
      </c>
      <c r="CH111" s="35">
        <v>399</v>
      </c>
      <c r="CI111" s="35">
        <v>412</v>
      </c>
      <c r="CJ111" s="35">
        <v>422</v>
      </c>
      <c r="CK111" s="35">
        <v>426</v>
      </c>
      <c r="CL111" s="35">
        <v>427</v>
      </c>
      <c r="CM111" s="35">
        <v>431</v>
      </c>
    </row>
    <row r="112" spans="1:91" x14ac:dyDescent="0.35">
      <c r="A112" s="34" t="s">
        <v>24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  <c r="AQ112" s="35">
        <v>0</v>
      </c>
      <c r="AR112" s="35">
        <v>0</v>
      </c>
      <c r="AS112" s="35">
        <v>0</v>
      </c>
      <c r="AT112" s="35">
        <v>0</v>
      </c>
      <c r="AU112" s="35">
        <v>0</v>
      </c>
      <c r="AV112" s="35">
        <v>0</v>
      </c>
      <c r="AW112" s="35">
        <v>0</v>
      </c>
      <c r="AX112" s="35">
        <v>0</v>
      </c>
      <c r="AY112" s="35">
        <v>0</v>
      </c>
      <c r="AZ112" s="35">
        <v>0</v>
      </c>
      <c r="BA112" s="35">
        <v>0</v>
      </c>
      <c r="BB112" s="35">
        <v>1</v>
      </c>
      <c r="BC112" s="35">
        <v>1</v>
      </c>
      <c r="BD112" s="35">
        <v>1</v>
      </c>
      <c r="BE112" s="35">
        <v>1</v>
      </c>
      <c r="BF112" s="35">
        <v>1</v>
      </c>
      <c r="BG112" s="35">
        <v>2</v>
      </c>
      <c r="BH112" s="35">
        <v>2</v>
      </c>
      <c r="BI112" s="35">
        <v>2</v>
      </c>
      <c r="BJ112" s="35">
        <v>2</v>
      </c>
      <c r="BK112" s="35">
        <v>2</v>
      </c>
      <c r="BL112" s="35">
        <v>2</v>
      </c>
      <c r="BM112" s="35">
        <v>2</v>
      </c>
      <c r="BN112" s="35">
        <v>3</v>
      </c>
      <c r="BO112" s="35">
        <v>3</v>
      </c>
      <c r="BP112" s="35">
        <v>5</v>
      </c>
      <c r="BQ112" s="35">
        <v>5</v>
      </c>
      <c r="BR112" s="35">
        <v>5</v>
      </c>
      <c r="BS112" s="35">
        <v>6</v>
      </c>
      <c r="BT112" s="35">
        <v>6</v>
      </c>
      <c r="BU112" s="35">
        <v>6</v>
      </c>
      <c r="BV112" s="35">
        <v>6</v>
      </c>
      <c r="BW112" s="35">
        <v>6</v>
      </c>
      <c r="BX112" s="35">
        <v>6</v>
      </c>
      <c r="BY112" s="35">
        <v>6</v>
      </c>
      <c r="BZ112" s="35">
        <v>6</v>
      </c>
      <c r="CA112" s="35">
        <v>6</v>
      </c>
      <c r="CB112" s="35">
        <v>7</v>
      </c>
      <c r="CC112" s="35">
        <v>7</v>
      </c>
      <c r="CD112" s="35">
        <v>7</v>
      </c>
      <c r="CE112" s="35">
        <v>7</v>
      </c>
      <c r="CF112" s="35">
        <v>7</v>
      </c>
      <c r="CG112" s="35">
        <v>7</v>
      </c>
      <c r="CH112" s="35">
        <v>7</v>
      </c>
      <c r="CI112" s="35">
        <v>7</v>
      </c>
      <c r="CJ112" s="35">
        <v>7</v>
      </c>
      <c r="CK112" s="35">
        <v>7</v>
      </c>
      <c r="CL112" s="35">
        <v>7</v>
      </c>
      <c r="CM112" s="35">
        <v>7</v>
      </c>
    </row>
    <row r="113" spans="1:91" x14ac:dyDescent="0.35">
      <c r="A113" s="34" t="s">
        <v>213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0</v>
      </c>
      <c r="AN113" s="35">
        <v>0</v>
      </c>
      <c r="AO113" s="35">
        <v>0</v>
      </c>
      <c r="AP113" s="35">
        <v>0</v>
      </c>
      <c r="AQ113" s="35">
        <v>0</v>
      </c>
      <c r="AR113" s="35">
        <v>0</v>
      </c>
      <c r="AS113" s="35">
        <v>0</v>
      </c>
      <c r="AT113" s="35">
        <v>0</v>
      </c>
      <c r="AU113" s="35">
        <v>0</v>
      </c>
      <c r="AV113" s="35">
        <v>0</v>
      </c>
      <c r="AW113" s="35">
        <v>0</v>
      </c>
      <c r="AX113" s="35">
        <v>0</v>
      </c>
      <c r="AY113" s="35">
        <v>0</v>
      </c>
      <c r="AZ113" s="35">
        <v>0</v>
      </c>
      <c r="BA113" s="35">
        <v>0</v>
      </c>
      <c r="BB113" s="35">
        <v>0</v>
      </c>
      <c r="BC113" s="35">
        <v>0</v>
      </c>
      <c r="BD113" s="35">
        <v>0</v>
      </c>
      <c r="BE113" s="35">
        <v>0</v>
      </c>
      <c r="BF113" s="35">
        <v>3</v>
      </c>
      <c r="BG113" s="35">
        <v>3</v>
      </c>
      <c r="BH113" s="35">
        <v>12</v>
      </c>
      <c r="BI113" s="35">
        <v>14</v>
      </c>
      <c r="BJ113" s="35">
        <v>28</v>
      </c>
      <c r="BK113" s="35">
        <v>36</v>
      </c>
      <c r="BL113" s="35">
        <v>42</v>
      </c>
      <c r="BM113" s="35">
        <v>48</v>
      </c>
      <c r="BN113" s="35">
        <v>81</v>
      </c>
      <c r="BO113" s="35">
        <v>94</v>
      </c>
      <c r="BP113" s="35">
        <v>102</v>
      </c>
      <c r="BQ113" s="35">
        <v>107</v>
      </c>
      <c r="BR113" s="35">
        <v>128</v>
      </c>
      <c r="BS113" s="35">
        <v>143</v>
      </c>
      <c r="BT113" s="35">
        <v>161</v>
      </c>
      <c r="BU113" s="35">
        <v>169</v>
      </c>
      <c r="BV113" s="35">
        <v>186</v>
      </c>
      <c r="BW113" s="35">
        <v>196</v>
      </c>
      <c r="BX113" s="35">
        <v>227</v>
      </c>
      <c r="BY113" s="35">
        <v>244</v>
      </c>
      <c r="BZ113" s="35">
        <v>268</v>
      </c>
      <c r="CA113" s="35">
        <v>273</v>
      </c>
      <c r="CB113" s="35">
        <v>314</v>
      </c>
      <c r="CC113" s="35">
        <v>318</v>
      </c>
      <c r="CD113" s="35">
        <v>319</v>
      </c>
      <c r="CE113" s="35">
        <v>324</v>
      </c>
      <c r="CF113" s="35">
        <v>324</v>
      </c>
      <c r="CG113" s="35">
        <v>324</v>
      </c>
      <c r="CH113" s="35">
        <v>324</v>
      </c>
      <c r="CI113" s="35">
        <v>324</v>
      </c>
      <c r="CJ113" s="35">
        <v>324</v>
      </c>
      <c r="CK113" s="35">
        <v>325</v>
      </c>
      <c r="CL113" s="35">
        <v>328</v>
      </c>
      <c r="CM113" s="35">
        <v>328</v>
      </c>
    </row>
    <row r="114" spans="1:91" x14ac:dyDescent="0.35">
      <c r="A114" s="34" t="s">
        <v>169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5">
        <v>0</v>
      </c>
      <c r="AJ114" s="35">
        <v>0</v>
      </c>
      <c r="AK114" s="35">
        <v>0</v>
      </c>
      <c r="AL114" s="35">
        <v>0</v>
      </c>
      <c r="AM114" s="35">
        <v>1</v>
      </c>
      <c r="AN114" s="35">
        <v>4</v>
      </c>
      <c r="AO114" s="35">
        <v>5</v>
      </c>
      <c r="AP114" s="35">
        <v>5</v>
      </c>
      <c r="AQ114" s="35">
        <v>5</v>
      </c>
      <c r="AR114" s="35">
        <v>5</v>
      </c>
      <c r="AS114" s="35">
        <v>5</v>
      </c>
      <c r="AT114" s="35">
        <v>6</v>
      </c>
      <c r="AU114" s="35">
        <v>6</v>
      </c>
      <c r="AV114" s="35">
        <v>7</v>
      </c>
      <c r="AW114" s="35">
        <v>7</v>
      </c>
      <c r="AX114" s="35">
        <v>7</v>
      </c>
      <c r="AY114" s="35">
        <v>8</v>
      </c>
      <c r="AZ114" s="35">
        <v>12</v>
      </c>
      <c r="BA114" s="35">
        <v>12</v>
      </c>
      <c r="BB114" s="35">
        <v>26</v>
      </c>
      <c r="BC114" s="35">
        <v>41</v>
      </c>
      <c r="BD114" s="35">
        <v>53</v>
      </c>
      <c r="BE114" s="35">
        <v>82</v>
      </c>
      <c r="BF114" s="35">
        <v>93</v>
      </c>
      <c r="BG114" s="35">
        <v>118</v>
      </c>
      <c r="BH114" s="35">
        <v>164</v>
      </c>
      <c r="BI114" s="35">
        <v>203</v>
      </c>
      <c r="BJ114" s="35">
        <v>251</v>
      </c>
      <c r="BK114" s="35">
        <v>316</v>
      </c>
      <c r="BL114" s="35">
        <v>367</v>
      </c>
      <c r="BM114" s="35">
        <v>405</v>
      </c>
      <c r="BN114" s="35">
        <v>475</v>
      </c>
      <c r="BO114" s="35">
        <v>585</v>
      </c>
      <c r="BP114" s="35">
        <v>717</v>
      </c>
      <c r="BQ114" s="35">
        <v>848</v>
      </c>
      <c r="BR114" s="35">
        <v>993</v>
      </c>
      <c r="BS114" s="35">
        <v>1094</v>
      </c>
      <c r="BT114" s="35">
        <v>1215</v>
      </c>
      <c r="BU114" s="35">
        <v>1378</v>
      </c>
      <c r="BV114" s="35">
        <v>1510</v>
      </c>
      <c r="BW114" s="35">
        <v>1688</v>
      </c>
      <c r="BX114" s="35">
        <v>1890</v>
      </c>
      <c r="BY114" s="35">
        <v>2143</v>
      </c>
      <c r="BZ114" s="35">
        <v>2439</v>
      </c>
      <c r="CA114" s="35">
        <v>2785</v>
      </c>
      <c r="CB114" s="35">
        <v>3181</v>
      </c>
      <c r="CC114" s="35">
        <v>3441</v>
      </c>
      <c r="CD114" s="35">
        <v>3844</v>
      </c>
      <c r="CE114" s="35">
        <v>4219</v>
      </c>
      <c r="CF114" s="35">
        <v>4661</v>
      </c>
      <c r="CG114" s="35">
        <v>5014</v>
      </c>
      <c r="CH114" s="35">
        <v>5399</v>
      </c>
      <c r="CI114" s="35">
        <v>5847</v>
      </c>
      <c r="CJ114" s="35">
        <v>6297</v>
      </c>
      <c r="CK114" s="35">
        <v>6875</v>
      </c>
      <c r="CL114" s="35">
        <v>7497</v>
      </c>
      <c r="CM114" s="35">
        <v>8261</v>
      </c>
    </row>
    <row r="115" spans="1:91" x14ac:dyDescent="0.35">
      <c r="A115" s="34" t="s">
        <v>151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0</v>
      </c>
      <c r="AO115" s="35">
        <v>0</v>
      </c>
      <c r="AP115" s="35">
        <v>0</v>
      </c>
      <c r="AQ115" s="35">
        <v>0</v>
      </c>
      <c r="AR115" s="35">
        <v>0</v>
      </c>
      <c r="AS115" s="35">
        <v>0</v>
      </c>
      <c r="AT115" s="35">
        <v>0</v>
      </c>
      <c r="AU115" s="35">
        <v>0</v>
      </c>
      <c r="AV115" s="35">
        <v>1</v>
      </c>
      <c r="AW115" s="35">
        <v>1</v>
      </c>
      <c r="AX115" s="35">
        <v>3</v>
      </c>
      <c r="AY115" s="35">
        <v>3</v>
      </c>
      <c r="AZ115" s="35">
        <v>3</v>
      </c>
      <c r="BA115" s="35">
        <v>6</v>
      </c>
      <c r="BB115" s="35">
        <v>12</v>
      </c>
      <c r="BC115" s="35">
        <v>23</v>
      </c>
      <c r="BD115" s="35">
        <v>23</v>
      </c>
      <c r="BE115" s="35">
        <v>30</v>
      </c>
      <c r="BF115" s="35">
        <v>30</v>
      </c>
      <c r="BG115" s="35">
        <v>49</v>
      </c>
      <c r="BH115" s="35">
        <v>66</v>
      </c>
      <c r="BI115" s="35">
        <v>80</v>
      </c>
      <c r="BJ115" s="35">
        <v>94</v>
      </c>
      <c r="BK115" s="35">
        <v>109</v>
      </c>
      <c r="BL115" s="35">
        <v>125</v>
      </c>
      <c r="BM115" s="35">
        <v>149</v>
      </c>
      <c r="BN115" s="35">
        <v>177</v>
      </c>
      <c r="BO115" s="35">
        <v>199</v>
      </c>
      <c r="BP115" s="35">
        <v>231</v>
      </c>
      <c r="BQ115" s="35">
        <v>263</v>
      </c>
      <c r="BR115" s="35">
        <v>298</v>
      </c>
      <c r="BS115" s="35">
        <v>353</v>
      </c>
      <c r="BT115" s="35">
        <v>423</v>
      </c>
      <c r="BU115" s="35">
        <v>505</v>
      </c>
      <c r="BV115" s="35">
        <v>591</v>
      </c>
      <c r="BW115" s="35">
        <v>752</v>
      </c>
      <c r="BX115" s="35">
        <v>864</v>
      </c>
      <c r="BY115" s="35">
        <v>965</v>
      </c>
      <c r="BZ115" s="35">
        <v>1056</v>
      </c>
      <c r="CA115" s="35">
        <v>1174</v>
      </c>
      <c r="CB115" s="35">
        <v>1289</v>
      </c>
      <c r="CC115" s="35">
        <v>1438</v>
      </c>
      <c r="CD115" s="35">
        <v>1560</v>
      </c>
      <c r="CE115" s="35">
        <v>1662</v>
      </c>
      <c r="CF115" s="35">
        <v>1712</v>
      </c>
      <c r="CG115" s="35">
        <v>1934</v>
      </c>
      <c r="CH115" s="35">
        <v>2049</v>
      </c>
      <c r="CI115" s="35">
        <v>2154</v>
      </c>
      <c r="CJ115" s="35">
        <v>2264</v>
      </c>
      <c r="CK115" s="35">
        <v>2378</v>
      </c>
      <c r="CL115" s="35">
        <v>2472</v>
      </c>
      <c r="CM115" s="35">
        <v>2548</v>
      </c>
    </row>
    <row r="116" spans="1:91" x14ac:dyDescent="0.35">
      <c r="A116" s="34" t="s">
        <v>156</v>
      </c>
      <c r="B116" s="35">
        <v>0</v>
      </c>
      <c r="C116" s="35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0</v>
      </c>
      <c r="AN116" s="35">
        <v>1</v>
      </c>
      <c r="AO116" s="35">
        <v>1</v>
      </c>
      <c r="AP116" s="35">
        <v>1</v>
      </c>
      <c r="AQ116" s="35">
        <v>1</v>
      </c>
      <c r="AR116" s="35">
        <v>1</v>
      </c>
      <c r="AS116" s="35">
        <v>1</v>
      </c>
      <c r="AT116" s="35">
        <v>1</v>
      </c>
      <c r="AU116" s="35">
        <v>1</v>
      </c>
      <c r="AV116" s="35">
        <v>1</v>
      </c>
      <c r="AW116" s="35">
        <v>1</v>
      </c>
      <c r="AX116" s="35">
        <v>1</v>
      </c>
      <c r="AY116" s="35">
        <v>1</v>
      </c>
      <c r="AZ116" s="35">
        <v>2</v>
      </c>
      <c r="BA116" s="35">
        <v>2</v>
      </c>
      <c r="BB116" s="35">
        <v>2</v>
      </c>
      <c r="BC116" s="35">
        <v>2</v>
      </c>
      <c r="BD116" s="35">
        <v>7</v>
      </c>
      <c r="BE116" s="35">
        <v>7</v>
      </c>
      <c r="BF116" s="35">
        <v>7</v>
      </c>
      <c r="BG116" s="35">
        <v>7</v>
      </c>
      <c r="BH116" s="35">
        <v>11</v>
      </c>
      <c r="BI116" s="35">
        <v>11</v>
      </c>
      <c r="BJ116" s="35">
        <v>23</v>
      </c>
      <c r="BK116" s="35">
        <v>23</v>
      </c>
      <c r="BL116" s="35">
        <v>23</v>
      </c>
      <c r="BM116" s="35">
        <v>31</v>
      </c>
      <c r="BN116" s="35">
        <v>33</v>
      </c>
      <c r="BO116" s="35">
        <v>42</v>
      </c>
      <c r="BP116" s="35">
        <v>42</v>
      </c>
      <c r="BQ116" s="35">
        <v>46</v>
      </c>
      <c r="BR116" s="35">
        <v>49</v>
      </c>
      <c r="BS116" s="35">
        <v>52</v>
      </c>
      <c r="BT116" s="35">
        <v>55</v>
      </c>
      <c r="BU116" s="35">
        <v>60</v>
      </c>
      <c r="BV116" s="35">
        <v>64</v>
      </c>
      <c r="BW116" s="35">
        <v>66</v>
      </c>
      <c r="BX116" s="35">
        <v>73</v>
      </c>
      <c r="BY116" s="35">
        <v>77</v>
      </c>
      <c r="BZ116" s="35">
        <v>79</v>
      </c>
      <c r="CA116" s="35">
        <v>81</v>
      </c>
      <c r="CB116" s="35">
        <v>84</v>
      </c>
      <c r="CC116" s="35">
        <v>90</v>
      </c>
      <c r="CD116" s="35">
        <v>92</v>
      </c>
      <c r="CE116" s="35">
        <v>93</v>
      </c>
      <c r="CF116" s="35">
        <v>93</v>
      </c>
      <c r="CG116" s="35">
        <v>93</v>
      </c>
      <c r="CH116" s="35">
        <v>93</v>
      </c>
      <c r="CI116" s="35">
        <v>93</v>
      </c>
      <c r="CJ116" s="35">
        <v>94</v>
      </c>
      <c r="CK116" s="35">
        <v>94</v>
      </c>
      <c r="CL116" s="35">
        <v>94</v>
      </c>
      <c r="CM116" s="35">
        <v>94</v>
      </c>
    </row>
    <row r="117" spans="1:91" x14ac:dyDescent="0.35">
      <c r="A117" s="34" t="s">
        <v>70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5">
        <v>0</v>
      </c>
      <c r="AJ117" s="35">
        <v>0</v>
      </c>
      <c r="AK117" s="35">
        <v>0</v>
      </c>
      <c r="AL117" s="35">
        <v>0</v>
      </c>
      <c r="AM117" s="35">
        <v>0</v>
      </c>
      <c r="AN117" s="35">
        <v>0</v>
      </c>
      <c r="AO117" s="35">
        <v>0</v>
      </c>
      <c r="AP117" s="35">
        <v>0</v>
      </c>
      <c r="AQ117" s="35">
        <v>0</v>
      </c>
      <c r="AR117" s="35">
        <v>0</v>
      </c>
      <c r="AS117" s="35">
        <v>0</v>
      </c>
      <c r="AT117" s="35">
        <v>0</v>
      </c>
      <c r="AU117" s="35">
        <v>0</v>
      </c>
      <c r="AV117" s="35">
        <v>0</v>
      </c>
      <c r="AW117" s="35">
        <v>0</v>
      </c>
      <c r="AX117" s="35">
        <v>1</v>
      </c>
      <c r="AY117" s="35">
        <v>1</v>
      </c>
      <c r="AZ117" s="35">
        <v>1</v>
      </c>
      <c r="BA117" s="35">
        <v>1</v>
      </c>
      <c r="BB117" s="35">
        <v>1</v>
      </c>
      <c r="BC117" s="35">
        <v>1</v>
      </c>
      <c r="BD117" s="35">
        <v>1</v>
      </c>
      <c r="BE117" s="35">
        <v>5</v>
      </c>
      <c r="BF117" s="35">
        <v>6</v>
      </c>
      <c r="BG117" s="35">
        <v>6</v>
      </c>
      <c r="BH117" s="35">
        <v>6</v>
      </c>
      <c r="BI117" s="35">
        <v>10</v>
      </c>
      <c r="BJ117" s="35">
        <v>10</v>
      </c>
      <c r="BK117" s="35">
        <v>10</v>
      </c>
      <c r="BL117" s="35">
        <v>10</v>
      </c>
      <c r="BM117" s="35">
        <v>10</v>
      </c>
      <c r="BN117" s="35">
        <v>11</v>
      </c>
      <c r="BO117" s="35">
        <v>11</v>
      </c>
      <c r="BP117" s="35">
        <v>12</v>
      </c>
      <c r="BQ117" s="35">
        <v>12</v>
      </c>
      <c r="BR117" s="35">
        <v>12</v>
      </c>
      <c r="BS117" s="35">
        <v>12</v>
      </c>
      <c r="BT117" s="35">
        <v>14</v>
      </c>
      <c r="BU117" s="35">
        <v>14</v>
      </c>
      <c r="BV117" s="35">
        <v>14</v>
      </c>
      <c r="BW117" s="35">
        <v>14</v>
      </c>
      <c r="BX117" s="35">
        <v>14</v>
      </c>
      <c r="BY117" s="35">
        <v>15</v>
      </c>
      <c r="BZ117" s="35">
        <v>15</v>
      </c>
      <c r="CA117" s="35">
        <v>16</v>
      </c>
      <c r="CB117" s="35">
        <v>16</v>
      </c>
      <c r="CC117" s="35">
        <v>16</v>
      </c>
      <c r="CD117" s="35">
        <v>16</v>
      </c>
      <c r="CE117" s="35">
        <v>16</v>
      </c>
      <c r="CF117" s="35">
        <v>17</v>
      </c>
      <c r="CG117" s="35">
        <v>30</v>
      </c>
      <c r="CH117" s="35">
        <v>30</v>
      </c>
      <c r="CI117" s="35">
        <v>31</v>
      </c>
      <c r="CJ117" s="35">
        <v>31</v>
      </c>
      <c r="CK117" s="35">
        <v>31</v>
      </c>
      <c r="CL117" s="35">
        <v>32</v>
      </c>
      <c r="CM117" s="35">
        <v>33</v>
      </c>
    </row>
    <row r="118" spans="1:91" x14ac:dyDescent="0.35">
      <c r="A118" s="34" t="s">
        <v>214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0</v>
      </c>
      <c r="AO118" s="35">
        <v>0</v>
      </c>
      <c r="AP118" s="35">
        <v>0</v>
      </c>
      <c r="AQ118" s="35">
        <v>0</v>
      </c>
      <c r="AR118" s="35">
        <v>0</v>
      </c>
      <c r="AS118" s="35">
        <v>0</v>
      </c>
      <c r="AT118" s="35">
        <v>0</v>
      </c>
      <c r="AU118" s="35">
        <v>0</v>
      </c>
      <c r="AV118" s="35">
        <v>0</v>
      </c>
      <c r="AW118" s="35">
        <v>0</v>
      </c>
      <c r="AX118" s="35">
        <v>0</v>
      </c>
      <c r="AY118" s="35">
        <v>0</v>
      </c>
      <c r="AZ118" s="35">
        <v>0</v>
      </c>
      <c r="BA118" s="35">
        <v>0</v>
      </c>
      <c r="BB118" s="35">
        <v>0</v>
      </c>
      <c r="BC118" s="35">
        <v>0</v>
      </c>
      <c r="BD118" s="35">
        <v>0</v>
      </c>
      <c r="BE118" s="35">
        <v>2</v>
      </c>
      <c r="BF118" s="35">
        <v>2</v>
      </c>
      <c r="BG118" s="35">
        <v>3</v>
      </c>
      <c r="BH118" s="35">
        <v>14</v>
      </c>
      <c r="BI118" s="35">
        <v>14</v>
      </c>
      <c r="BJ118" s="35">
        <v>21</v>
      </c>
      <c r="BK118" s="35">
        <v>27</v>
      </c>
      <c r="BL118" s="35">
        <v>47</v>
      </c>
      <c r="BM118" s="35">
        <v>52</v>
      </c>
      <c r="BN118" s="35">
        <v>69</v>
      </c>
      <c r="BO118" s="35">
        <v>82</v>
      </c>
      <c r="BP118" s="35">
        <v>84</v>
      </c>
      <c r="BQ118" s="35">
        <v>85</v>
      </c>
      <c r="BR118" s="35">
        <v>91</v>
      </c>
      <c r="BS118" s="35">
        <v>109</v>
      </c>
      <c r="BT118" s="35">
        <v>123</v>
      </c>
      <c r="BU118" s="35">
        <v>144</v>
      </c>
      <c r="BV118" s="35">
        <v>174</v>
      </c>
      <c r="BW118" s="35">
        <v>201</v>
      </c>
      <c r="BX118" s="35">
        <v>214</v>
      </c>
      <c r="BY118" s="35">
        <v>233</v>
      </c>
      <c r="BZ118" s="35">
        <v>241</v>
      </c>
      <c r="CA118" s="35">
        <v>248</v>
      </c>
      <c r="CB118" s="35">
        <v>252</v>
      </c>
      <c r="CC118" s="35">
        <v>255</v>
      </c>
      <c r="CD118" s="35">
        <v>263</v>
      </c>
      <c r="CE118" s="35">
        <v>272</v>
      </c>
      <c r="CF118" s="35">
        <v>274</v>
      </c>
      <c r="CG118" s="35">
        <v>283</v>
      </c>
      <c r="CH118" s="35">
        <v>288</v>
      </c>
      <c r="CI118" s="35">
        <v>303</v>
      </c>
      <c r="CJ118" s="35">
        <v>303</v>
      </c>
      <c r="CK118" s="35">
        <v>307</v>
      </c>
      <c r="CL118" s="35">
        <v>308</v>
      </c>
      <c r="CM118" s="35">
        <v>312</v>
      </c>
    </row>
    <row r="119" spans="1:91" x14ac:dyDescent="0.35">
      <c r="A119" s="34" t="s">
        <v>42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1</v>
      </c>
      <c r="AQ119" s="35">
        <v>1</v>
      </c>
      <c r="AR119" s="35">
        <v>1</v>
      </c>
      <c r="AS119" s="35">
        <v>2</v>
      </c>
      <c r="AT119" s="35">
        <v>2</v>
      </c>
      <c r="AU119" s="35">
        <v>2</v>
      </c>
      <c r="AV119" s="35">
        <v>2</v>
      </c>
      <c r="AW119" s="35">
        <v>2</v>
      </c>
      <c r="AX119" s="35">
        <v>3</v>
      </c>
      <c r="AY119" s="35">
        <v>5</v>
      </c>
      <c r="AZ119" s="35">
        <v>6</v>
      </c>
      <c r="BA119" s="35">
        <v>7</v>
      </c>
      <c r="BB119" s="35">
        <v>17</v>
      </c>
      <c r="BC119" s="35">
        <v>28</v>
      </c>
      <c r="BD119" s="35">
        <v>29</v>
      </c>
      <c r="BE119" s="35">
        <v>38</v>
      </c>
      <c r="BF119" s="35">
        <v>49</v>
      </c>
      <c r="BG119" s="35">
        <v>63</v>
      </c>
      <c r="BH119" s="35">
        <v>77</v>
      </c>
      <c r="BI119" s="35">
        <v>96</v>
      </c>
      <c r="BJ119" s="35">
        <v>115</v>
      </c>
      <c r="BK119" s="35">
        <v>143</v>
      </c>
      <c r="BL119" s="35">
        <v>170</v>
      </c>
      <c r="BM119" s="35">
        <v>225</v>
      </c>
      <c r="BN119" s="35">
        <v>275</v>
      </c>
      <c r="BO119" s="35">
        <v>345</v>
      </c>
      <c r="BP119" s="35">
        <v>402</v>
      </c>
      <c r="BQ119" s="35">
        <v>479</v>
      </c>
      <c r="BR119" s="35">
        <v>556</v>
      </c>
      <c r="BS119" s="35">
        <v>617</v>
      </c>
      <c r="BT119" s="35">
        <v>654</v>
      </c>
      <c r="BU119" s="35">
        <v>708</v>
      </c>
      <c r="BV119" s="35">
        <v>791</v>
      </c>
      <c r="BW119" s="35">
        <v>919</v>
      </c>
      <c r="BX119" s="35">
        <v>1021</v>
      </c>
      <c r="BY119" s="35">
        <v>1120</v>
      </c>
      <c r="BZ119" s="35">
        <v>1184</v>
      </c>
      <c r="CA119" s="35">
        <v>1275</v>
      </c>
      <c r="CB119" s="35">
        <v>1374</v>
      </c>
      <c r="CC119" s="35">
        <v>1448</v>
      </c>
      <c r="CD119" s="35">
        <v>1545</v>
      </c>
      <c r="CE119" s="35">
        <v>1661</v>
      </c>
      <c r="CF119" s="35">
        <v>1763</v>
      </c>
      <c r="CG119" s="35">
        <v>1888</v>
      </c>
      <c r="CH119" s="35">
        <v>2024</v>
      </c>
      <c r="CI119" s="35">
        <v>2283</v>
      </c>
      <c r="CJ119" s="35">
        <v>2564</v>
      </c>
      <c r="CK119" s="35">
        <v>2685</v>
      </c>
      <c r="CL119" s="35">
        <v>2855</v>
      </c>
      <c r="CM119" s="35">
        <v>3046</v>
      </c>
    </row>
    <row r="120" spans="1:91" x14ac:dyDescent="0.35">
      <c r="A120" s="34" t="s">
        <v>224</v>
      </c>
      <c r="B120" s="35">
        <v>0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0</v>
      </c>
      <c r="AN120" s="35">
        <v>0</v>
      </c>
      <c r="AO120" s="35">
        <v>0</v>
      </c>
      <c r="AP120" s="35">
        <v>0</v>
      </c>
      <c r="AQ120" s="35">
        <v>0</v>
      </c>
      <c r="AR120" s="35">
        <v>0</v>
      </c>
      <c r="AS120" s="35">
        <v>0</v>
      </c>
      <c r="AT120" s="35">
        <v>0</v>
      </c>
      <c r="AU120" s="35">
        <v>0</v>
      </c>
      <c r="AV120" s="35">
        <v>0</v>
      </c>
      <c r="AW120" s="35">
        <v>0</v>
      </c>
      <c r="AX120" s="35">
        <v>0</v>
      </c>
      <c r="AY120" s="35">
        <v>0</v>
      </c>
      <c r="AZ120" s="35">
        <v>0</v>
      </c>
      <c r="BA120" s="35">
        <v>0</v>
      </c>
      <c r="BB120" s="35">
        <v>0</v>
      </c>
      <c r="BC120" s="35">
        <v>0</v>
      </c>
      <c r="BD120" s="35">
        <v>0</v>
      </c>
      <c r="BE120" s="35">
        <v>0</v>
      </c>
      <c r="BF120" s="35">
        <v>0</v>
      </c>
      <c r="BG120" s="35">
        <v>0</v>
      </c>
      <c r="BH120" s="35">
        <v>0</v>
      </c>
      <c r="BI120" s="35">
        <v>0</v>
      </c>
      <c r="BJ120" s="35">
        <v>1</v>
      </c>
      <c r="BK120" s="35">
        <v>1</v>
      </c>
      <c r="BL120" s="35">
        <v>3</v>
      </c>
      <c r="BM120" s="35">
        <v>5</v>
      </c>
      <c r="BN120" s="35">
        <v>7</v>
      </c>
      <c r="BO120" s="35">
        <v>7</v>
      </c>
      <c r="BP120" s="35">
        <v>8</v>
      </c>
      <c r="BQ120" s="35">
        <v>8</v>
      </c>
      <c r="BR120" s="35">
        <v>8</v>
      </c>
      <c r="BS120" s="35">
        <v>8</v>
      </c>
      <c r="BT120" s="35">
        <v>10</v>
      </c>
      <c r="BU120" s="35">
        <v>10</v>
      </c>
      <c r="BV120" s="35">
        <v>10</v>
      </c>
      <c r="BW120" s="35">
        <v>10</v>
      </c>
      <c r="BX120" s="35">
        <v>10</v>
      </c>
      <c r="BY120" s="35">
        <v>10</v>
      </c>
      <c r="BZ120" s="35">
        <v>10</v>
      </c>
      <c r="CA120" s="35">
        <v>17</v>
      </c>
      <c r="CB120" s="35">
        <v>17</v>
      </c>
      <c r="CC120" s="35">
        <v>20</v>
      </c>
      <c r="CD120" s="35">
        <v>20</v>
      </c>
      <c r="CE120" s="35">
        <v>21</v>
      </c>
      <c r="CF120" s="35">
        <v>21</v>
      </c>
      <c r="CG120" s="35">
        <v>28</v>
      </c>
      <c r="CH120" s="35">
        <v>29</v>
      </c>
      <c r="CI120" s="35">
        <v>31</v>
      </c>
      <c r="CJ120" s="35">
        <v>34</v>
      </c>
      <c r="CK120" s="35">
        <v>35</v>
      </c>
      <c r="CL120" s="35">
        <v>39</v>
      </c>
      <c r="CM120" s="35">
        <v>39</v>
      </c>
    </row>
    <row r="121" spans="1:91" x14ac:dyDescent="0.35">
      <c r="A121" s="34" t="s">
        <v>236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  <c r="AQ121" s="35">
        <v>0</v>
      </c>
      <c r="AR121" s="35">
        <v>0</v>
      </c>
      <c r="AS121" s="35">
        <v>0</v>
      </c>
      <c r="AT121" s="35">
        <v>0</v>
      </c>
      <c r="AU121" s="35">
        <v>0</v>
      </c>
      <c r="AV121" s="35">
        <v>0</v>
      </c>
      <c r="AW121" s="35">
        <v>0</v>
      </c>
      <c r="AX121" s="35">
        <v>0</v>
      </c>
      <c r="AY121" s="35">
        <v>0</v>
      </c>
      <c r="AZ121" s="35">
        <v>0</v>
      </c>
      <c r="BA121" s="35">
        <v>0</v>
      </c>
      <c r="BB121" s="35">
        <v>0</v>
      </c>
      <c r="BC121" s="35">
        <v>0</v>
      </c>
      <c r="BD121" s="35">
        <v>0</v>
      </c>
      <c r="BE121" s="35">
        <v>0</v>
      </c>
      <c r="BF121" s="35">
        <v>0</v>
      </c>
      <c r="BG121" s="35">
        <v>0</v>
      </c>
      <c r="BH121" s="35">
        <v>0</v>
      </c>
      <c r="BI121" s="35">
        <v>0</v>
      </c>
      <c r="BJ121" s="35">
        <v>0</v>
      </c>
      <c r="BK121" s="35">
        <v>0</v>
      </c>
      <c r="BL121" s="35">
        <v>0</v>
      </c>
      <c r="BM121" s="35">
        <v>0</v>
      </c>
      <c r="BN121" s="35">
        <v>0</v>
      </c>
      <c r="BO121" s="35">
        <v>0</v>
      </c>
      <c r="BP121" s="35">
        <v>2</v>
      </c>
      <c r="BQ121" s="35">
        <v>2</v>
      </c>
      <c r="BR121" s="35">
        <v>2</v>
      </c>
      <c r="BS121" s="35">
        <v>2</v>
      </c>
      <c r="BT121" s="35">
        <v>9</v>
      </c>
      <c r="BU121" s="35">
        <v>9</v>
      </c>
      <c r="BV121" s="35">
        <v>9</v>
      </c>
      <c r="BW121" s="35">
        <v>9</v>
      </c>
      <c r="BX121" s="35">
        <v>9</v>
      </c>
      <c r="BY121" s="35">
        <v>9</v>
      </c>
      <c r="BZ121" s="35">
        <v>9</v>
      </c>
      <c r="CA121" s="35">
        <v>9</v>
      </c>
      <c r="CB121" s="35">
        <v>9</v>
      </c>
      <c r="CC121" s="35">
        <v>9</v>
      </c>
      <c r="CD121" s="35">
        <v>9</v>
      </c>
      <c r="CE121" s="35">
        <v>9</v>
      </c>
      <c r="CF121" s="35">
        <v>9</v>
      </c>
      <c r="CG121" s="35">
        <v>9</v>
      </c>
      <c r="CH121" s="35">
        <v>9</v>
      </c>
      <c r="CI121" s="35">
        <v>9</v>
      </c>
      <c r="CJ121" s="35">
        <v>9</v>
      </c>
      <c r="CK121" s="35">
        <v>9</v>
      </c>
      <c r="CL121" s="35">
        <v>9</v>
      </c>
      <c r="CM121" s="35">
        <v>9</v>
      </c>
    </row>
    <row r="122" spans="1:91" x14ac:dyDescent="0.35">
      <c r="A122" s="34" t="s">
        <v>17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  <c r="AQ122" s="35">
        <v>0</v>
      </c>
      <c r="AR122" s="35">
        <v>0</v>
      </c>
      <c r="AS122" s="35">
        <v>0</v>
      </c>
      <c r="AT122" s="35">
        <v>0</v>
      </c>
      <c r="AU122" s="35">
        <v>0</v>
      </c>
      <c r="AV122" s="35">
        <v>0</v>
      </c>
      <c r="AW122" s="35">
        <v>0</v>
      </c>
      <c r="AX122" s="35">
        <v>0</v>
      </c>
      <c r="AY122" s="35">
        <v>0</v>
      </c>
      <c r="AZ122" s="35">
        <v>0</v>
      </c>
      <c r="BA122" s="35">
        <v>0</v>
      </c>
      <c r="BB122" s="35">
        <v>2</v>
      </c>
      <c r="BC122" s="35">
        <v>2</v>
      </c>
      <c r="BD122" s="35">
        <v>2</v>
      </c>
      <c r="BE122" s="35">
        <v>2</v>
      </c>
      <c r="BF122" s="35">
        <v>2</v>
      </c>
      <c r="BG122" s="35">
        <v>3</v>
      </c>
      <c r="BH122" s="35">
        <v>3</v>
      </c>
      <c r="BI122" s="35">
        <v>3</v>
      </c>
      <c r="BJ122" s="35">
        <v>3</v>
      </c>
      <c r="BK122" s="35">
        <v>4</v>
      </c>
      <c r="BL122" s="35">
        <v>7</v>
      </c>
      <c r="BM122" s="35">
        <v>7</v>
      </c>
      <c r="BN122" s="35">
        <v>8</v>
      </c>
      <c r="BO122" s="35">
        <v>8</v>
      </c>
      <c r="BP122" s="35">
        <v>8</v>
      </c>
      <c r="BQ122" s="35">
        <v>11</v>
      </c>
      <c r="BR122" s="35">
        <v>11</v>
      </c>
      <c r="BS122" s="35">
        <v>11</v>
      </c>
      <c r="BT122" s="35">
        <v>14</v>
      </c>
      <c r="BU122" s="35">
        <v>14</v>
      </c>
      <c r="BV122" s="35">
        <v>14</v>
      </c>
      <c r="BW122" s="35">
        <v>14</v>
      </c>
      <c r="BX122" s="35">
        <v>16</v>
      </c>
      <c r="BY122" s="35">
        <v>16</v>
      </c>
      <c r="BZ122" s="35">
        <v>16</v>
      </c>
      <c r="CA122" s="35">
        <v>16</v>
      </c>
      <c r="CB122" s="35">
        <v>16</v>
      </c>
      <c r="CC122" s="35">
        <v>16</v>
      </c>
      <c r="CD122" s="35">
        <v>16</v>
      </c>
      <c r="CE122" s="35">
        <v>16</v>
      </c>
      <c r="CF122" s="35">
        <v>16</v>
      </c>
      <c r="CG122" s="35">
        <v>16</v>
      </c>
      <c r="CH122" s="35">
        <v>16</v>
      </c>
      <c r="CI122" s="35">
        <v>16</v>
      </c>
      <c r="CJ122" s="35">
        <v>16</v>
      </c>
      <c r="CK122" s="35">
        <v>16</v>
      </c>
      <c r="CL122" s="35">
        <v>16</v>
      </c>
      <c r="CM122" s="35">
        <v>16</v>
      </c>
    </row>
    <row r="123" spans="1:91" x14ac:dyDescent="0.35">
      <c r="A123" s="34" t="s">
        <v>68</v>
      </c>
      <c r="B123" s="35">
        <v>0</v>
      </c>
      <c r="C123" s="35">
        <v>0</v>
      </c>
      <c r="D123" s="35">
        <v>0</v>
      </c>
      <c r="E123" s="35">
        <v>1</v>
      </c>
      <c r="F123" s="35">
        <v>1</v>
      </c>
      <c r="G123" s="35">
        <v>1</v>
      </c>
      <c r="H123" s="35">
        <v>1</v>
      </c>
      <c r="I123" s="35">
        <v>1</v>
      </c>
      <c r="J123" s="35">
        <v>1</v>
      </c>
      <c r="K123" s="35">
        <v>1</v>
      </c>
      <c r="L123" s="35">
        <v>1</v>
      </c>
      <c r="M123" s="35">
        <v>1</v>
      </c>
      <c r="N123" s="35">
        <v>1</v>
      </c>
      <c r="O123" s="35">
        <v>1</v>
      </c>
      <c r="P123" s="35">
        <v>1</v>
      </c>
      <c r="Q123" s="35">
        <v>1</v>
      </c>
      <c r="R123" s="35">
        <v>1</v>
      </c>
      <c r="S123" s="35">
        <v>1</v>
      </c>
      <c r="T123" s="35">
        <v>1</v>
      </c>
      <c r="U123" s="35">
        <v>1</v>
      </c>
      <c r="V123" s="35">
        <v>1</v>
      </c>
      <c r="W123" s="35">
        <v>1</v>
      </c>
      <c r="X123" s="35">
        <v>1</v>
      </c>
      <c r="Y123" s="35">
        <v>1</v>
      </c>
      <c r="Z123" s="35">
        <v>1</v>
      </c>
      <c r="AA123" s="35">
        <v>1</v>
      </c>
      <c r="AB123" s="35">
        <v>1</v>
      </c>
      <c r="AC123" s="35">
        <v>1</v>
      </c>
      <c r="AD123" s="35">
        <v>1</v>
      </c>
      <c r="AE123" s="35">
        <v>1</v>
      </c>
      <c r="AF123" s="35">
        <v>1</v>
      </c>
      <c r="AG123" s="35">
        <v>1</v>
      </c>
      <c r="AH123" s="35">
        <v>1</v>
      </c>
      <c r="AI123" s="35">
        <v>1</v>
      </c>
      <c r="AJ123" s="35">
        <v>1</v>
      </c>
      <c r="AK123" s="35">
        <v>1</v>
      </c>
      <c r="AL123" s="35">
        <v>1</v>
      </c>
      <c r="AM123" s="35">
        <v>1</v>
      </c>
      <c r="AN123" s="35">
        <v>1</v>
      </c>
      <c r="AO123" s="35">
        <v>1</v>
      </c>
      <c r="AP123" s="35">
        <v>1</v>
      </c>
      <c r="AQ123" s="35">
        <v>1</v>
      </c>
      <c r="AR123" s="35">
        <v>1</v>
      </c>
      <c r="AS123" s="35">
        <v>1</v>
      </c>
      <c r="AT123" s="35">
        <v>1</v>
      </c>
      <c r="AU123" s="35">
        <v>1</v>
      </c>
      <c r="AV123" s="35">
        <v>1</v>
      </c>
      <c r="AW123" s="35">
        <v>1</v>
      </c>
      <c r="AX123" s="35">
        <v>1</v>
      </c>
      <c r="AY123" s="35">
        <v>1</v>
      </c>
      <c r="AZ123" s="35">
        <v>1</v>
      </c>
      <c r="BA123" s="35">
        <v>1</v>
      </c>
      <c r="BB123" s="35">
        <v>1</v>
      </c>
      <c r="BC123" s="35">
        <v>1</v>
      </c>
      <c r="BD123" s="35">
        <v>1</v>
      </c>
      <c r="BE123" s="35">
        <v>1</v>
      </c>
      <c r="BF123" s="35">
        <v>1</v>
      </c>
      <c r="BG123" s="35">
        <v>1</v>
      </c>
      <c r="BH123" s="35">
        <v>1</v>
      </c>
      <c r="BI123" s="35">
        <v>1</v>
      </c>
      <c r="BJ123" s="35">
        <v>1</v>
      </c>
      <c r="BK123" s="35">
        <v>2</v>
      </c>
      <c r="BL123" s="35">
        <v>2</v>
      </c>
      <c r="BM123" s="35">
        <v>3</v>
      </c>
      <c r="BN123" s="35">
        <v>3</v>
      </c>
      <c r="BO123" s="35">
        <v>4</v>
      </c>
      <c r="BP123" s="35">
        <v>5</v>
      </c>
      <c r="BQ123" s="35">
        <v>5</v>
      </c>
      <c r="BR123" s="35">
        <v>5</v>
      </c>
      <c r="BS123" s="35">
        <v>5</v>
      </c>
      <c r="BT123" s="35">
        <v>5</v>
      </c>
      <c r="BU123" s="35">
        <v>6</v>
      </c>
      <c r="BV123" s="35">
        <v>6</v>
      </c>
      <c r="BW123" s="35">
        <v>9</v>
      </c>
      <c r="BX123" s="35">
        <v>9</v>
      </c>
      <c r="BY123" s="35">
        <v>9</v>
      </c>
      <c r="BZ123" s="35">
        <v>9</v>
      </c>
      <c r="CA123" s="35">
        <v>9</v>
      </c>
      <c r="CB123" s="35">
        <v>9</v>
      </c>
      <c r="CC123" s="35">
        <v>9</v>
      </c>
      <c r="CD123" s="35">
        <v>9</v>
      </c>
      <c r="CE123" s="35">
        <v>12</v>
      </c>
      <c r="CF123" s="35">
        <v>14</v>
      </c>
      <c r="CG123" s="35">
        <v>16</v>
      </c>
      <c r="CH123" s="35">
        <v>16</v>
      </c>
      <c r="CI123" s="35">
        <v>16</v>
      </c>
      <c r="CJ123" s="35">
        <v>30</v>
      </c>
      <c r="CK123" s="35">
        <v>31</v>
      </c>
      <c r="CL123" s="35">
        <v>31</v>
      </c>
      <c r="CM123" s="35">
        <v>31</v>
      </c>
    </row>
    <row r="124" spans="1:91" x14ac:dyDescent="0.35">
      <c r="A124" s="34" t="s">
        <v>120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1</v>
      </c>
      <c r="AM124" s="35">
        <v>1</v>
      </c>
      <c r="AN124" s="35">
        <v>6</v>
      </c>
      <c r="AO124" s="35">
        <v>10</v>
      </c>
      <c r="AP124" s="35">
        <v>18</v>
      </c>
      <c r="AQ124" s="35">
        <v>24</v>
      </c>
      <c r="AR124" s="35">
        <v>38</v>
      </c>
      <c r="AS124" s="35">
        <v>82</v>
      </c>
      <c r="AT124" s="35">
        <v>128</v>
      </c>
      <c r="AU124" s="35">
        <v>188</v>
      </c>
      <c r="AV124" s="35">
        <v>265</v>
      </c>
      <c r="AW124" s="35">
        <v>321</v>
      </c>
      <c r="AX124" s="35">
        <v>382</v>
      </c>
      <c r="AY124" s="35">
        <v>503</v>
      </c>
      <c r="AZ124" s="35">
        <v>503</v>
      </c>
      <c r="BA124" s="35">
        <v>806</v>
      </c>
      <c r="BB124" s="35">
        <v>962</v>
      </c>
      <c r="BC124" s="35">
        <v>1138</v>
      </c>
      <c r="BD124" s="35">
        <v>1416</v>
      </c>
      <c r="BE124" s="35">
        <v>1711</v>
      </c>
      <c r="BF124" s="35">
        <v>2058</v>
      </c>
      <c r="BG124" s="35">
        <v>2467</v>
      </c>
      <c r="BH124" s="35">
        <v>3003</v>
      </c>
      <c r="BI124" s="35">
        <v>3640</v>
      </c>
      <c r="BJ124" s="35">
        <v>4217</v>
      </c>
      <c r="BK124" s="35">
        <v>4764</v>
      </c>
      <c r="BL124" s="35">
        <v>5580</v>
      </c>
      <c r="BM124" s="35">
        <v>6438</v>
      </c>
      <c r="BN124" s="35">
        <v>7468</v>
      </c>
      <c r="BO124" s="35">
        <v>8647</v>
      </c>
      <c r="BP124" s="35">
        <v>9819</v>
      </c>
      <c r="BQ124" s="35">
        <v>10930</v>
      </c>
      <c r="BR124" s="35">
        <v>11817</v>
      </c>
      <c r="BS124" s="35">
        <v>12667</v>
      </c>
      <c r="BT124" s="35">
        <v>13696</v>
      </c>
      <c r="BU124" s="35">
        <v>14788</v>
      </c>
      <c r="BV124" s="35">
        <v>15821</v>
      </c>
      <c r="BW124" s="35">
        <v>16727</v>
      </c>
      <c r="BX124" s="35">
        <v>17953</v>
      </c>
      <c r="BY124" s="35">
        <v>18926</v>
      </c>
      <c r="BZ124" s="35">
        <v>19709</v>
      </c>
      <c r="CA124" s="35">
        <v>20682</v>
      </c>
      <c r="CB124" s="35">
        <v>21903</v>
      </c>
      <c r="CC124" s="35">
        <v>23249</v>
      </c>
      <c r="CD124" s="35">
        <v>24571</v>
      </c>
      <c r="CE124" s="35">
        <v>25746</v>
      </c>
      <c r="CF124" s="35">
        <v>26710</v>
      </c>
      <c r="CG124" s="35">
        <v>27580</v>
      </c>
      <c r="CH124" s="35">
        <v>28316</v>
      </c>
      <c r="CI124" s="35">
        <v>29383</v>
      </c>
      <c r="CJ124" s="35">
        <v>30619</v>
      </c>
      <c r="CK124" s="35">
        <v>31766</v>
      </c>
      <c r="CL124" s="35">
        <v>32838</v>
      </c>
      <c r="CM124" s="35">
        <v>33588</v>
      </c>
    </row>
    <row r="125" spans="1:91" x14ac:dyDescent="0.35">
      <c r="A125" s="34" t="s">
        <v>64</v>
      </c>
      <c r="B125" s="35">
        <v>0</v>
      </c>
      <c r="C125" s="35">
        <v>0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0</v>
      </c>
      <c r="AM125" s="35">
        <v>1</v>
      </c>
      <c r="AN125" s="35">
        <v>1</v>
      </c>
      <c r="AO125" s="35">
        <v>1</v>
      </c>
      <c r="AP125" s="35">
        <v>1</v>
      </c>
      <c r="AQ125" s="35">
        <v>1</v>
      </c>
      <c r="AR125" s="35">
        <v>3</v>
      </c>
      <c r="AS125" s="35">
        <v>3</v>
      </c>
      <c r="AT125" s="35">
        <v>4</v>
      </c>
      <c r="AU125" s="35">
        <v>5</v>
      </c>
      <c r="AV125" s="35">
        <v>5</v>
      </c>
      <c r="AW125" s="35">
        <v>5</v>
      </c>
      <c r="AX125" s="35">
        <v>5</v>
      </c>
      <c r="AY125" s="35">
        <v>5</v>
      </c>
      <c r="AZ125" s="35">
        <v>5</v>
      </c>
      <c r="BA125" s="35">
        <v>5</v>
      </c>
      <c r="BB125" s="35">
        <v>6</v>
      </c>
      <c r="BC125" s="35">
        <v>8</v>
      </c>
      <c r="BD125" s="35">
        <v>8</v>
      </c>
      <c r="BE125" s="35">
        <v>12</v>
      </c>
      <c r="BF125" s="35">
        <v>20</v>
      </c>
      <c r="BG125" s="35">
        <v>28</v>
      </c>
      <c r="BH125" s="35">
        <v>39</v>
      </c>
      <c r="BI125" s="35">
        <v>52</v>
      </c>
      <c r="BJ125" s="35">
        <v>102</v>
      </c>
      <c r="BK125" s="35">
        <v>102</v>
      </c>
      <c r="BL125" s="35">
        <v>155</v>
      </c>
      <c r="BM125" s="35">
        <v>205</v>
      </c>
      <c r="BN125" s="35">
        <v>283</v>
      </c>
      <c r="BO125" s="35">
        <v>368</v>
      </c>
      <c r="BP125" s="35">
        <v>451</v>
      </c>
      <c r="BQ125" s="35">
        <v>514</v>
      </c>
      <c r="BR125" s="35">
        <v>589</v>
      </c>
      <c r="BS125" s="35">
        <v>647</v>
      </c>
      <c r="BT125" s="35">
        <v>708</v>
      </c>
      <c r="BU125" s="35">
        <v>797</v>
      </c>
      <c r="BV125" s="35">
        <v>868</v>
      </c>
      <c r="BW125" s="35">
        <v>950</v>
      </c>
      <c r="BX125" s="35">
        <v>1039</v>
      </c>
      <c r="BY125" s="35">
        <v>1106</v>
      </c>
      <c r="BZ125" s="35">
        <v>1160</v>
      </c>
      <c r="CA125" s="35">
        <v>1210</v>
      </c>
      <c r="CB125" s="35">
        <v>1239</v>
      </c>
      <c r="CC125" s="35">
        <v>1283</v>
      </c>
      <c r="CD125" s="35">
        <v>1312</v>
      </c>
      <c r="CE125" s="35">
        <v>1330</v>
      </c>
      <c r="CF125" s="35">
        <v>1349</v>
      </c>
      <c r="CG125" s="35">
        <v>1366</v>
      </c>
      <c r="CH125" s="35">
        <v>1386</v>
      </c>
      <c r="CI125" s="35">
        <v>1401</v>
      </c>
      <c r="CJ125" s="35">
        <v>1409</v>
      </c>
      <c r="CK125" s="35">
        <v>1422</v>
      </c>
      <c r="CL125" s="35">
        <v>1431</v>
      </c>
      <c r="CM125" s="35">
        <v>1440</v>
      </c>
    </row>
    <row r="126" spans="1:91" x14ac:dyDescent="0.35">
      <c r="A126" s="34" t="s">
        <v>215</v>
      </c>
      <c r="B126" s="35">
        <v>0</v>
      </c>
      <c r="C126" s="35">
        <v>0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0</v>
      </c>
      <c r="AN126" s="35">
        <v>0</v>
      </c>
      <c r="AO126" s="35">
        <v>0</v>
      </c>
      <c r="AP126" s="35">
        <v>0</v>
      </c>
      <c r="AQ126" s="35">
        <v>0</v>
      </c>
      <c r="AR126" s="35">
        <v>0</v>
      </c>
      <c r="AS126" s="35">
        <v>0</v>
      </c>
      <c r="AT126" s="35">
        <v>0</v>
      </c>
      <c r="AU126" s="35">
        <v>0</v>
      </c>
      <c r="AV126" s="35">
        <v>0</v>
      </c>
      <c r="AW126" s="35">
        <v>0</v>
      </c>
      <c r="AX126" s="35">
        <v>0</v>
      </c>
      <c r="AY126" s="35">
        <v>0</v>
      </c>
      <c r="AZ126" s="35">
        <v>0</v>
      </c>
      <c r="BA126" s="35">
        <v>0</v>
      </c>
      <c r="BB126" s="35">
        <v>0</v>
      </c>
      <c r="BC126" s="35">
        <v>0</v>
      </c>
      <c r="BD126" s="35">
        <v>0</v>
      </c>
      <c r="BE126" s="35">
        <v>0</v>
      </c>
      <c r="BF126" s="35">
        <v>0</v>
      </c>
      <c r="BG126" s="35">
        <v>1</v>
      </c>
      <c r="BH126" s="35">
        <v>1</v>
      </c>
      <c r="BI126" s="35">
        <v>2</v>
      </c>
      <c r="BJ126" s="35">
        <v>2</v>
      </c>
      <c r="BK126" s="35">
        <v>2</v>
      </c>
      <c r="BL126" s="35">
        <v>2</v>
      </c>
      <c r="BM126" s="35">
        <v>2</v>
      </c>
      <c r="BN126" s="35">
        <v>2</v>
      </c>
      <c r="BO126" s="35">
        <v>2</v>
      </c>
      <c r="BP126" s="35">
        <v>4</v>
      </c>
      <c r="BQ126" s="35">
        <v>4</v>
      </c>
      <c r="BR126" s="35">
        <v>4</v>
      </c>
      <c r="BS126" s="35">
        <v>5</v>
      </c>
      <c r="BT126" s="35">
        <v>5</v>
      </c>
      <c r="BU126" s="35">
        <v>5</v>
      </c>
      <c r="BV126" s="35">
        <v>5</v>
      </c>
      <c r="BW126" s="35">
        <v>5</v>
      </c>
      <c r="BX126" s="35">
        <v>6</v>
      </c>
      <c r="BY126" s="35">
        <v>6</v>
      </c>
      <c r="BZ126" s="35">
        <v>6</v>
      </c>
      <c r="CA126" s="35">
        <v>6</v>
      </c>
      <c r="CB126" s="35">
        <v>7</v>
      </c>
      <c r="CC126" s="35">
        <v>7</v>
      </c>
      <c r="CD126" s="35">
        <v>8</v>
      </c>
      <c r="CE126" s="35">
        <v>9</v>
      </c>
      <c r="CF126" s="35">
        <v>9</v>
      </c>
      <c r="CG126" s="35">
        <v>9</v>
      </c>
      <c r="CH126" s="35">
        <v>9</v>
      </c>
      <c r="CI126" s="35">
        <v>9</v>
      </c>
      <c r="CJ126" s="35">
        <v>9</v>
      </c>
      <c r="CK126" s="35">
        <v>9</v>
      </c>
      <c r="CL126" s="35">
        <v>10</v>
      </c>
      <c r="CM126" s="35">
        <v>10</v>
      </c>
    </row>
    <row r="127" spans="1:91" x14ac:dyDescent="0.35">
      <c r="A127" s="34" t="s">
        <v>216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0</v>
      </c>
      <c r="AN127" s="35">
        <v>0</v>
      </c>
      <c r="AO127" s="35">
        <v>0</v>
      </c>
      <c r="AP127" s="35">
        <v>0</v>
      </c>
      <c r="AQ127" s="35">
        <v>0</v>
      </c>
      <c r="AR127" s="35">
        <v>0</v>
      </c>
      <c r="AS127" s="35">
        <v>0</v>
      </c>
      <c r="AT127" s="35">
        <v>0</v>
      </c>
      <c r="AU127" s="35">
        <v>0</v>
      </c>
      <c r="AV127" s="35">
        <v>0</v>
      </c>
      <c r="AW127" s="35">
        <v>0</v>
      </c>
      <c r="AX127" s="35">
        <v>0</v>
      </c>
      <c r="AY127" s="35">
        <v>0</v>
      </c>
      <c r="AZ127" s="35">
        <v>0</v>
      </c>
      <c r="BA127" s="35">
        <v>0</v>
      </c>
      <c r="BB127" s="35">
        <v>0</v>
      </c>
      <c r="BC127" s="35">
        <v>0</v>
      </c>
      <c r="BD127" s="35">
        <v>0</v>
      </c>
      <c r="BE127" s="35">
        <v>0</v>
      </c>
      <c r="BF127" s="35">
        <v>0</v>
      </c>
      <c r="BG127" s="35">
        <v>0</v>
      </c>
      <c r="BH127" s="35">
        <v>1</v>
      </c>
      <c r="BI127" s="35">
        <v>1</v>
      </c>
      <c r="BJ127" s="35">
        <v>2</v>
      </c>
      <c r="BK127" s="35">
        <v>3</v>
      </c>
      <c r="BL127" s="35">
        <v>3</v>
      </c>
      <c r="BM127" s="35">
        <v>7</v>
      </c>
      <c r="BN127" s="35">
        <v>10</v>
      </c>
      <c r="BO127" s="35">
        <v>10</v>
      </c>
      <c r="BP127" s="35">
        <v>10</v>
      </c>
      <c r="BQ127" s="35">
        <v>18</v>
      </c>
      <c r="BR127" s="35">
        <v>27</v>
      </c>
      <c r="BS127" s="35">
        <v>27</v>
      </c>
      <c r="BT127" s="35">
        <v>74</v>
      </c>
      <c r="BU127" s="35">
        <v>98</v>
      </c>
      <c r="BV127" s="35">
        <v>120</v>
      </c>
      <c r="BW127" s="35">
        <v>144</v>
      </c>
      <c r="BX127" s="35">
        <v>184</v>
      </c>
      <c r="BY127" s="35">
        <v>253</v>
      </c>
      <c r="BZ127" s="35">
        <v>278</v>
      </c>
      <c r="CA127" s="35">
        <v>342</v>
      </c>
      <c r="CB127" s="35">
        <v>410</v>
      </c>
      <c r="CC127" s="35">
        <v>438</v>
      </c>
      <c r="CD127" s="35">
        <v>491</v>
      </c>
      <c r="CE127" s="35">
        <v>529</v>
      </c>
      <c r="CF127" s="35">
        <v>529</v>
      </c>
      <c r="CG127" s="35">
        <v>570</v>
      </c>
      <c r="CH127" s="35">
        <v>584</v>
      </c>
      <c r="CI127" s="35">
        <v>584</v>
      </c>
      <c r="CJ127" s="35">
        <v>627</v>
      </c>
      <c r="CK127" s="35">
        <v>639</v>
      </c>
      <c r="CL127" s="35">
        <v>648</v>
      </c>
      <c r="CM127" s="35">
        <v>648</v>
      </c>
    </row>
    <row r="128" spans="1:91" x14ac:dyDescent="0.35">
      <c r="A128" s="34" t="s">
        <v>15</v>
      </c>
      <c r="B128" s="35">
        <v>0</v>
      </c>
      <c r="C128" s="35">
        <v>0</v>
      </c>
      <c r="D128" s="35">
        <v>0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1</v>
      </c>
      <c r="AN128" s="35">
        <v>1</v>
      </c>
      <c r="AO128" s="35">
        <v>1</v>
      </c>
      <c r="AP128" s="35">
        <v>1</v>
      </c>
      <c r="AQ128" s="35">
        <v>1</v>
      </c>
      <c r="AR128" s="35">
        <v>1</v>
      </c>
      <c r="AS128" s="35">
        <v>1</v>
      </c>
      <c r="AT128" s="35">
        <v>1</v>
      </c>
      <c r="AU128" s="35">
        <v>1</v>
      </c>
      <c r="AV128" s="35">
        <v>1</v>
      </c>
      <c r="AW128" s="35">
        <v>2</v>
      </c>
      <c r="AX128" s="35">
        <v>2</v>
      </c>
      <c r="AY128" s="35">
        <v>2</v>
      </c>
      <c r="AZ128" s="35">
        <v>2</v>
      </c>
      <c r="BA128" s="35">
        <v>2</v>
      </c>
      <c r="BB128" s="35">
        <v>2</v>
      </c>
      <c r="BC128" s="35">
        <v>2</v>
      </c>
      <c r="BD128" s="35">
        <v>2</v>
      </c>
      <c r="BE128" s="35">
        <v>3</v>
      </c>
      <c r="BF128" s="35">
        <v>8</v>
      </c>
      <c r="BG128" s="35">
        <v>8</v>
      </c>
      <c r="BH128" s="35">
        <v>12</v>
      </c>
      <c r="BI128" s="35">
        <v>22</v>
      </c>
      <c r="BJ128" s="35">
        <v>30</v>
      </c>
      <c r="BK128" s="35">
        <v>40</v>
      </c>
      <c r="BL128" s="35">
        <v>44</v>
      </c>
      <c r="BM128" s="35">
        <v>51</v>
      </c>
      <c r="BN128" s="35">
        <v>65</v>
      </c>
      <c r="BO128" s="35">
        <v>70</v>
      </c>
      <c r="BP128" s="35">
        <v>89</v>
      </c>
      <c r="BQ128" s="35">
        <v>111</v>
      </c>
      <c r="BR128" s="35">
        <v>131</v>
      </c>
      <c r="BS128" s="35">
        <v>135</v>
      </c>
      <c r="BT128" s="35">
        <v>174</v>
      </c>
      <c r="BU128" s="35">
        <v>184</v>
      </c>
      <c r="BV128" s="35">
        <v>210</v>
      </c>
      <c r="BW128" s="35">
        <v>214</v>
      </c>
      <c r="BX128" s="35">
        <v>232</v>
      </c>
      <c r="BY128" s="35">
        <v>238</v>
      </c>
      <c r="BZ128" s="35">
        <v>254</v>
      </c>
      <c r="CA128" s="35">
        <v>276</v>
      </c>
      <c r="CB128" s="35">
        <v>288</v>
      </c>
      <c r="CC128" s="35">
        <v>305</v>
      </c>
      <c r="CD128" s="35">
        <v>318</v>
      </c>
      <c r="CE128" s="35">
        <v>323</v>
      </c>
      <c r="CF128" s="35">
        <v>343</v>
      </c>
      <c r="CG128" s="35">
        <v>373</v>
      </c>
      <c r="CH128" s="35">
        <v>407</v>
      </c>
      <c r="CI128" s="35">
        <v>442</v>
      </c>
      <c r="CJ128" s="35">
        <v>493</v>
      </c>
      <c r="CK128" s="35">
        <v>542</v>
      </c>
      <c r="CL128" s="35">
        <v>627</v>
      </c>
      <c r="CM128" s="35">
        <v>665</v>
      </c>
    </row>
    <row r="129" spans="1:91" x14ac:dyDescent="0.35">
      <c r="A129" s="34" t="s">
        <v>152</v>
      </c>
      <c r="B129" s="35">
        <v>0</v>
      </c>
      <c r="C129" s="35">
        <v>0</v>
      </c>
      <c r="D129" s="35">
        <v>0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5">
        <v>0</v>
      </c>
      <c r="AJ129" s="35">
        <v>0</v>
      </c>
      <c r="AK129" s="35">
        <v>1</v>
      </c>
      <c r="AL129" s="35">
        <v>1</v>
      </c>
      <c r="AM129" s="35">
        <v>1</v>
      </c>
      <c r="AN129" s="35">
        <v>1</v>
      </c>
      <c r="AO129" s="35">
        <v>1</v>
      </c>
      <c r="AP129" s="35">
        <v>1</v>
      </c>
      <c r="AQ129" s="35">
        <v>1</v>
      </c>
      <c r="AR129" s="35">
        <v>1</v>
      </c>
      <c r="AS129" s="35">
        <v>1</v>
      </c>
      <c r="AT129" s="35">
        <v>3</v>
      </c>
      <c r="AU129" s="35">
        <v>3</v>
      </c>
      <c r="AV129" s="35">
        <v>3</v>
      </c>
      <c r="AW129" s="35">
        <v>3</v>
      </c>
      <c r="AX129" s="35">
        <v>7</v>
      </c>
      <c r="AY129" s="35">
        <v>7</v>
      </c>
      <c r="AZ129" s="35">
        <v>7</v>
      </c>
      <c r="BA129" s="35">
        <v>14</v>
      </c>
      <c r="BB129" s="35">
        <v>14</v>
      </c>
      <c r="BC129" s="35">
        <v>14</v>
      </c>
      <c r="BD129" s="35">
        <v>18</v>
      </c>
      <c r="BE129" s="35">
        <v>26</v>
      </c>
      <c r="BF129" s="35">
        <v>35</v>
      </c>
      <c r="BG129" s="35">
        <v>48</v>
      </c>
      <c r="BH129" s="35">
        <v>67</v>
      </c>
      <c r="BI129" s="35">
        <v>85</v>
      </c>
      <c r="BJ129" s="35">
        <v>115</v>
      </c>
      <c r="BK129" s="35">
        <v>136</v>
      </c>
      <c r="BL129" s="35">
        <v>148</v>
      </c>
      <c r="BM129" s="35">
        <v>177</v>
      </c>
      <c r="BN129" s="35">
        <v>201</v>
      </c>
      <c r="BO129" s="35">
        <v>219</v>
      </c>
      <c r="BP129" s="35">
        <v>241</v>
      </c>
      <c r="BQ129" s="35">
        <v>259</v>
      </c>
      <c r="BR129" s="35">
        <v>285</v>
      </c>
      <c r="BS129" s="35">
        <v>329</v>
      </c>
      <c r="BT129" s="35">
        <v>354</v>
      </c>
      <c r="BU129" s="35">
        <v>384</v>
      </c>
      <c r="BV129" s="35">
        <v>430</v>
      </c>
      <c r="BW129" s="35">
        <v>483</v>
      </c>
      <c r="BX129" s="35">
        <v>555</v>
      </c>
      <c r="BY129" s="35">
        <v>570</v>
      </c>
      <c r="BZ129" s="35">
        <v>599</v>
      </c>
      <c r="CA129" s="35">
        <v>617</v>
      </c>
      <c r="CB129" s="35">
        <v>663</v>
      </c>
      <c r="CC129" s="35">
        <v>711</v>
      </c>
      <c r="CD129" s="35">
        <v>760</v>
      </c>
      <c r="CE129" s="35">
        <v>828</v>
      </c>
      <c r="CF129" s="35">
        <v>854</v>
      </c>
      <c r="CG129" s="35">
        <v>908</v>
      </c>
      <c r="CH129" s="35">
        <v>974</v>
      </c>
      <c r="CI129" s="35">
        <v>1081</v>
      </c>
      <c r="CJ129" s="35">
        <v>1117</v>
      </c>
      <c r="CK129" s="35">
        <v>1170</v>
      </c>
      <c r="CL129" s="35">
        <v>1207</v>
      </c>
      <c r="CM129" s="35">
        <v>1225</v>
      </c>
    </row>
    <row r="130" spans="1:91" x14ac:dyDescent="0.35">
      <c r="A130" s="34" t="s">
        <v>121</v>
      </c>
      <c r="B130" s="35">
        <v>0</v>
      </c>
      <c r="C130" s="35">
        <v>0</v>
      </c>
      <c r="D130" s="35">
        <v>0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5">
        <v>0</v>
      </c>
      <c r="AJ130" s="35">
        <v>0</v>
      </c>
      <c r="AK130" s="35">
        <v>1</v>
      </c>
      <c r="AL130" s="35">
        <v>1</v>
      </c>
      <c r="AM130" s="35">
        <v>6</v>
      </c>
      <c r="AN130" s="35">
        <v>15</v>
      </c>
      <c r="AO130" s="35">
        <v>19</v>
      </c>
      <c r="AP130" s="35">
        <v>25</v>
      </c>
      <c r="AQ130" s="35">
        <v>32</v>
      </c>
      <c r="AR130" s="35">
        <v>56</v>
      </c>
      <c r="AS130" s="35">
        <v>87</v>
      </c>
      <c r="AT130" s="35">
        <v>108</v>
      </c>
      <c r="AU130" s="35">
        <v>147</v>
      </c>
      <c r="AV130" s="35">
        <v>176</v>
      </c>
      <c r="AW130" s="35">
        <v>205</v>
      </c>
      <c r="AX130" s="35">
        <v>400</v>
      </c>
      <c r="AY130" s="35">
        <v>598</v>
      </c>
      <c r="AZ130" s="35">
        <v>702</v>
      </c>
      <c r="BA130" s="35">
        <v>996</v>
      </c>
      <c r="BB130" s="35">
        <v>1090</v>
      </c>
      <c r="BC130" s="35">
        <v>1221</v>
      </c>
      <c r="BD130" s="35">
        <v>1333</v>
      </c>
      <c r="BE130" s="35">
        <v>1463</v>
      </c>
      <c r="BF130" s="35">
        <v>1550</v>
      </c>
      <c r="BG130" s="35">
        <v>1746</v>
      </c>
      <c r="BH130" s="35">
        <v>1914</v>
      </c>
      <c r="BI130" s="35">
        <v>2118</v>
      </c>
      <c r="BJ130" s="35">
        <v>2385</v>
      </c>
      <c r="BK130" s="35">
        <v>2621</v>
      </c>
      <c r="BL130" s="35">
        <v>2863</v>
      </c>
      <c r="BM130" s="35">
        <v>3084</v>
      </c>
      <c r="BN130" s="35">
        <v>3369</v>
      </c>
      <c r="BO130" s="35">
        <v>3755</v>
      </c>
      <c r="BP130" s="35">
        <v>4015</v>
      </c>
      <c r="BQ130" s="35">
        <v>4284</v>
      </c>
      <c r="BR130" s="35">
        <v>4445</v>
      </c>
      <c r="BS130" s="35">
        <v>4641</v>
      </c>
      <c r="BT130" s="35">
        <v>4863</v>
      </c>
      <c r="BU130" s="35">
        <v>5147</v>
      </c>
      <c r="BV130" s="35">
        <v>5370</v>
      </c>
      <c r="BW130" s="35">
        <v>5550</v>
      </c>
      <c r="BX130" s="35">
        <v>5687</v>
      </c>
      <c r="BY130" s="35">
        <v>5865</v>
      </c>
      <c r="BZ130" s="35">
        <v>6086</v>
      </c>
      <c r="CA130" s="35">
        <v>6086</v>
      </c>
      <c r="CB130" s="35">
        <v>6211</v>
      </c>
      <c r="CC130" s="35">
        <v>6314</v>
      </c>
      <c r="CD130" s="35">
        <v>6409</v>
      </c>
      <c r="CE130" s="35">
        <v>6525</v>
      </c>
      <c r="CF130" s="35">
        <v>6603</v>
      </c>
      <c r="CG130" s="35">
        <v>6623</v>
      </c>
      <c r="CH130" s="35">
        <v>6740</v>
      </c>
      <c r="CI130" s="35">
        <v>6896</v>
      </c>
      <c r="CJ130" s="35">
        <v>6937</v>
      </c>
      <c r="CK130" s="35">
        <v>7036</v>
      </c>
      <c r="CL130" s="35">
        <v>7078</v>
      </c>
      <c r="CM130" s="35">
        <v>7156</v>
      </c>
    </row>
    <row r="131" spans="1:91" x14ac:dyDescent="0.35">
      <c r="A131" s="34" t="s">
        <v>43</v>
      </c>
      <c r="B131" s="35">
        <v>0</v>
      </c>
      <c r="C131" s="35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5">
        <v>2</v>
      </c>
      <c r="AJ131" s="35">
        <v>2</v>
      </c>
      <c r="AK131" s="35">
        <v>4</v>
      </c>
      <c r="AL131" s="35">
        <v>4</v>
      </c>
      <c r="AM131" s="35">
        <v>4</v>
      </c>
      <c r="AN131" s="35">
        <v>6</v>
      </c>
      <c r="AO131" s="35">
        <v>6</v>
      </c>
      <c r="AP131" s="35">
        <v>6</v>
      </c>
      <c r="AQ131" s="35">
        <v>12</v>
      </c>
      <c r="AR131" s="35">
        <v>15</v>
      </c>
      <c r="AS131" s="35">
        <v>16</v>
      </c>
      <c r="AT131" s="35">
        <v>16</v>
      </c>
      <c r="AU131" s="35">
        <v>16</v>
      </c>
      <c r="AV131" s="35">
        <v>16</v>
      </c>
      <c r="AW131" s="35">
        <v>16</v>
      </c>
      <c r="AX131" s="35">
        <v>18</v>
      </c>
      <c r="AY131" s="35">
        <v>18</v>
      </c>
      <c r="AZ131" s="35">
        <v>18</v>
      </c>
      <c r="BA131" s="35">
        <v>19</v>
      </c>
      <c r="BB131" s="35">
        <v>19</v>
      </c>
      <c r="BC131" s="35">
        <v>22</v>
      </c>
      <c r="BD131" s="35">
        <v>22</v>
      </c>
      <c r="BE131" s="35">
        <v>24</v>
      </c>
      <c r="BF131" s="35">
        <v>39</v>
      </c>
      <c r="BG131" s="35">
        <v>48</v>
      </c>
      <c r="BH131" s="35">
        <v>48</v>
      </c>
      <c r="BI131" s="35">
        <v>52</v>
      </c>
      <c r="BJ131" s="35">
        <v>55</v>
      </c>
      <c r="BK131" s="35">
        <v>66</v>
      </c>
      <c r="BL131" s="35">
        <v>84</v>
      </c>
      <c r="BM131" s="35">
        <v>99</v>
      </c>
      <c r="BN131" s="35">
        <v>109</v>
      </c>
      <c r="BO131" s="35">
        <v>131</v>
      </c>
      <c r="BP131" s="35">
        <v>152</v>
      </c>
      <c r="BQ131" s="35">
        <v>167</v>
      </c>
      <c r="BR131" s="35">
        <v>179</v>
      </c>
      <c r="BS131" s="35">
        <v>192</v>
      </c>
      <c r="BT131" s="35">
        <v>210</v>
      </c>
      <c r="BU131" s="35">
        <v>231</v>
      </c>
      <c r="BV131" s="35">
        <v>252</v>
      </c>
      <c r="BW131" s="35">
        <v>277</v>
      </c>
      <c r="BX131" s="35">
        <v>298</v>
      </c>
      <c r="BY131" s="35">
        <v>331</v>
      </c>
      <c r="BZ131" s="35">
        <v>371</v>
      </c>
      <c r="CA131" s="35">
        <v>419</v>
      </c>
      <c r="CB131" s="35">
        <v>457</v>
      </c>
      <c r="CC131" s="35">
        <v>484</v>
      </c>
      <c r="CD131" s="35">
        <v>546</v>
      </c>
      <c r="CE131" s="35">
        <v>599</v>
      </c>
      <c r="CF131" s="35">
        <v>727</v>
      </c>
      <c r="CG131" s="35">
        <v>813</v>
      </c>
      <c r="CH131" s="35">
        <v>910</v>
      </c>
      <c r="CI131" s="35">
        <v>1019</v>
      </c>
      <c r="CJ131" s="35">
        <v>1069</v>
      </c>
      <c r="CK131" s="35">
        <v>1180</v>
      </c>
      <c r="CL131" s="35">
        <v>1266</v>
      </c>
      <c r="CM131" s="35">
        <v>1410</v>
      </c>
    </row>
    <row r="132" spans="1:91" x14ac:dyDescent="0.35">
      <c r="A132" s="34" t="s">
        <v>52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5">
        <v>0</v>
      </c>
      <c r="AJ132" s="35">
        <v>0</v>
      </c>
      <c r="AK132" s="35">
        <v>2</v>
      </c>
      <c r="AL132" s="35">
        <v>2</v>
      </c>
      <c r="AM132" s="35">
        <v>2</v>
      </c>
      <c r="AN132" s="35">
        <v>4</v>
      </c>
      <c r="AO132" s="35">
        <v>4</v>
      </c>
      <c r="AP132" s="35">
        <v>4</v>
      </c>
      <c r="AQ132" s="35">
        <v>5</v>
      </c>
      <c r="AR132" s="35">
        <v>5</v>
      </c>
      <c r="AS132" s="35">
        <v>5</v>
      </c>
      <c r="AT132" s="35">
        <v>6</v>
      </c>
      <c r="AU132" s="35">
        <v>6</v>
      </c>
      <c r="AV132" s="35">
        <v>6</v>
      </c>
      <c r="AW132" s="35">
        <v>6</v>
      </c>
      <c r="AX132" s="35">
        <v>16</v>
      </c>
      <c r="AY132" s="35">
        <v>19</v>
      </c>
      <c r="AZ132" s="35">
        <v>20</v>
      </c>
      <c r="BA132" s="35">
        <v>28</v>
      </c>
      <c r="BB132" s="35">
        <v>31</v>
      </c>
      <c r="BC132" s="35">
        <v>53</v>
      </c>
      <c r="BD132" s="35">
        <v>136</v>
      </c>
      <c r="BE132" s="35">
        <v>236</v>
      </c>
      <c r="BF132" s="35">
        <v>299</v>
      </c>
      <c r="BG132" s="35">
        <v>454</v>
      </c>
      <c r="BH132" s="35">
        <v>501</v>
      </c>
      <c r="BI132" s="35">
        <v>730</v>
      </c>
      <c r="BJ132" s="35">
        <v>776</v>
      </c>
      <c r="BK132" s="35">
        <v>875</v>
      </c>
      <c r="BL132" s="35">
        <v>972</v>
      </c>
      <c r="BM132" s="35">
        <v>1063</v>
      </c>
      <c r="BN132" s="35">
        <v>1201</v>
      </c>
      <c r="BO132" s="35">
        <v>1373</v>
      </c>
      <c r="BP132" s="35">
        <v>1495</v>
      </c>
      <c r="BQ132" s="35">
        <v>1597</v>
      </c>
      <c r="BR132" s="35">
        <v>1717</v>
      </c>
      <c r="BS132" s="35">
        <v>1938</v>
      </c>
      <c r="BT132" s="35">
        <v>2118</v>
      </c>
      <c r="BU132" s="35">
        <v>2421</v>
      </c>
      <c r="BV132" s="35">
        <v>2686</v>
      </c>
      <c r="BW132" s="35">
        <v>2818</v>
      </c>
      <c r="BX132" s="35">
        <v>3157</v>
      </c>
      <c r="BY132" s="35">
        <v>3766</v>
      </c>
      <c r="BZ132" s="35">
        <v>4035</v>
      </c>
      <c r="CA132" s="35">
        <v>4263</v>
      </c>
      <c r="CB132" s="35">
        <v>4489</v>
      </c>
      <c r="CC132" s="35">
        <v>4695</v>
      </c>
      <c r="CD132" s="35">
        <v>5011</v>
      </c>
      <c r="CE132" s="35">
        <v>5230</v>
      </c>
      <c r="CF132" s="35">
        <v>5496</v>
      </c>
      <c r="CG132" s="35">
        <v>5837</v>
      </c>
      <c r="CH132" s="35">
        <v>6383</v>
      </c>
      <c r="CI132" s="35">
        <v>6919</v>
      </c>
      <c r="CJ132" s="35">
        <v>7025</v>
      </c>
      <c r="CK132" s="35">
        <v>7638</v>
      </c>
      <c r="CL132" s="35">
        <v>8348</v>
      </c>
      <c r="CM132" s="35">
        <v>8418</v>
      </c>
    </row>
    <row r="133" spans="1:91" x14ac:dyDescent="0.35">
      <c r="A133" s="34" t="s">
        <v>168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0</v>
      </c>
      <c r="AO133" s="35">
        <v>0</v>
      </c>
      <c r="AP133" s="35">
        <v>0</v>
      </c>
      <c r="AQ133" s="35">
        <v>0</v>
      </c>
      <c r="AR133" s="35">
        <v>0</v>
      </c>
      <c r="AS133" s="35">
        <v>0</v>
      </c>
      <c r="AT133" s="35">
        <v>0</v>
      </c>
      <c r="AU133" s="35">
        <v>0</v>
      </c>
      <c r="AV133" s="35">
        <v>0</v>
      </c>
      <c r="AW133" s="35">
        <v>0</v>
      </c>
      <c r="AX133" s="35">
        <v>1</v>
      </c>
      <c r="AY133" s="35">
        <v>8</v>
      </c>
      <c r="AZ133" s="35">
        <v>11</v>
      </c>
      <c r="BA133" s="35">
        <v>27</v>
      </c>
      <c r="BB133" s="35">
        <v>36</v>
      </c>
      <c r="BC133" s="35">
        <v>43</v>
      </c>
      <c r="BD133" s="35">
        <v>55</v>
      </c>
      <c r="BE133" s="35">
        <v>69</v>
      </c>
      <c r="BF133" s="35">
        <v>86</v>
      </c>
      <c r="BG133" s="35">
        <v>109</v>
      </c>
      <c r="BH133" s="35">
        <v>137</v>
      </c>
      <c r="BI133" s="35">
        <v>200</v>
      </c>
      <c r="BJ133" s="35">
        <v>313</v>
      </c>
      <c r="BK133" s="35">
        <v>345</v>
      </c>
      <c r="BL133" s="35">
        <v>345</v>
      </c>
      <c r="BM133" s="35">
        <v>443</v>
      </c>
      <c r="BN133" s="35">
        <v>558</v>
      </c>
      <c r="BO133" s="35">
        <v>674</v>
      </c>
      <c r="BP133" s="35">
        <v>786</v>
      </c>
      <c r="BQ133" s="35">
        <v>901</v>
      </c>
      <c r="BR133" s="35">
        <v>989</v>
      </c>
      <c r="BS133" s="35">
        <v>1181</v>
      </c>
      <c r="BT133" s="35">
        <v>1181</v>
      </c>
      <c r="BU133" s="35">
        <v>1317</v>
      </c>
      <c r="BV133" s="35">
        <v>1475</v>
      </c>
      <c r="BW133" s="35">
        <v>1673</v>
      </c>
      <c r="BX133" s="35">
        <v>1801</v>
      </c>
      <c r="BY133" s="35">
        <v>1988</v>
      </c>
      <c r="BZ133" s="35">
        <v>2100</v>
      </c>
      <c r="CA133" s="35">
        <v>2249</v>
      </c>
      <c r="CB133" s="35">
        <v>2528</v>
      </c>
      <c r="CC133" s="35">
        <v>2752</v>
      </c>
      <c r="CD133" s="35">
        <v>2974</v>
      </c>
      <c r="CE133" s="35">
        <v>3234</v>
      </c>
      <c r="CF133" s="35">
        <v>3400</v>
      </c>
      <c r="CG133" s="35">
        <v>3472</v>
      </c>
      <c r="CH133" s="35">
        <v>3574</v>
      </c>
      <c r="CI133" s="35">
        <v>3751</v>
      </c>
      <c r="CJ133" s="35">
        <v>4016</v>
      </c>
      <c r="CK133" s="35">
        <v>4210</v>
      </c>
      <c r="CL133" s="35">
        <v>4273</v>
      </c>
      <c r="CM133" s="35">
        <v>4467</v>
      </c>
    </row>
    <row r="134" spans="1:91" x14ac:dyDescent="0.35">
      <c r="A134" s="34" t="s">
        <v>217</v>
      </c>
      <c r="B134" s="35">
        <v>0</v>
      </c>
      <c r="C134" s="35">
        <v>0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  <c r="AQ134" s="35">
        <v>0</v>
      </c>
      <c r="AR134" s="35">
        <v>0</v>
      </c>
      <c r="AS134" s="35">
        <v>0</v>
      </c>
      <c r="AT134" s="35">
        <v>0</v>
      </c>
      <c r="AU134" s="35">
        <v>0</v>
      </c>
      <c r="AV134" s="35">
        <v>0</v>
      </c>
      <c r="AW134" s="35">
        <v>0</v>
      </c>
      <c r="AX134" s="35">
        <v>0</v>
      </c>
      <c r="AY134" s="35">
        <v>0</v>
      </c>
      <c r="AZ134" s="35">
        <v>0</v>
      </c>
      <c r="BA134" s="35">
        <v>0</v>
      </c>
      <c r="BB134" s="35">
        <v>0</v>
      </c>
      <c r="BC134" s="35">
        <v>0</v>
      </c>
      <c r="BD134" s="35">
        <v>0</v>
      </c>
      <c r="BE134" s="35">
        <v>0</v>
      </c>
      <c r="BF134" s="35">
        <v>0</v>
      </c>
      <c r="BG134" s="35">
        <v>0</v>
      </c>
      <c r="BH134" s="35">
        <v>1</v>
      </c>
      <c r="BI134" s="35">
        <v>1</v>
      </c>
      <c r="BJ134" s="35">
        <v>1</v>
      </c>
      <c r="BK134" s="35">
        <v>1</v>
      </c>
      <c r="BL134" s="35">
        <v>1</v>
      </c>
      <c r="BM134" s="35">
        <v>1</v>
      </c>
      <c r="BN134" s="35">
        <v>1</v>
      </c>
      <c r="BO134" s="35">
        <v>1</v>
      </c>
      <c r="BP134" s="35">
        <v>1</v>
      </c>
      <c r="BQ134" s="35">
        <v>1</v>
      </c>
      <c r="BR134" s="35">
        <v>1</v>
      </c>
      <c r="BS134" s="35">
        <v>1</v>
      </c>
      <c r="BT134" s="35">
        <v>1</v>
      </c>
      <c r="BU134" s="35">
        <v>1</v>
      </c>
      <c r="BV134" s="35">
        <v>1</v>
      </c>
      <c r="BW134" s="35">
        <v>1</v>
      </c>
      <c r="BX134" s="35">
        <v>1</v>
      </c>
      <c r="BY134" s="35">
        <v>2</v>
      </c>
      <c r="BZ134" s="35">
        <v>2</v>
      </c>
      <c r="CA134" s="35">
        <v>2</v>
      </c>
      <c r="CB134" s="35">
        <v>2</v>
      </c>
      <c r="CC134" s="35">
        <v>2</v>
      </c>
      <c r="CD134" s="35">
        <v>2</v>
      </c>
      <c r="CE134" s="35">
        <v>2</v>
      </c>
      <c r="CF134" s="35">
        <v>2</v>
      </c>
      <c r="CG134" s="35">
        <v>2</v>
      </c>
      <c r="CH134" s="35">
        <v>2</v>
      </c>
      <c r="CI134" s="35">
        <v>7</v>
      </c>
      <c r="CJ134" s="35">
        <v>7</v>
      </c>
      <c r="CK134" s="35">
        <v>7</v>
      </c>
      <c r="CL134" s="35">
        <v>7</v>
      </c>
      <c r="CM134" s="35">
        <v>7</v>
      </c>
    </row>
    <row r="135" spans="1:91" x14ac:dyDescent="0.35">
      <c r="A135" s="34" t="s">
        <v>187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5">
        <v>0</v>
      </c>
      <c r="AJ135" s="35">
        <v>0</v>
      </c>
      <c r="AK135" s="35">
        <v>0</v>
      </c>
      <c r="AL135" s="35">
        <v>0</v>
      </c>
      <c r="AM135" s="35">
        <v>0</v>
      </c>
      <c r="AN135" s="35">
        <v>0</v>
      </c>
      <c r="AO135" s="35">
        <v>0</v>
      </c>
      <c r="AP135" s="35">
        <v>0</v>
      </c>
      <c r="AQ135" s="35">
        <v>0</v>
      </c>
      <c r="AR135" s="35">
        <v>0</v>
      </c>
      <c r="AS135" s="35">
        <v>0</v>
      </c>
      <c r="AT135" s="35">
        <v>0</v>
      </c>
      <c r="AU135" s="35">
        <v>0</v>
      </c>
      <c r="AV135" s="35">
        <v>1</v>
      </c>
      <c r="AW135" s="35">
        <v>1</v>
      </c>
      <c r="AX135" s="35">
        <v>1</v>
      </c>
      <c r="AY135" s="35">
        <v>5</v>
      </c>
      <c r="AZ135" s="35">
        <v>5</v>
      </c>
      <c r="BA135" s="35">
        <v>6</v>
      </c>
      <c r="BB135" s="35">
        <v>6</v>
      </c>
      <c r="BC135" s="35">
        <v>6</v>
      </c>
      <c r="BD135" s="35">
        <v>8</v>
      </c>
      <c r="BE135" s="35">
        <v>9</v>
      </c>
      <c r="BF135" s="35">
        <v>11</v>
      </c>
      <c r="BG135" s="35">
        <v>11</v>
      </c>
      <c r="BH135" s="35">
        <v>13</v>
      </c>
      <c r="BI135" s="35">
        <v>18</v>
      </c>
      <c r="BJ135" s="35">
        <v>22</v>
      </c>
      <c r="BK135" s="35">
        <v>22</v>
      </c>
      <c r="BL135" s="35">
        <v>27</v>
      </c>
      <c r="BM135" s="35">
        <v>37</v>
      </c>
      <c r="BN135" s="35">
        <v>41</v>
      </c>
      <c r="BO135" s="35">
        <v>52</v>
      </c>
      <c r="BP135" s="35">
        <v>56</v>
      </c>
      <c r="BQ135" s="35">
        <v>59</v>
      </c>
      <c r="BR135" s="35">
        <v>64</v>
      </c>
      <c r="BS135" s="35">
        <v>65</v>
      </c>
      <c r="BT135" s="35">
        <v>69</v>
      </c>
      <c r="BU135" s="35">
        <v>77</v>
      </c>
      <c r="BV135" s="35">
        <v>92</v>
      </c>
      <c r="BW135" s="35">
        <v>96</v>
      </c>
      <c r="BX135" s="35">
        <v>104</v>
      </c>
      <c r="BY135" s="35">
        <v>113</v>
      </c>
      <c r="BZ135" s="35">
        <v>115</v>
      </c>
      <c r="CA135" s="35">
        <v>119</v>
      </c>
      <c r="CB135" s="35">
        <v>124</v>
      </c>
      <c r="CC135" s="35">
        <v>129</v>
      </c>
      <c r="CD135" s="35">
        <v>133</v>
      </c>
      <c r="CE135" s="35">
        <v>134</v>
      </c>
      <c r="CF135" s="35">
        <v>147</v>
      </c>
      <c r="CG135" s="35">
        <v>159</v>
      </c>
      <c r="CH135" s="35">
        <v>161</v>
      </c>
      <c r="CI135" s="35">
        <v>174</v>
      </c>
      <c r="CJ135" s="35">
        <v>199</v>
      </c>
      <c r="CK135" s="35">
        <v>202</v>
      </c>
      <c r="CL135" s="35">
        <v>206</v>
      </c>
      <c r="CM135" s="35">
        <v>208</v>
      </c>
    </row>
    <row r="136" spans="1:91" x14ac:dyDescent="0.35">
      <c r="A136" s="34" t="s">
        <v>180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0</v>
      </c>
      <c r="AM136" s="35">
        <v>0</v>
      </c>
      <c r="AN136" s="35">
        <v>0</v>
      </c>
      <c r="AO136" s="35">
        <v>0</v>
      </c>
      <c r="AP136" s="35">
        <v>0</v>
      </c>
      <c r="AQ136" s="35">
        <v>0</v>
      </c>
      <c r="AR136" s="35">
        <v>0</v>
      </c>
      <c r="AS136" s="35">
        <v>0</v>
      </c>
      <c r="AT136" s="35">
        <v>1</v>
      </c>
      <c r="AU136" s="35">
        <v>1</v>
      </c>
      <c r="AV136" s="35">
        <v>6</v>
      </c>
      <c r="AW136" s="35">
        <v>7</v>
      </c>
      <c r="AX136" s="35">
        <v>11</v>
      </c>
      <c r="AY136" s="35">
        <v>11</v>
      </c>
      <c r="AZ136" s="35">
        <v>15</v>
      </c>
      <c r="BA136" s="35">
        <v>28</v>
      </c>
      <c r="BB136" s="35">
        <v>38</v>
      </c>
      <c r="BC136" s="35">
        <v>43</v>
      </c>
      <c r="BD136" s="35">
        <v>86</v>
      </c>
      <c r="BE136" s="35">
        <v>117</v>
      </c>
      <c r="BF136" s="35">
        <v>145</v>
      </c>
      <c r="BG136" s="35">
        <v>234</v>
      </c>
      <c r="BH136" s="35">
        <v>234</v>
      </c>
      <c r="BI136" s="35">
        <v>318</v>
      </c>
      <c r="BJ136" s="35">
        <v>363</v>
      </c>
      <c r="BK136" s="35">
        <v>395</v>
      </c>
      <c r="BL136" s="35">
        <v>416</v>
      </c>
      <c r="BM136" s="35">
        <v>480</v>
      </c>
      <c r="BN136" s="35">
        <v>580</v>
      </c>
      <c r="BO136" s="35">
        <v>635</v>
      </c>
      <c r="BP136" s="35">
        <v>671</v>
      </c>
      <c r="BQ136" s="35">
        <v>852</v>
      </c>
      <c r="BR136" s="35">
        <v>950</v>
      </c>
      <c r="BS136" s="35">
        <v>1065</v>
      </c>
      <c r="BT136" s="35">
        <v>1323</v>
      </c>
      <c r="BU136" s="35">
        <v>1414</v>
      </c>
      <c r="BV136" s="35">
        <v>1595</v>
      </c>
      <c r="BW136" s="35">
        <v>1746</v>
      </c>
      <c r="BX136" s="35">
        <v>2281</v>
      </c>
      <c r="BY136" s="35">
        <v>2561</v>
      </c>
      <c r="BZ136" s="35">
        <v>2954</v>
      </c>
      <c r="CA136" s="35">
        <v>4342</v>
      </c>
      <c r="CB136" s="35">
        <v>5256</v>
      </c>
      <c r="CC136" s="35">
        <v>5897</v>
      </c>
      <c r="CD136" s="35">
        <v>6848</v>
      </c>
      <c r="CE136" s="35">
        <v>7519</v>
      </c>
      <c r="CF136" s="35">
        <v>9784</v>
      </c>
      <c r="CG136" s="35">
        <v>10303</v>
      </c>
      <c r="CH136" s="35">
        <v>11475</v>
      </c>
      <c r="CI136" s="35">
        <v>12491</v>
      </c>
      <c r="CJ136" s="35">
        <v>13489</v>
      </c>
      <c r="CK136" s="35">
        <v>14420</v>
      </c>
      <c r="CL136" s="35">
        <v>15628</v>
      </c>
      <c r="CM136" s="35">
        <v>16325</v>
      </c>
    </row>
    <row r="137" spans="1:91" x14ac:dyDescent="0.35">
      <c r="A137" s="34" t="s">
        <v>51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1</v>
      </c>
      <c r="K137" s="35">
        <v>1</v>
      </c>
      <c r="L137" s="35">
        <v>1</v>
      </c>
      <c r="M137" s="35">
        <v>2</v>
      </c>
      <c r="N137" s="35">
        <v>2</v>
      </c>
      <c r="O137" s="35">
        <v>2</v>
      </c>
      <c r="P137" s="35">
        <v>2</v>
      </c>
      <c r="Q137" s="35">
        <v>2</v>
      </c>
      <c r="R137" s="35">
        <v>3</v>
      </c>
      <c r="S137" s="35">
        <v>3</v>
      </c>
      <c r="T137" s="35">
        <v>3</v>
      </c>
      <c r="U137" s="35">
        <v>3</v>
      </c>
      <c r="V137" s="35">
        <v>3</v>
      </c>
      <c r="W137" s="35">
        <v>3</v>
      </c>
      <c r="X137" s="35">
        <v>3</v>
      </c>
      <c r="Y137" s="35">
        <v>3</v>
      </c>
      <c r="Z137" s="35">
        <v>3</v>
      </c>
      <c r="AA137" s="35">
        <v>3</v>
      </c>
      <c r="AB137" s="35">
        <v>3</v>
      </c>
      <c r="AC137" s="35">
        <v>3</v>
      </c>
      <c r="AD137" s="35">
        <v>3</v>
      </c>
      <c r="AE137" s="35">
        <v>3</v>
      </c>
      <c r="AF137" s="35">
        <v>3</v>
      </c>
      <c r="AG137" s="35">
        <v>3</v>
      </c>
      <c r="AH137" s="35">
        <v>3</v>
      </c>
      <c r="AI137" s="35">
        <v>3</v>
      </c>
      <c r="AJ137" s="35">
        <v>3</v>
      </c>
      <c r="AK137" s="35">
        <v>3</v>
      </c>
      <c r="AL137" s="35">
        <v>3</v>
      </c>
      <c r="AM137" s="35">
        <v>3</v>
      </c>
      <c r="AN137" s="35">
        <v>3</v>
      </c>
      <c r="AO137" s="35">
        <v>3</v>
      </c>
      <c r="AP137" s="35">
        <v>3</v>
      </c>
      <c r="AQ137" s="35">
        <v>3</v>
      </c>
      <c r="AR137" s="35">
        <v>3</v>
      </c>
      <c r="AS137" s="35">
        <v>3</v>
      </c>
      <c r="AT137" s="35">
        <v>5</v>
      </c>
      <c r="AU137" s="35">
        <v>6</v>
      </c>
      <c r="AV137" s="35">
        <v>10</v>
      </c>
      <c r="AW137" s="35">
        <v>20</v>
      </c>
      <c r="AX137" s="35">
        <v>33</v>
      </c>
      <c r="AY137" s="35">
        <v>49</v>
      </c>
      <c r="AZ137" s="35">
        <v>52</v>
      </c>
      <c r="BA137" s="35">
        <v>64</v>
      </c>
      <c r="BB137" s="35">
        <v>111</v>
      </c>
      <c r="BC137" s="35">
        <v>140</v>
      </c>
      <c r="BD137" s="35">
        <v>142</v>
      </c>
      <c r="BE137" s="35">
        <v>187</v>
      </c>
      <c r="BF137" s="35">
        <v>202</v>
      </c>
      <c r="BG137" s="35">
        <v>217</v>
      </c>
      <c r="BH137" s="35">
        <v>230</v>
      </c>
      <c r="BI137" s="35">
        <v>307</v>
      </c>
      <c r="BJ137" s="35">
        <v>380</v>
      </c>
      <c r="BK137" s="35">
        <v>462</v>
      </c>
      <c r="BL137" s="35">
        <v>552</v>
      </c>
      <c r="BM137" s="35">
        <v>636</v>
      </c>
      <c r="BN137" s="35">
        <v>707</v>
      </c>
      <c r="BO137" s="35">
        <v>803</v>
      </c>
      <c r="BP137" s="35">
        <v>1075</v>
      </c>
      <c r="BQ137" s="35">
        <v>1418</v>
      </c>
      <c r="BR137" s="35">
        <v>1546</v>
      </c>
      <c r="BS137" s="35">
        <v>2084</v>
      </c>
      <c r="BT137" s="35">
        <v>2311</v>
      </c>
      <c r="BU137" s="35">
        <v>2633</v>
      </c>
      <c r="BV137" s="35">
        <v>3018</v>
      </c>
      <c r="BW137" s="35">
        <v>3094</v>
      </c>
      <c r="BX137" s="35">
        <v>3246</v>
      </c>
      <c r="BY137" s="35">
        <v>3660</v>
      </c>
      <c r="BZ137" s="35">
        <v>3764</v>
      </c>
      <c r="CA137" s="35">
        <v>3870</v>
      </c>
      <c r="CB137" s="35">
        <v>4076</v>
      </c>
      <c r="CC137" s="35">
        <v>4195</v>
      </c>
      <c r="CD137" s="35">
        <v>4428</v>
      </c>
      <c r="CE137" s="35">
        <v>4648</v>
      </c>
      <c r="CF137" s="35">
        <v>4932</v>
      </c>
      <c r="CG137" s="35">
        <v>5223</v>
      </c>
      <c r="CH137" s="35">
        <v>5453</v>
      </c>
      <c r="CI137" s="35">
        <v>5660</v>
      </c>
      <c r="CJ137" s="35">
        <v>5878</v>
      </c>
      <c r="CK137" s="35">
        <v>6087</v>
      </c>
      <c r="CL137" s="35">
        <v>6259</v>
      </c>
      <c r="CM137" s="35">
        <v>6459</v>
      </c>
    </row>
    <row r="138" spans="1:91" x14ac:dyDescent="0.35">
      <c r="A138" s="34" t="s">
        <v>133</v>
      </c>
      <c r="B138" s="35">
        <v>0</v>
      </c>
      <c r="C138" s="35">
        <v>0</v>
      </c>
      <c r="D138" s="35">
        <v>0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5">
        <v>0</v>
      </c>
      <c r="AJ138" s="35">
        <v>0</v>
      </c>
      <c r="AK138" s="35">
        <v>0</v>
      </c>
      <c r="AL138" s="35">
        <v>0</v>
      </c>
      <c r="AM138" s="35">
        <v>0</v>
      </c>
      <c r="AN138" s="35">
        <v>0</v>
      </c>
      <c r="AO138" s="35">
        <v>0</v>
      </c>
      <c r="AP138" s="35">
        <v>0</v>
      </c>
      <c r="AQ138" s="35">
        <v>0</v>
      </c>
      <c r="AR138" s="35">
        <v>1</v>
      </c>
      <c r="AS138" s="35">
        <v>1</v>
      </c>
      <c r="AT138" s="35">
        <v>5</v>
      </c>
      <c r="AU138" s="35">
        <v>5</v>
      </c>
      <c r="AV138" s="35">
        <v>11</v>
      </c>
      <c r="AW138" s="35">
        <v>16</v>
      </c>
      <c r="AX138" s="35">
        <v>22</v>
      </c>
      <c r="AY138" s="35">
        <v>31</v>
      </c>
      <c r="AZ138" s="35">
        <v>49</v>
      </c>
      <c r="BA138" s="35">
        <v>68</v>
      </c>
      <c r="BB138" s="35">
        <v>103</v>
      </c>
      <c r="BC138" s="35">
        <v>119</v>
      </c>
      <c r="BD138" s="35">
        <v>177</v>
      </c>
      <c r="BE138" s="35">
        <v>238</v>
      </c>
      <c r="BF138" s="35">
        <v>251</v>
      </c>
      <c r="BG138" s="35">
        <v>355</v>
      </c>
      <c r="BH138" s="35">
        <v>425</v>
      </c>
      <c r="BI138" s="35">
        <v>536</v>
      </c>
      <c r="BJ138" s="35">
        <v>634</v>
      </c>
      <c r="BK138" s="35">
        <v>749</v>
      </c>
      <c r="BL138" s="35">
        <v>901</v>
      </c>
      <c r="BM138" s="35">
        <v>1051</v>
      </c>
      <c r="BN138" s="35">
        <v>1221</v>
      </c>
      <c r="BO138" s="35">
        <v>1389</v>
      </c>
      <c r="BP138" s="35">
        <v>1638</v>
      </c>
      <c r="BQ138" s="35">
        <v>1862</v>
      </c>
      <c r="BR138" s="35">
        <v>2055</v>
      </c>
      <c r="BS138" s="35">
        <v>2311</v>
      </c>
      <c r="BT138" s="35">
        <v>2554</v>
      </c>
      <c r="BU138" s="35">
        <v>2946</v>
      </c>
      <c r="BV138" s="35">
        <v>3383</v>
      </c>
      <c r="BW138" s="35">
        <v>3627</v>
      </c>
      <c r="BX138" s="35">
        <v>4102</v>
      </c>
      <c r="BY138" s="35">
        <v>4413</v>
      </c>
      <c r="BZ138" s="35">
        <v>4848</v>
      </c>
      <c r="CA138" s="35">
        <v>5205</v>
      </c>
      <c r="CB138" s="35">
        <v>5575</v>
      </c>
      <c r="CC138" s="35">
        <v>5955</v>
      </c>
      <c r="CD138" s="35">
        <v>6356</v>
      </c>
      <c r="CE138" s="35">
        <v>6674</v>
      </c>
      <c r="CF138" s="35">
        <v>6934</v>
      </c>
      <c r="CG138" s="35">
        <v>7202</v>
      </c>
      <c r="CH138" s="35">
        <v>7582</v>
      </c>
      <c r="CI138" s="35">
        <v>7918</v>
      </c>
      <c r="CJ138" s="35">
        <v>8379</v>
      </c>
      <c r="CK138" s="35">
        <v>8742</v>
      </c>
      <c r="CL138" s="35">
        <v>9287</v>
      </c>
      <c r="CM138" s="35">
        <v>9593</v>
      </c>
    </row>
    <row r="139" spans="1:91" x14ac:dyDescent="0.35">
      <c r="A139" s="34" t="s">
        <v>127</v>
      </c>
      <c r="B139" s="35">
        <v>0</v>
      </c>
      <c r="C139" s="35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5">
        <v>0</v>
      </c>
      <c r="AJ139" s="35">
        <v>0</v>
      </c>
      <c r="AK139" s="35">
        <v>0</v>
      </c>
      <c r="AL139" s="35">
        <v>0</v>
      </c>
      <c r="AM139" s="35">
        <v>0</v>
      </c>
      <c r="AN139" s="35">
        <v>0</v>
      </c>
      <c r="AO139" s="35">
        <v>0</v>
      </c>
      <c r="AP139" s="35">
        <v>2</v>
      </c>
      <c r="AQ139" s="35">
        <v>2</v>
      </c>
      <c r="AR139" s="35">
        <v>5</v>
      </c>
      <c r="AS139" s="35">
        <v>8</v>
      </c>
      <c r="AT139" s="35">
        <v>13</v>
      </c>
      <c r="AU139" s="35">
        <v>20</v>
      </c>
      <c r="AV139" s="35">
        <v>30</v>
      </c>
      <c r="AW139" s="35">
        <v>30</v>
      </c>
      <c r="AX139" s="35">
        <v>41</v>
      </c>
      <c r="AY139" s="35">
        <v>59</v>
      </c>
      <c r="AZ139" s="35">
        <v>59</v>
      </c>
      <c r="BA139" s="35">
        <v>112</v>
      </c>
      <c r="BB139" s="35">
        <v>169</v>
      </c>
      <c r="BC139" s="35">
        <v>245</v>
      </c>
      <c r="BD139" s="35">
        <v>331</v>
      </c>
      <c r="BE139" s="35">
        <v>448</v>
      </c>
      <c r="BF139" s="35">
        <v>448</v>
      </c>
      <c r="BG139" s="35">
        <v>785</v>
      </c>
      <c r="BH139" s="35">
        <v>1020</v>
      </c>
      <c r="BI139" s="35">
        <v>1280</v>
      </c>
      <c r="BJ139" s="35">
        <v>1600</v>
      </c>
      <c r="BK139" s="35">
        <v>2060</v>
      </c>
      <c r="BL139" s="35">
        <v>2362</v>
      </c>
      <c r="BM139" s="35">
        <v>2995</v>
      </c>
      <c r="BN139" s="35">
        <v>3544</v>
      </c>
      <c r="BO139" s="35">
        <v>4268</v>
      </c>
      <c r="BP139" s="35">
        <v>5170</v>
      </c>
      <c r="BQ139" s="35">
        <v>5962</v>
      </c>
      <c r="BR139" s="35">
        <v>6408</v>
      </c>
      <c r="BS139" s="35">
        <v>7443</v>
      </c>
      <c r="BT139" s="35">
        <v>8251</v>
      </c>
      <c r="BU139" s="35">
        <v>9034</v>
      </c>
      <c r="BV139" s="35">
        <v>9886</v>
      </c>
      <c r="BW139" s="35">
        <v>10524</v>
      </c>
      <c r="BX139" s="35">
        <v>11278</v>
      </c>
      <c r="BY139" s="35">
        <v>11730</v>
      </c>
      <c r="BZ139" s="35">
        <v>12442</v>
      </c>
      <c r="CA139" s="35">
        <v>13141</v>
      </c>
      <c r="CB139" s="35">
        <v>13956</v>
      </c>
      <c r="CC139" s="35">
        <v>15472</v>
      </c>
      <c r="CD139" s="35">
        <v>15987</v>
      </c>
      <c r="CE139" s="35">
        <v>16585</v>
      </c>
      <c r="CF139" s="35">
        <v>16934</v>
      </c>
      <c r="CG139" s="35">
        <v>17448</v>
      </c>
      <c r="CH139" s="35">
        <v>18091</v>
      </c>
      <c r="CI139" s="35">
        <v>18841</v>
      </c>
      <c r="CJ139" s="35">
        <v>19022</v>
      </c>
      <c r="CK139" s="35">
        <v>19685</v>
      </c>
      <c r="CL139" s="35">
        <v>20206</v>
      </c>
      <c r="CM139" s="35">
        <v>20863</v>
      </c>
    </row>
    <row r="140" spans="1:91" x14ac:dyDescent="0.35">
      <c r="A140" s="34" t="s">
        <v>33</v>
      </c>
      <c r="B140" s="35">
        <v>0</v>
      </c>
      <c r="C140" s="35">
        <v>0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5">
        <v>0</v>
      </c>
      <c r="AJ140" s="35">
        <v>0</v>
      </c>
      <c r="AK140" s="35">
        <v>0</v>
      </c>
      <c r="AL140" s="35">
        <v>0</v>
      </c>
      <c r="AM140" s="35">
        <v>0</v>
      </c>
      <c r="AN140" s="35">
        <v>1</v>
      </c>
      <c r="AO140" s="35">
        <v>3</v>
      </c>
      <c r="AP140" s="35">
        <v>3</v>
      </c>
      <c r="AQ140" s="35">
        <v>7</v>
      </c>
      <c r="AR140" s="35">
        <v>8</v>
      </c>
      <c r="AS140" s="35">
        <v>8</v>
      </c>
      <c r="AT140" s="35">
        <v>8</v>
      </c>
      <c r="AU140" s="35">
        <v>8</v>
      </c>
      <c r="AV140" s="35">
        <v>15</v>
      </c>
      <c r="AW140" s="35">
        <v>18</v>
      </c>
      <c r="AX140" s="35">
        <v>24</v>
      </c>
      <c r="AY140" s="35">
        <v>262</v>
      </c>
      <c r="AZ140" s="35">
        <v>262</v>
      </c>
      <c r="BA140" s="35">
        <v>320</v>
      </c>
      <c r="BB140" s="35">
        <v>337</v>
      </c>
      <c r="BC140" s="35">
        <v>401</v>
      </c>
      <c r="BD140" s="35">
        <v>439</v>
      </c>
      <c r="BE140" s="35">
        <v>439</v>
      </c>
      <c r="BF140" s="35">
        <v>452</v>
      </c>
      <c r="BG140" s="35">
        <v>460</v>
      </c>
      <c r="BH140" s="35">
        <v>470</v>
      </c>
      <c r="BI140" s="35">
        <v>481</v>
      </c>
      <c r="BJ140" s="35">
        <v>494</v>
      </c>
      <c r="BK140" s="35">
        <v>501</v>
      </c>
      <c r="BL140" s="35">
        <v>526</v>
      </c>
      <c r="BM140" s="35">
        <v>537</v>
      </c>
      <c r="BN140" s="35">
        <v>549</v>
      </c>
      <c r="BO140" s="35">
        <v>562</v>
      </c>
      <c r="BP140" s="35">
        <v>590</v>
      </c>
      <c r="BQ140" s="35">
        <v>634</v>
      </c>
      <c r="BR140" s="35">
        <v>693</v>
      </c>
      <c r="BS140" s="35">
        <v>781</v>
      </c>
      <c r="BT140" s="35">
        <v>835</v>
      </c>
      <c r="BU140" s="35">
        <v>949</v>
      </c>
      <c r="BV140" s="35">
        <v>1075</v>
      </c>
      <c r="BW140" s="35">
        <v>1325</v>
      </c>
      <c r="BX140" s="35">
        <v>1604</v>
      </c>
      <c r="BY140" s="35">
        <v>1832</v>
      </c>
      <c r="BZ140" s="35">
        <v>2057</v>
      </c>
      <c r="CA140" s="35">
        <v>2210</v>
      </c>
      <c r="CB140" s="35">
        <v>2376</v>
      </c>
      <c r="CC140" s="35">
        <v>2512</v>
      </c>
      <c r="CD140" s="35">
        <v>2728</v>
      </c>
      <c r="CE140" s="35">
        <v>2979</v>
      </c>
      <c r="CF140" s="35">
        <v>3231</v>
      </c>
      <c r="CG140" s="35">
        <v>3428</v>
      </c>
      <c r="CH140" s="35">
        <v>3711</v>
      </c>
      <c r="CI140" s="35">
        <v>4103</v>
      </c>
      <c r="CJ140" s="35">
        <v>4663</v>
      </c>
      <c r="CK140" s="35">
        <v>5008</v>
      </c>
      <c r="CL140" s="35">
        <v>5448</v>
      </c>
      <c r="CM140" s="35">
        <v>6015</v>
      </c>
    </row>
    <row r="141" spans="1:91" x14ac:dyDescent="0.35">
      <c r="A141" s="34" t="s">
        <v>135</v>
      </c>
      <c r="B141" s="35">
        <v>0</v>
      </c>
      <c r="C141" s="35">
        <v>0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5">
        <v>0</v>
      </c>
      <c r="AJ141" s="35">
        <v>0</v>
      </c>
      <c r="AK141" s="35">
        <v>1</v>
      </c>
      <c r="AL141" s="35">
        <v>1</v>
      </c>
      <c r="AM141" s="35">
        <v>3</v>
      </c>
      <c r="AN141" s="35">
        <v>3</v>
      </c>
      <c r="AO141" s="35">
        <v>3</v>
      </c>
      <c r="AP141" s="35">
        <v>3</v>
      </c>
      <c r="AQ141" s="35">
        <v>3</v>
      </c>
      <c r="AR141" s="35">
        <v>4</v>
      </c>
      <c r="AS141" s="35">
        <v>6</v>
      </c>
      <c r="AT141" s="35">
        <v>9</v>
      </c>
      <c r="AU141" s="35">
        <v>9</v>
      </c>
      <c r="AV141" s="35">
        <v>15</v>
      </c>
      <c r="AW141" s="35">
        <v>15</v>
      </c>
      <c r="AX141" s="35">
        <v>25</v>
      </c>
      <c r="AY141" s="35">
        <v>45</v>
      </c>
      <c r="AZ141" s="35">
        <v>49</v>
      </c>
      <c r="BA141" s="35">
        <v>89</v>
      </c>
      <c r="BB141" s="35">
        <v>123</v>
      </c>
      <c r="BC141" s="35">
        <v>131</v>
      </c>
      <c r="BD141" s="35">
        <v>158</v>
      </c>
      <c r="BE141" s="35">
        <v>184</v>
      </c>
      <c r="BF141" s="35">
        <v>260</v>
      </c>
      <c r="BG141" s="35">
        <v>277</v>
      </c>
      <c r="BH141" s="35">
        <v>308</v>
      </c>
      <c r="BI141" s="35">
        <v>367</v>
      </c>
      <c r="BJ141" s="35">
        <v>433</v>
      </c>
      <c r="BK141" s="35">
        <v>576</v>
      </c>
      <c r="BL141" s="35">
        <v>794</v>
      </c>
      <c r="BM141" s="35">
        <v>906</v>
      </c>
      <c r="BN141" s="35">
        <v>1029</v>
      </c>
      <c r="BO141" s="35">
        <v>1292</v>
      </c>
      <c r="BP141" s="35">
        <v>1452</v>
      </c>
      <c r="BQ141" s="35">
        <v>1815</v>
      </c>
      <c r="BR141" s="35">
        <v>2109</v>
      </c>
      <c r="BS141" s="35">
        <v>2245</v>
      </c>
      <c r="BT141" s="35">
        <v>2460</v>
      </c>
      <c r="BU141" s="35">
        <v>2738</v>
      </c>
      <c r="BV141" s="35">
        <v>3183</v>
      </c>
      <c r="BW141" s="35">
        <v>3613</v>
      </c>
      <c r="BX141" s="35">
        <v>3864</v>
      </c>
      <c r="BY141" s="35">
        <v>4057</v>
      </c>
      <c r="BZ141" s="35">
        <v>4417</v>
      </c>
      <c r="CA141" s="35">
        <v>4761</v>
      </c>
      <c r="CB141" s="35">
        <v>5202</v>
      </c>
      <c r="CC141" s="35">
        <v>5467</v>
      </c>
      <c r="CD141" s="35">
        <v>5990</v>
      </c>
      <c r="CE141" s="35">
        <v>6300</v>
      </c>
      <c r="CF141" s="35">
        <v>6633</v>
      </c>
      <c r="CG141" s="35">
        <v>6879</v>
      </c>
      <c r="CH141" s="35">
        <v>7216</v>
      </c>
      <c r="CI141" s="35">
        <v>7707</v>
      </c>
      <c r="CJ141" s="35">
        <v>8067</v>
      </c>
      <c r="CK141" s="35">
        <v>8418</v>
      </c>
      <c r="CL141" s="35">
        <v>8746</v>
      </c>
      <c r="CM141" s="35">
        <v>8936</v>
      </c>
    </row>
    <row r="142" spans="1:91" x14ac:dyDescent="0.35">
      <c r="A142" s="34" t="s">
        <v>55</v>
      </c>
      <c r="B142" s="35">
        <v>0</v>
      </c>
      <c r="C142" s="35">
        <v>0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2</v>
      </c>
      <c r="L142" s="35">
        <v>2</v>
      </c>
      <c r="M142" s="35">
        <v>2</v>
      </c>
      <c r="N142" s="35">
        <v>2</v>
      </c>
      <c r="O142" s="35">
        <v>2</v>
      </c>
      <c r="P142" s="35">
        <v>2</v>
      </c>
      <c r="Q142" s="35">
        <v>2</v>
      </c>
      <c r="R142" s="35">
        <v>2</v>
      </c>
      <c r="S142" s="35">
        <v>2</v>
      </c>
      <c r="T142" s="35">
        <v>2</v>
      </c>
      <c r="U142" s="35">
        <v>2</v>
      </c>
      <c r="V142" s="35">
        <v>2</v>
      </c>
      <c r="W142" s="35">
        <v>2</v>
      </c>
      <c r="X142" s="35">
        <v>2</v>
      </c>
      <c r="Y142" s="35">
        <v>2</v>
      </c>
      <c r="Z142" s="35">
        <v>2</v>
      </c>
      <c r="AA142" s="35">
        <v>2</v>
      </c>
      <c r="AB142" s="35">
        <v>2</v>
      </c>
      <c r="AC142" s="35">
        <v>2</v>
      </c>
      <c r="AD142" s="35">
        <v>2</v>
      </c>
      <c r="AE142" s="35">
        <v>2</v>
      </c>
      <c r="AF142" s="35">
        <v>2</v>
      </c>
      <c r="AG142" s="35">
        <v>2</v>
      </c>
      <c r="AH142" s="35">
        <v>2</v>
      </c>
      <c r="AI142" s="35">
        <v>2</v>
      </c>
      <c r="AJ142" s="35">
        <v>2</v>
      </c>
      <c r="AK142" s="35">
        <v>2</v>
      </c>
      <c r="AL142" s="35">
        <v>2</v>
      </c>
      <c r="AM142" s="35">
        <v>2</v>
      </c>
      <c r="AN142" s="35">
        <v>2</v>
      </c>
      <c r="AO142" s="35">
        <v>2</v>
      </c>
      <c r="AP142" s="35">
        <v>3</v>
      </c>
      <c r="AQ142" s="35">
        <v>3</v>
      </c>
      <c r="AR142" s="35">
        <v>3</v>
      </c>
      <c r="AS142" s="35">
        <v>4</v>
      </c>
      <c r="AT142" s="35">
        <v>13</v>
      </c>
      <c r="AU142" s="35">
        <v>13</v>
      </c>
      <c r="AV142" s="35">
        <v>17</v>
      </c>
      <c r="AW142" s="35">
        <v>17</v>
      </c>
      <c r="AX142" s="35">
        <v>20</v>
      </c>
      <c r="AY142" s="35">
        <v>20</v>
      </c>
      <c r="AZ142" s="35">
        <v>28</v>
      </c>
      <c r="BA142" s="35">
        <v>45</v>
      </c>
      <c r="BB142" s="35">
        <v>59</v>
      </c>
      <c r="BC142" s="35">
        <v>63</v>
      </c>
      <c r="BD142" s="35">
        <v>90</v>
      </c>
      <c r="BE142" s="35">
        <v>114</v>
      </c>
      <c r="BF142" s="35">
        <v>147</v>
      </c>
      <c r="BG142" s="35">
        <v>199</v>
      </c>
      <c r="BH142" s="35">
        <v>253</v>
      </c>
      <c r="BI142" s="35">
        <v>306</v>
      </c>
      <c r="BJ142" s="35">
        <v>367</v>
      </c>
      <c r="BK142" s="35">
        <v>438</v>
      </c>
      <c r="BL142" s="35">
        <v>495</v>
      </c>
      <c r="BM142" s="35">
        <v>658</v>
      </c>
      <c r="BN142" s="35">
        <v>840</v>
      </c>
      <c r="BO142" s="35">
        <v>1036</v>
      </c>
      <c r="BP142" s="35">
        <v>1264</v>
      </c>
      <c r="BQ142" s="35">
        <v>1534</v>
      </c>
      <c r="BR142" s="35">
        <v>1836</v>
      </c>
      <c r="BS142" s="35">
        <v>2337</v>
      </c>
      <c r="BT142" s="35">
        <v>2777</v>
      </c>
      <c r="BU142" s="35">
        <v>3548</v>
      </c>
      <c r="BV142" s="35">
        <v>4149</v>
      </c>
      <c r="BW142" s="35">
        <v>4731</v>
      </c>
      <c r="BX142" s="35">
        <v>5389</v>
      </c>
      <c r="BY142" s="35">
        <v>6343</v>
      </c>
      <c r="BZ142" s="35">
        <v>7497</v>
      </c>
      <c r="CA142" s="35">
        <v>8672</v>
      </c>
      <c r="CB142" s="35">
        <v>10131</v>
      </c>
      <c r="CC142" s="35">
        <v>11917</v>
      </c>
      <c r="CD142" s="35">
        <v>13584</v>
      </c>
      <c r="CE142" s="35">
        <v>15770</v>
      </c>
      <c r="CF142" s="35">
        <v>18328</v>
      </c>
      <c r="CG142" s="35">
        <v>21102</v>
      </c>
      <c r="CH142" s="35">
        <v>24490</v>
      </c>
      <c r="CI142" s="35">
        <v>27938</v>
      </c>
      <c r="CJ142" s="35">
        <v>32008</v>
      </c>
      <c r="CK142" s="35">
        <v>36793</v>
      </c>
      <c r="CL142" s="35">
        <v>42853</v>
      </c>
      <c r="CM142" s="35">
        <v>47121</v>
      </c>
    </row>
    <row r="143" spans="1:91" x14ac:dyDescent="0.35">
      <c r="A143" s="34" t="s">
        <v>9</v>
      </c>
      <c r="B143" s="35">
        <v>0</v>
      </c>
      <c r="C143" s="35">
        <v>0</v>
      </c>
      <c r="D143" s="35">
        <v>0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  <c r="AQ143" s="35">
        <v>0</v>
      </c>
      <c r="AR143" s="35">
        <v>0</v>
      </c>
      <c r="AS143" s="35">
        <v>0</v>
      </c>
      <c r="AT143" s="35">
        <v>0</v>
      </c>
      <c r="AU143" s="35">
        <v>0</v>
      </c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0</v>
      </c>
      <c r="BB143" s="35">
        <v>1</v>
      </c>
      <c r="BC143" s="35">
        <v>1</v>
      </c>
      <c r="BD143" s="35">
        <v>5</v>
      </c>
      <c r="BE143" s="35">
        <v>7</v>
      </c>
      <c r="BF143" s="35">
        <v>8</v>
      </c>
      <c r="BG143" s="35">
        <v>8</v>
      </c>
      <c r="BH143" s="35">
        <v>17</v>
      </c>
      <c r="BI143" s="35">
        <v>17</v>
      </c>
      <c r="BJ143" s="35">
        <v>19</v>
      </c>
      <c r="BK143" s="35">
        <v>36</v>
      </c>
      <c r="BL143" s="35">
        <v>40</v>
      </c>
      <c r="BM143" s="35">
        <v>41</v>
      </c>
      <c r="BN143" s="35">
        <v>50</v>
      </c>
      <c r="BO143" s="35">
        <v>54</v>
      </c>
      <c r="BP143" s="35">
        <v>60</v>
      </c>
      <c r="BQ143" s="35">
        <v>70</v>
      </c>
      <c r="BR143" s="35">
        <v>70</v>
      </c>
      <c r="BS143" s="35">
        <v>75</v>
      </c>
      <c r="BT143" s="35">
        <v>82</v>
      </c>
      <c r="BU143" s="35">
        <v>84</v>
      </c>
      <c r="BV143" s="35">
        <v>89</v>
      </c>
      <c r="BW143" s="35">
        <v>102</v>
      </c>
      <c r="BX143" s="35">
        <v>104</v>
      </c>
      <c r="BY143" s="35">
        <v>105</v>
      </c>
      <c r="BZ143" s="35">
        <v>105</v>
      </c>
      <c r="CA143" s="35">
        <v>110</v>
      </c>
      <c r="CB143" s="35">
        <v>110</v>
      </c>
      <c r="CC143" s="35">
        <v>118</v>
      </c>
      <c r="CD143" s="35">
        <v>120</v>
      </c>
      <c r="CE143" s="35">
        <v>126</v>
      </c>
      <c r="CF143" s="35">
        <v>127</v>
      </c>
      <c r="CG143" s="35">
        <v>134</v>
      </c>
      <c r="CH143" s="35">
        <v>136</v>
      </c>
      <c r="CI143" s="35">
        <v>138</v>
      </c>
      <c r="CJ143" s="35">
        <v>143</v>
      </c>
      <c r="CK143" s="35">
        <v>144</v>
      </c>
      <c r="CL143" s="35">
        <v>147</v>
      </c>
      <c r="CM143" s="35">
        <v>147</v>
      </c>
    </row>
    <row r="144" spans="1:91" x14ac:dyDescent="0.35">
      <c r="A144" s="34" t="s">
        <v>233</v>
      </c>
      <c r="B144" s="35">
        <v>0</v>
      </c>
      <c r="C144" s="35">
        <v>0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5">
        <v>0</v>
      </c>
      <c r="AJ144" s="35">
        <v>0</v>
      </c>
      <c r="AK144" s="35">
        <v>0</v>
      </c>
      <c r="AL144" s="35">
        <v>0</v>
      </c>
      <c r="AM144" s="35">
        <v>0</v>
      </c>
      <c r="AN144" s="35">
        <v>0</v>
      </c>
      <c r="AO144" s="35">
        <v>0</v>
      </c>
      <c r="AP144" s="35">
        <v>0</v>
      </c>
      <c r="AQ144" s="35">
        <v>0</v>
      </c>
      <c r="AR144" s="35">
        <v>0</v>
      </c>
      <c r="AS144" s="35">
        <v>0</v>
      </c>
      <c r="AT144" s="35">
        <v>0</v>
      </c>
      <c r="AU144" s="35">
        <v>0</v>
      </c>
      <c r="AV144" s="35">
        <v>0</v>
      </c>
      <c r="AW144" s="35">
        <v>0</v>
      </c>
      <c r="AX144" s="35">
        <v>0</v>
      </c>
      <c r="AY144" s="35">
        <v>0</v>
      </c>
      <c r="AZ144" s="35">
        <v>0</v>
      </c>
      <c r="BA144" s="35">
        <v>0</v>
      </c>
      <c r="BB144" s="35">
        <v>0</v>
      </c>
      <c r="BC144" s="35">
        <v>0</v>
      </c>
      <c r="BD144" s="35">
        <v>0</v>
      </c>
      <c r="BE144" s="35">
        <v>0</v>
      </c>
      <c r="BF144" s="35">
        <v>0</v>
      </c>
      <c r="BG144" s="35">
        <v>0</v>
      </c>
      <c r="BH144" s="35">
        <v>0</v>
      </c>
      <c r="BI144" s="35">
        <v>0</v>
      </c>
      <c r="BJ144" s="35">
        <v>0</v>
      </c>
      <c r="BK144" s="35">
        <v>0</v>
      </c>
      <c r="BL144" s="35">
        <v>0</v>
      </c>
      <c r="BM144" s="35">
        <v>2</v>
      </c>
      <c r="BN144" s="35">
        <v>2</v>
      </c>
      <c r="BO144" s="35">
        <v>2</v>
      </c>
      <c r="BP144" s="35">
        <v>2</v>
      </c>
      <c r="BQ144" s="35">
        <v>2</v>
      </c>
      <c r="BR144" s="35">
        <v>7</v>
      </c>
      <c r="BS144" s="35">
        <v>8</v>
      </c>
      <c r="BT144" s="35">
        <v>8</v>
      </c>
      <c r="BU144" s="35">
        <v>9</v>
      </c>
      <c r="BV144" s="35">
        <v>9</v>
      </c>
      <c r="BW144" s="35">
        <v>9</v>
      </c>
      <c r="BX144" s="35">
        <v>10</v>
      </c>
      <c r="BY144" s="35">
        <v>10</v>
      </c>
      <c r="BZ144" s="35">
        <v>11</v>
      </c>
      <c r="CA144" s="35">
        <v>11</v>
      </c>
      <c r="CB144" s="35">
        <v>11</v>
      </c>
      <c r="CC144" s="35">
        <v>12</v>
      </c>
      <c r="CD144" s="35">
        <v>12</v>
      </c>
      <c r="CE144" s="35">
        <v>12</v>
      </c>
      <c r="CF144" s="35">
        <v>12</v>
      </c>
      <c r="CG144" s="35">
        <v>14</v>
      </c>
      <c r="CH144" s="35">
        <v>14</v>
      </c>
      <c r="CI144" s="35">
        <v>14</v>
      </c>
      <c r="CJ144" s="35">
        <v>14</v>
      </c>
      <c r="CK144" s="35">
        <v>14</v>
      </c>
      <c r="CL144" s="35">
        <v>14</v>
      </c>
      <c r="CM144" s="35">
        <v>15</v>
      </c>
    </row>
    <row r="145" spans="1:91" x14ac:dyDescent="0.35">
      <c r="A145" s="34" t="s">
        <v>18</v>
      </c>
      <c r="B145" s="35">
        <v>0</v>
      </c>
      <c r="C145" s="35">
        <v>0</v>
      </c>
      <c r="D145" s="35">
        <v>0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0</v>
      </c>
      <c r="AL145" s="35">
        <v>0</v>
      </c>
      <c r="AM145" s="35">
        <v>0</v>
      </c>
      <c r="AN145" s="35">
        <v>0</v>
      </c>
      <c r="AO145" s="35">
        <v>0</v>
      </c>
      <c r="AP145" s="35">
        <v>0</v>
      </c>
      <c r="AQ145" s="35">
        <v>0</v>
      </c>
      <c r="AR145" s="35">
        <v>0</v>
      </c>
      <c r="AS145" s="35">
        <v>0</v>
      </c>
      <c r="AT145" s="35">
        <v>0</v>
      </c>
      <c r="AU145" s="35">
        <v>0</v>
      </c>
      <c r="AV145" s="35">
        <v>0</v>
      </c>
      <c r="AW145" s="35">
        <v>0</v>
      </c>
      <c r="AX145" s="35">
        <v>0</v>
      </c>
      <c r="AY145" s="35">
        <v>0</v>
      </c>
      <c r="AZ145" s="35">
        <v>0</v>
      </c>
      <c r="BA145" s="35">
        <v>0</v>
      </c>
      <c r="BB145" s="35">
        <v>1</v>
      </c>
      <c r="BC145" s="35">
        <v>2</v>
      </c>
      <c r="BD145" s="35">
        <v>2</v>
      </c>
      <c r="BE145" s="35">
        <v>2</v>
      </c>
      <c r="BF145" s="35">
        <v>2</v>
      </c>
      <c r="BG145" s="35">
        <v>2</v>
      </c>
      <c r="BH145" s="35">
        <v>2</v>
      </c>
      <c r="BI145" s="35">
        <v>2</v>
      </c>
      <c r="BJ145" s="35">
        <v>2</v>
      </c>
      <c r="BK145" s="35">
        <v>3</v>
      </c>
      <c r="BL145" s="35">
        <v>3</v>
      </c>
      <c r="BM145" s="35">
        <v>3</v>
      </c>
      <c r="BN145" s="35">
        <v>3</v>
      </c>
      <c r="BO145" s="35">
        <v>3</v>
      </c>
      <c r="BP145" s="35">
        <v>3</v>
      </c>
      <c r="BQ145" s="35">
        <v>9</v>
      </c>
      <c r="BR145" s="35">
        <v>9</v>
      </c>
      <c r="BS145" s="35">
        <v>13</v>
      </c>
      <c r="BT145" s="35">
        <v>13</v>
      </c>
      <c r="BU145" s="35">
        <v>13</v>
      </c>
      <c r="BV145" s="35">
        <v>13</v>
      </c>
      <c r="BW145" s="35">
        <v>14</v>
      </c>
      <c r="BX145" s="35">
        <v>14</v>
      </c>
      <c r="BY145" s="35">
        <v>14</v>
      </c>
      <c r="BZ145" s="35">
        <v>14</v>
      </c>
      <c r="CA145" s="35">
        <v>14</v>
      </c>
      <c r="CB145" s="35">
        <v>14</v>
      </c>
      <c r="CC145" s="35">
        <v>15</v>
      </c>
      <c r="CD145" s="35">
        <v>15</v>
      </c>
      <c r="CE145" s="35">
        <v>15</v>
      </c>
      <c r="CF145" s="35">
        <v>15</v>
      </c>
      <c r="CG145" s="35">
        <v>15</v>
      </c>
      <c r="CH145" s="35">
        <v>15</v>
      </c>
      <c r="CI145" s="35">
        <v>15</v>
      </c>
      <c r="CJ145" s="35">
        <v>15</v>
      </c>
      <c r="CK145" s="35">
        <v>15</v>
      </c>
      <c r="CL145" s="35">
        <v>15</v>
      </c>
      <c r="CM145" s="35">
        <v>15</v>
      </c>
    </row>
    <row r="146" spans="1:91" x14ac:dyDescent="0.35">
      <c r="A146" s="34" t="s">
        <v>174</v>
      </c>
      <c r="B146" s="35">
        <v>0</v>
      </c>
      <c r="C146" s="35">
        <v>0</v>
      </c>
      <c r="D146" s="35">
        <v>0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5">
        <v>0</v>
      </c>
      <c r="AJ146" s="35">
        <v>0</v>
      </c>
      <c r="AK146" s="35">
        <v>0</v>
      </c>
      <c r="AL146" s="35">
        <v>0</v>
      </c>
      <c r="AM146" s="35">
        <v>0</v>
      </c>
      <c r="AN146" s="35">
        <v>0</v>
      </c>
      <c r="AO146" s="35">
        <v>0</v>
      </c>
      <c r="AP146" s="35">
        <v>0</v>
      </c>
      <c r="AQ146" s="35">
        <v>0</v>
      </c>
      <c r="AR146" s="35">
        <v>0</v>
      </c>
      <c r="AS146" s="35">
        <v>0</v>
      </c>
      <c r="AT146" s="35">
        <v>0</v>
      </c>
      <c r="AU146" s="35">
        <v>0</v>
      </c>
      <c r="AV146" s="35">
        <v>0</v>
      </c>
      <c r="AW146" s="35">
        <v>0</v>
      </c>
      <c r="AX146" s="35">
        <v>0</v>
      </c>
      <c r="AY146" s="35">
        <v>0</v>
      </c>
      <c r="AZ146" s="35">
        <v>0</v>
      </c>
      <c r="BA146" s="35">
        <v>0</v>
      </c>
      <c r="BB146" s="35">
        <v>1</v>
      </c>
      <c r="BC146" s="35">
        <v>1</v>
      </c>
      <c r="BD146" s="35">
        <v>1</v>
      </c>
      <c r="BE146" s="35">
        <v>1</v>
      </c>
      <c r="BF146" s="35">
        <v>1</v>
      </c>
      <c r="BG146" s="35">
        <v>1</v>
      </c>
      <c r="BH146" s="35">
        <v>1</v>
      </c>
      <c r="BI146" s="35">
        <v>1</v>
      </c>
      <c r="BJ146" s="35">
        <v>1</v>
      </c>
      <c r="BK146" s="35">
        <v>1</v>
      </c>
      <c r="BL146" s="35">
        <v>1</v>
      </c>
      <c r="BM146" s="35">
        <v>1</v>
      </c>
      <c r="BN146" s="35">
        <v>1</v>
      </c>
      <c r="BO146" s="35">
        <v>1</v>
      </c>
      <c r="BP146" s="35">
        <v>1</v>
      </c>
      <c r="BQ146" s="35">
        <v>1</v>
      </c>
      <c r="BR146" s="35">
        <v>1</v>
      </c>
      <c r="BS146" s="35">
        <v>1</v>
      </c>
      <c r="BT146" s="35">
        <v>1</v>
      </c>
      <c r="BU146" s="35">
        <v>2</v>
      </c>
      <c r="BV146" s="35">
        <v>3</v>
      </c>
      <c r="BW146" s="35">
        <v>7</v>
      </c>
      <c r="BX146" s="35">
        <v>7</v>
      </c>
      <c r="BY146" s="35">
        <v>7</v>
      </c>
      <c r="BZ146" s="35">
        <v>8</v>
      </c>
      <c r="CA146" s="35">
        <v>8</v>
      </c>
      <c r="CB146" s="35">
        <v>12</v>
      </c>
      <c r="CC146" s="35">
        <v>12</v>
      </c>
      <c r="CD146" s="35">
        <v>12</v>
      </c>
      <c r="CE146" s="35">
        <v>12</v>
      </c>
      <c r="CF146" s="35">
        <v>12</v>
      </c>
      <c r="CG146" s="35">
        <v>12</v>
      </c>
      <c r="CH146" s="35">
        <v>12</v>
      </c>
      <c r="CI146" s="35">
        <v>12</v>
      </c>
      <c r="CJ146" s="35">
        <v>12</v>
      </c>
      <c r="CK146" s="35">
        <v>12</v>
      </c>
      <c r="CL146" s="35">
        <v>12</v>
      </c>
      <c r="CM146" s="35">
        <v>12</v>
      </c>
    </row>
    <row r="147" spans="1:91" x14ac:dyDescent="0.35">
      <c r="A147" s="34" t="s">
        <v>136</v>
      </c>
      <c r="B147" s="35">
        <v>0</v>
      </c>
      <c r="C147" s="35">
        <v>0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5">
        <v>0</v>
      </c>
      <c r="AJ147" s="35">
        <v>0</v>
      </c>
      <c r="AK147" s="35">
        <v>0</v>
      </c>
      <c r="AL147" s="35">
        <v>1</v>
      </c>
      <c r="AM147" s="35">
        <v>1</v>
      </c>
      <c r="AN147" s="35">
        <v>1</v>
      </c>
      <c r="AO147" s="35">
        <v>1</v>
      </c>
      <c r="AP147" s="35">
        <v>8</v>
      </c>
      <c r="AQ147" s="35">
        <v>10</v>
      </c>
      <c r="AR147" s="35">
        <v>16</v>
      </c>
      <c r="AS147" s="35">
        <v>21</v>
      </c>
      <c r="AT147" s="35">
        <v>21</v>
      </c>
      <c r="AU147" s="35">
        <v>23</v>
      </c>
      <c r="AV147" s="35">
        <v>36</v>
      </c>
      <c r="AW147" s="35">
        <v>36</v>
      </c>
      <c r="AX147" s="35">
        <v>51</v>
      </c>
      <c r="AY147" s="35">
        <v>62</v>
      </c>
      <c r="AZ147" s="35">
        <v>69</v>
      </c>
      <c r="BA147" s="35">
        <v>80</v>
      </c>
      <c r="BB147" s="35">
        <v>80</v>
      </c>
      <c r="BC147" s="35">
        <v>101</v>
      </c>
      <c r="BD147" s="35">
        <v>109</v>
      </c>
      <c r="BE147" s="35">
        <v>109</v>
      </c>
      <c r="BF147" s="35">
        <v>119</v>
      </c>
      <c r="BG147" s="35">
        <v>119</v>
      </c>
      <c r="BH147" s="35">
        <v>144</v>
      </c>
      <c r="BI147" s="35">
        <v>144</v>
      </c>
      <c r="BJ147" s="35">
        <v>175</v>
      </c>
      <c r="BK147" s="35">
        <v>187</v>
      </c>
      <c r="BL147" s="35">
        <v>187</v>
      </c>
      <c r="BM147" s="35">
        <v>208</v>
      </c>
      <c r="BN147" s="35">
        <v>208</v>
      </c>
      <c r="BO147" s="35">
        <v>223</v>
      </c>
      <c r="BP147" s="35">
        <v>224</v>
      </c>
      <c r="BQ147" s="35">
        <v>224</v>
      </c>
      <c r="BR147" s="35">
        <v>230</v>
      </c>
      <c r="BS147" s="35">
        <v>236</v>
      </c>
      <c r="BT147" s="35">
        <v>236</v>
      </c>
      <c r="BU147" s="35">
        <v>245</v>
      </c>
      <c r="BV147" s="35">
        <v>245</v>
      </c>
      <c r="BW147" s="35">
        <v>259</v>
      </c>
      <c r="BX147" s="35">
        <v>266</v>
      </c>
      <c r="BY147" s="35">
        <v>266</v>
      </c>
      <c r="BZ147" s="35">
        <v>279</v>
      </c>
      <c r="CA147" s="35">
        <v>279</v>
      </c>
      <c r="CB147" s="35">
        <v>333</v>
      </c>
      <c r="CC147" s="35">
        <v>344</v>
      </c>
      <c r="CD147" s="35">
        <v>356</v>
      </c>
      <c r="CE147" s="35">
        <v>356</v>
      </c>
      <c r="CF147" s="35">
        <v>356</v>
      </c>
      <c r="CG147" s="35">
        <v>371</v>
      </c>
      <c r="CH147" s="35">
        <v>372</v>
      </c>
      <c r="CI147" s="35">
        <v>426</v>
      </c>
      <c r="CJ147" s="35">
        <v>435</v>
      </c>
      <c r="CK147" s="35">
        <v>455</v>
      </c>
      <c r="CL147" s="35">
        <v>461</v>
      </c>
      <c r="CM147" s="35">
        <v>462</v>
      </c>
    </row>
    <row r="148" spans="1:91" x14ac:dyDescent="0.35">
      <c r="A148" s="34" t="s">
        <v>243</v>
      </c>
      <c r="B148" s="35">
        <v>0</v>
      </c>
      <c r="C148" s="35">
        <v>0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5">
        <v>0</v>
      </c>
      <c r="AJ148" s="35">
        <v>0</v>
      </c>
      <c r="AK148" s="35">
        <v>0</v>
      </c>
      <c r="AL148" s="35">
        <v>0</v>
      </c>
      <c r="AM148" s="35">
        <v>0</v>
      </c>
      <c r="AN148" s="35">
        <v>0</v>
      </c>
      <c r="AO148" s="35">
        <v>0</v>
      </c>
      <c r="AP148" s="35">
        <v>0</v>
      </c>
      <c r="AQ148" s="35">
        <v>0</v>
      </c>
      <c r="AR148" s="35">
        <v>0</v>
      </c>
      <c r="AS148" s="35">
        <v>0</v>
      </c>
      <c r="AT148" s="35">
        <v>0</v>
      </c>
      <c r="AU148" s="35">
        <v>0</v>
      </c>
      <c r="AV148" s="35">
        <v>0</v>
      </c>
      <c r="AW148" s="35">
        <v>0</v>
      </c>
      <c r="AX148" s="35">
        <v>0</v>
      </c>
      <c r="AY148" s="35">
        <v>0</v>
      </c>
      <c r="AZ148" s="35">
        <v>0</v>
      </c>
      <c r="BA148" s="35">
        <v>0</v>
      </c>
      <c r="BB148" s="35">
        <v>0</v>
      </c>
      <c r="BC148" s="35">
        <v>0</v>
      </c>
      <c r="BD148" s="35">
        <v>0</v>
      </c>
      <c r="BE148" s="35">
        <v>0</v>
      </c>
      <c r="BF148" s="35">
        <v>0</v>
      </c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>
        <v>0</v>
      </c>
      <c r="BN148" s="35">
        <v>0</v>
      </c>
      <c r="BO148" s="35">
        <v>0</v>
      </c>
      <c r="BP148" s="35">
        <v>0</v>
      </c>
      <c r="BQ148" s="35">
        <v>0</v>
      </c>
      <c r="BR148" s="35">
        <v>0</v>
      </c>
      <c r="BS148" s="35">
        <v>0</v>
      </c>
      <c r="BT148" s="35">
        <v>0</v>
      </c>
      <c r="BU148" s="35">
        <v>0</v>
      </c>
      <c r="BV148" s="35">
        <v>0</v>
      </c>
      <c r="BW148" s="35">
        <v>0</v>
      </c>
      <c r="BX148" s="35">
        <v>0</v>
      </c>
      <c r="BY148" s="35">
        <v>4</v>
      </c>
      <c r="BZ148" s="35">
        <v>4</v>
      </c>
      <c r="CA148" s="35">
        <v>4</v>
      </c>
      <c r="CB148" s="35">
        <v>4</v>
      </c>
      <c r="CC148" s="35">
        <v>4</v>
      </c>
      <c r="CD148" s="35">
        <v>4</v>
      </c>
      <c r="CE148" s="35">
        <v>4</v>
      </c>
      <c r="CF148" s="35">
        <v>4</v>
      </c>
      <c r="CG148" s="35">
        <v>4</v>
      </c>
      <c r="CH148" s="35">
        <v>4</v>
      </c>
      <c r="CI148" s="35">
        <v>4</v>
      </c>
      <c r="CJ148" s="35">
        <v>4</v>
      </c>
      <c r="CK148" s="35">
        <v>4</v>
      </c>
      <c r="CL148" s="35">
        <v>4</v>
      </c>
      <c r="CM148" s="35">
        <v>4</v>
      </c>
    </row>
    <row r="149" spans="1:91" x14ac:dyDescent="0.35">
      <c r="A149" s="34" t="s">
        <v>218</v>
      </c>
      <c r="B149" s="35">
        <v>0</v>
      </c>
      <c r="C149" s="35">
        <v>0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5">
        <v>0</v>
      </c>
      <c r="AJ149" s="35">
        <v>0</v>
      </c>
      <c r="AK149" s="35">
        <v>0</v>
      </c>
      <c r="AL149" s="35">
        <v>0</v>
      </c>
      <c r="AM149" s="35">
        <v>0</v>
      </c>
      <c r="AN149" s="35">
        <v>0</v>
      </c>
      <c r="AO149" s="35">
        <v>0</v>
      </c>
      <c r="AP149" s="35">
        <v>1</v>
      </c>
      <c r="AQ149" s="35">
        <v>1</v>
      </c>
      <c r="AR149" s="35">
        <v>1</v>
      </c>
      <c r="AS149" s="35">
        <v>5</v>
      </c>
      <c r="AT149" s="35">
        <v>5</v>
      </c>
      <c r="AU149" s="35">
        <v>5</v>
      </c>
      <c r="AV149" s="35">
        <v>11</v>
      </c>
      <c r="AW149" s="35">
        <v>15</v>
      </c>
      <c r="AX149" s="35">
        <v>20</v>
      </c>
      <c r="AY149" s="35">
        <v>21</v>
      </c>
      <c r="AZ149" s="35">
        <v>45</v>
      </c>
      <c r="BA149" s="35">
        <v>86</v>
      </c>
      <c r="BB149" s="35">
        <v>103</v>
      </c>
      <c r="BC149" s="35">
        <v>103</v>
      </c>
      <c r="BD149" s="35">
        <v>118</v>
      </c>
      <c r="BE149" s="35">
        <v>171</v>
      </c>
      <c r="BF149" s="35">
        <v>171</v>
      </c>
      <c r="BG149" s="35">
        <v>274</v>
      </c>
      <c r="BH149" s="35">
        <v>344</v>
      </c>
      <c r="BI149" s="35">
        <v>392</v>
      </c>
      <c r="BJ149" s="35">
        <v>511</v>
      </c>
      <c r="BK149" s="35">
        <v>562</v>
      </c>
      <c r="BL149" s="35">
        <v>767</v>
      </c>
      <c r="BM149" s="35">
        <v>900</v>
      </c>
      <c r="BN149" s="35">
        <v>1012</v>
      </c>
      <c r="BO149" s="35">
        <v>1104</v>
      </c>
      <c r="BP149" s="35">
        <v>1203</v>
      </c>
      <c r="BQ149" s="35">
        <v>1299</v>
      </c>
      <c r="BR149" s="35">
        <v>1453</v>
      </c>
      <c r="BS149" s="35">
        <v>1563</v>
      </c>
      <c r="BT149" s="35">
        <v>1720</v>
      </c>
      <c r="BU149" s="35">
        <v>1885</v>
      </c>
      <c r="BV149" s="35">
        <v>2039</v>
      </c>
      <c r="BW149" s="35">
        <v>2179</v>
      </c>
      <c r="BX149" s="35">
        <v>2402</v>
      </c>
      <c r="BY149" s="35">
        <v>2605</v>
      </c>
      <c r="BZ149" s="35">
        <v>2795</v>
      </c>
      <c r="CA149" s="35">
        <v>2932</v>
      </c>
      <c r="CB149" s="35">
        <v>3287</v>
      </c>
      <c r="CC149" s="35">
        <v>3651</v>
      </c>
      <c r="CD149" s="35">
        <v>4033</v>
      </c>
      <c r="CE149" s="35">
        <v>4462</v>
      </c>
      <c r="CF149" s="35">
        <v>4934</v>
      </c>
      <c r="CG149" s="35">
        <v>5369</v>
      </c>
      <c r="CH149" s="35">
        <v>5862</v>
      </c>
      <c r="CI149" s="35">
        <v>6380</v>
      </c>
      <c r="CJ149" s="35">
        <v>7142</v>
      </c>
      <c r="CK149" s="35">
        <v>8274</v>
      </c>
      <c r="CL149" s="35">
        <v>9362</v>
      </c>
      <c r="CM149" s="35">
        <v>10484</v>
      </c>
    </row>
    <row r="150" spans="1:91" x14ac:dyDescent="0.35">
      <c r="A150" s="34" t="s">
        <v>5</v>
      </c>
      <c r="B150" s="35">
        <v>0</v>
      </c>
      <c r="C150" s="35">
        <v>0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5">
        <v>0</v>
      </c>
      <c r="AJ150" s="35">
        <v>0</v>
      </c>
      <c r="AK150" s="35">
        <v>0</v>
      </c>
      <c r="AL150" s="35">
        <v>0</v>
      </c>
      <c r="AM150" s="35">
        <v>0</v>
      </c>
      <c r="AN150" s="35">
        <v>0</v>
      </c>
      <c r="AO150" s="35">
        <v>0</v>
      </c>
      <c r="AP150" s="35">
        <v>1</v>
      </c>
      <c r="AQ150" s="35">
        <v>2</v>
      </c>
      <c r="AR150" s="35">
        <v>4</v>
      </c>
      <c r="AS150" s="35">
        <v>4</v>
      </c>
      <c r="AT150" s="35">
        <v>4</v>
      </c>
      <c r="AU150" s="35">
        <v>4</v>
      </c>
      <c r="AV150" s="35">
        <v>4</v>
      </c>
      <c r="AW150" s="35">
        <v>4</v>
      </c>
      <c r="AX150" s="35">
        <v>4</v>
      </c>
      <c r="AY150" s="35">
        <v>4</v>
      </c>
      <c r="AZ150" s="35">
        <v>4</v>
      </c>
      <c r="BA150" s="35">
        <v>10</v>
      </c>
      <c r="BB150" s="35">
        <v>10</v>
      </c>
      <c r="BC150" s="35">
        <v>24</v>
      </c>
      <c r="BD150" s="35">
        <v>24</v>
      </c>
      <c r="BE150" s="35">
        <v>26</v>
      </c>
      <c r="BF150" s="35">
        <v>31</v>
      </c>
      <c r="BG150" s="35">
        <v>31</v>
      </c>
      <c r="BH150" s="35">
        <v>38</v>
      </c>
      <c r="BI150" s="35">
        <v>47</v>
      </c>
      <c r="BJ150" s="35">
        <v>67</v>
      </c>
      <c r="BK150" s="35">
        <v>79</v>
      </c>
      <c r="BL150" s="35">
        <v>86</v>
      </c>
      <c r="BM150" s="35">
        <v>99</v>
      </c>
      <c r="BN150" s="35">
        <v>105</v>
      </c>
      <c r="BO150" s="35">
        <v>119</v>
      </c>
      <c r="BP150" s="35">
        <v>130</v>
      </c>
      <c r="BQ150" s="35">
        <v>142</v>
      </c>
      <c r="BR150" s="35">
        <v>162</v>
      </c>
      <c r="BS150" s="35">
        <v>175</v>
      </c>
      <c r="BT150" s="35">
        <v>190</v>
      </c>
      <c r="BU150" s="35">
        <v>195</v>
      </c>
      <c r="BV150" s="35">
        <v>207</v>
      </c>
      <c r="BW150" s="35">
        <v>219</v>
      </c>
      <c r="BX150" s="35">
        <v>222</v>
      </c>
      <c r="BY150" s="35">
        <v>226</v>
      </c>
      <c r="BZ150" s="35">
        <v>237</v>
      </c>
      <c r="CA150" s="35">
        <v>244</v>
      </c>
      <c r="CB150" s="35">
        <v>250</v>
      </c>
      <c r="CC150" s="35">
        <v>265</v>
      </c>
      <c r="CD150" s="35">
        <v>278</v>
      </c>
      <c r="CE150" s="35">
        <v>280</v>
      </c>
      <c r="CF150" s="35">
        <v>291</v>
      </c>
      <c r="CG150" s="35">
        <v>299</v>
      </c>
      <c r="CH150" s="35">
        <v>314</v>
      </c>
      <c r="CI150" s="35">
        <v>335</v>
      </c>
      <c r="CJ150" s="35">
        <v>342</v>
      </c>
      <c r="CK150" s="35">
        <v>350</v>
      </c>
      <c r="CL150" s="35">
        <v>367</v>
      </c>
      <c r="CM150" s="35">
        <v>377</v>
      </c>
    </row>
    <row r="151" spans="1:91" x14ac:dyDescent="0.35">
      <c r="A151" s="34" t="s">
        <v>140</v>
      </c>
      <c r="B151" s="35">
        <v>0</v>
      </c>
      <c r="C151" s="35">
        <v>0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5">
        <v>0</v>
      </c>
      <c r="AJ151" s="35">
        <v>0</v>
      </c>
      <c r="AK151" s="35">
        <v>0</v>
      </c>
      <c r="AL151" s="35">
        <v>0</v>
      </c>
      <c r="AM151" s="35">
        <v>0</v>
      </c>
      <c r="AN151" s="35">
        <v>0</v>
      </c>
      <c r="AO151" s="35">
        <v>0</v>
      </c>
      <c r="AP151" s="35">
        <v>0</v>
      </c>
      <c r="AQ151" s="35">
        <v>0</v>
      </c>
      <c r="AR151" s="35">
        <v>0</v>
      </c>
      <c r="AS151" s="35">
        <v>0</v>
      </c>
      <c r="AT151" s="35">
        <v>1</v>
      </c>
      <c r="AU151" s="35">
        <v>1</v>
      </c>
      <c r="AV151" s="35">
        <v>1</v>
      </c>
      <c r="AW151" s="35">
        <v>1</v>
      </c>
      <c r="AX151" s="35">
        <v>5</v>
      </c>
      <c r="AY151" s="35">
        <v>12</v>
      </c>
      <c r="AZ151" s="35">
        <v>19</v>
      </c>
      <c r="BA151" s="35">
        <v>35</v>
      </c>
      <c r="BB151" s="35">
        <v>46</v>
      </c>
      <c r="BC151" s="35">
        <v>48</v>
      </c>
      <c r="BD151" s="35">
        <v>55</v>
      </c>
      <c r="BE151" s="35">
        <v>65</v>
      </c>
      <c r="BF151" s="35">
        <v>83</v>
      </c>
      <c r="BG151" s="35">
        <v>103</v>
      </c>
      <c r="BH151" s="35">
        <v>135</v>
      </c>
      <c r="BI151" s="35">
        <v>171</v>
      </c>
      <c r="BJ151" s="35">
        <v>222</v>
      </c>
      <c r="BK151" s="35">
        <v>249</v>
      </c>
      <c r="BL151" s="35">
        <v>303</v>
      </c>
      <c r="BM151" s="35">
        <v>384</v>
      </c>
      <c r="BN151" s="35">
        <v>384</v>
      </c>
      <c r="BO151" s="35">
        <v>457</v>
      </c>
      <c r="BP151" s="35">
        <v>659</v>
      </c>
      <c r="BQ151" s="35">
        <v>741</v>
      </c>
      <c r="BR151" s="35">
        <v>785</v>
      </c>
      <c r="BS151" s="35">
        <v>900</v>
      </c>
      <c r="BT151" s="35">
        <v>1060</v>
      </c>
      <c r="BU151" s="35">
        <v>1171</v>
      </c>
      <c r="BV151" s="35">
        <v>1476</v>
      </c>
      <c r="BW151" s="35">
        <v>1624</v>
      </c>
      <c r="BX151" s="35">
        <v>1908</v>
      </c>
      <c r="BY151" s="35">
        <v>2200</v>
      </c>
      <c r="BZ151" s="35">
        <v>2447</v>
      </c>
      <c r="CA151" s="35">
        <v>2666</v>
      </c>
      <c r="CB151" s="35">
        <v>2867</v>
      </c>
      <c r="CC151" s="35">
        <v>3105</v>
      </c>
      <c r="CD151" s="35">
        <v>3380</v>
      </c>
      <c r="CE151" s="35">
        <v>3630</v>
      </c>
      <c r="CF151" s="35">
        <v>4054</v>
      </c>
      <c r="CG151" s="35">
        <v>4465</v>
      </c>
      <c r="CH151" s="35">
        <v>4873</v>
      </c>
      <c r="CI151" s="35">
        <v>5318</v>
      </c>
      <c r="CJ151" s="35">
        <v>5690</v>
      </c>
      <c r="CK151" s="35">
        <v>5994</v>
      </c>
      <c r="CL151" s="35">
        <v>6318</v>
      </c>
      <c r="CM151" s="35">
        <v>6630</v>
      </c>
    </row>
    <row r="152" spans="1:91" x14ac:dyDescent="0.35">
      <c r="A152" s="34" t="s">
        <v>14</v>
      </c>
      <c r="B152" s="35">
        <v>0</v>
      </c>
      <c r="C152" s="35">
        <v>0</v>
      </c>
      <c r="D152" s="35">
        <v>0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5">
        <v>0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  <c r="AQ152" s="35">
        <v>0</v>
      </c>
      <c r="AR152" s="35">
        <v>0</v>
      </c>
      <c r="AS152" s="35">
        <v>0</v>
      </c>
      <c r="AT152" s="35">
        <v>0</v>
      </c>
      <c r="AU152" s="35">
        <v>0</v>
      </c>
      <c r="AV152" s="35">
        <v>0</v>
      </c>
      <c r="AW152" s="35">
        <v>0</v>
      </c>
      <c r="AX152" s="35">
        <v>0</v>
      </c>
      <c r="AY152" s="35">
        <v>0</v>
      </c>
      <c r="AZ152" s="35">
        <v>0</v>
      </c>
      <c r="BA152" s="35">
        <v>0</v>
      </c>
      <c r="BB152" s="35">
        <v>2</v>
      </c>
      <c r="BC152" s="35">
        <v>2</v>
      </c>
      <c r="BD152" s="35">
        <v>3</v>
      </c>
      <c r="BE152" s="35">
        <v>4</v>
      </c>
      <c r="BF152" s="35">
        <v>4</v>
      </c>
      <c r="BG152" s="35">
        <v>6</v>
      </c>
      <c r="BH152" s="35">
        <v>7</v>
      </c>
      <c r="BI152" s="35">
        <v>7</v>
      </c>
      <c r="BJ152" s="35">
        <v>7</v>
      </c>
      <c r="BK152" s="35">
        <v>7</v>
      </c>
      <c r="BL152" s="35">
        <v>7</v>
      </c>
      <c r="BM152" s="35">
        <v>7</v>
      </c>
      <c r="BN152" s="35">
        <v>7</v>
      </c>
      <c r="BO152" s="35">
        <v>7</v>
      </c>
      <c r="BP152" s="35">
        <v>8</v>
      </c>
      <c r="BQ152" s="35">
        <v>8</v>
      </c>
      <c r="BR152" s="35">
        <v>8</v>
      </c>
      <c r="BS152" s="35">
        <v>10</v>
      </c>
      <c r="BT152" s="35">
        <v>10</v>
      </c>
      <c r="BU152" s="35">
        <v>10</v>
      </c>
      <c r="BV152" s="35">
        <v>10</v>
      </c>
      <c r="BW152" s="35">
        <v>10</v>
      </c>
      <c r="BX152" s="35">
        <v>10</v>
      </c>
      <c r="BY152" s="35">
        <v>11</v>
      </c>
      <c r="BZ152" s="35">
        <v>11</v>
      </c>
      <c r="CA152" s="35">
        <v>11</v>
      </c>
      <c r="CB152" s="35">
        <v>11</v>
      </c>
      <c r="CC152" s="35">
        <v>11</v>
      </c>
      <c r="CD152" s="35">
        <v>11</v>
      </c>
      <c r="CE152" s="35">
        <v>11</v>
      </c>
      <c r="CF152" s="35">
        <v>11</v>
      </c>
      <c r="CG152" s="35">
        <v>11</v>
      </c>
      <c r="CH152" s="35">
        <v>11</v>
      </c>
      <c r="CI152" s="35">
        <v>11</v>
      </c>
      <c r="CJ152" s="35">
        <v>11</v>
      </c>
      <c r="CK152" s="35">
        <v>11</v>
      </c>
      <c r="CL152" s="35">
        <v>11</v>
      </c>
      <c r="CM152" s="35">
        <v>11</v>
      </c>
    </row>
    <row r="153" spans="1:91" x14ac:dyDescent="0.35">
      <c r="A153" s="34" t="s">
        <v>239</v>
      </c>
      <c r="B153" s="35">
        <v>0</v>
      </c>
      <c r="C153" s="35">
        <v>0</v>
      </c>
      <c r="D153" s="35">
        <v>0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5">
        <v>0</v>
      </c>
      <c r="AJ153" s="35">
        <v>0</v>
      </c>
      <c r="AK153" s="35">
        <v>0</v>
      </c>
      <c r="AL153" s="35">
        <v>0</v>
      </c>
      <c r="AM153" s="35">
        <v>0</v>
      </c>
      <c r="AN153" s="35">
        <v>0</v>
      </c>
      <c r="AO153" s="35">
        <v>0</v>
      </c>
      <c r="AP153" s="35">
        <v>0</v>
      </c>
      <c r="AQ153" s="35">
        <v>0</v>
      </c>
      <c r="AR153" s="35">
        <v>0</v>
      </c>
      <c r="AS153" s="35">
        <v>0</v>
      </c>
      <c r="AT153" s="35">
        <v>0</v>
      </c>
      <c r="AU153" s="35">
        <v>0</v>
      </c>
      <c r="AV153" s="35">
        <v>0</v>
      </c>
      <c r="AW153" s="35">
        <v>0</v>
      </c>
      <c r="AX153" s="35">
        <v>0</v>
      </c>
      <c r="AY153" s="35">
        <v>0</v>
      </c>
      <c r="AZ153" s="35">
        <v>0</v>
      </c>
      <c r="BA153" s="35">
        <v>0</v>
      </c>
      <c r="BB153" s="35">
        <v>0</v>
      </c>
      <c r="BC153" s="35">
        <v>0</v>
      </c>
      <c r="BD153" s="35">
        <v>0</v>
      </c>
      <c r="BE153" s="35">
        <v>0</v>
      </c>
      <c r="BF153" s="35">
        <v>0</v>
      </c>
      <c r="BG153" s="35">
        <v>0</v>
      </c>
      <c r="BH153" s="35">
        <v>0</v>
      </c>
      <c r="BI153" s="35">
        <v>0</v>
      </c>
      <c r="BJ153" s="35">
        <v>0</v>
      </c>
      <c r="BK153" s="35">
        <v>0</v>
      </c>
      <c r="BL153" s="35">
        <v>0</v>
      </c>
      <c r="BM153" s="35">
        <v>0</v>
      </c>
      <c r="BN153" s="35">
        <v>0</v>
      </c>
      <c r="BO153" s="35">
        <v>0</v>
      </c>
      <c r="BP153" s="35">
        <v>0</v>
      </c>
      <c r="BQ153" s="35">
        <v>0</v>
      </c>
      <c r="BR153" s="35">
        <v>0</v>
      </c>
      <c r="BS153" s="35">
        <v>1</v>
      </c>
      <c r="BT153" s="35">
        <v>2</v>
      </c>
      <c r="BU153" s="35">
        <v>2</v>
      </c>
      <c r="BV153" s="35">
        <v>2</v>
      </c>
      <c r="BW153" s="35">
        <v>4</v>
      </c>
      <c r="BX153" s="35">
        <v>6</v>
      </c>
      <c r="BY153" s="35">
        <v>6</v>
      </c>
      <c r="BZ153" s="35">
        <v>6</v>
      </c>
      <c r="CA153" s="35">
        <v>7</v>
      </c>
      <c r="CB153" s="35">
        <v>7</v>
      </c>
      <c r="CC153" s="35">
        <v>8</v>
      </c>
      <c r="CD153" s="35">
        <v>8</v>
      </c>
      <c r="CE153" s="35">
        <v>10</v>
      </c>
      <c r="CF153" s="35">
        <v>10</v>
      </c>
      <c r="CG153" s="35">
        <v>11</v>
      </c>
      <c r="CH153" s="35">
        <v>13</v>
      </c>
      <c r="CI153" s="35">
        <v>15</v>
      </c>
      <c r="CJ153" s="35">
        <v>26</v>
      </c>
      <c r="CK153" s="35">
        <v>30</v>
      </c>
      <c r="CL153" s="35">
        <v>35</v>
      </c>
      <c r="CM153" s="35">
        <v>43</v>
      </c>
    </row>
    <row r="154" spans="1:91" x14ac:dyDescent="0.35">
      <c r="A154" s="34" t="s">
        <v>49</v>
      </c>
      <c r="B154" s="35">
        <v>0</v>
      </c>
      <c r="C154" s="35">
        <v>1</v>
      </c>
      <c r="D154" s="35">
        <v>3</v>
      </c>
      <c r="E154" s="35">
        <v>3</v>
      </c>
      <c r="F154" s="35">
        <v>4</v>
      </c>
      <c r="G154" s="35">
        <v>5</v>
      </c>
      <c r="H154" s="35">
        <v>7</v>
      </c>
      <c r="I154" s="35">
        <v>7</v>
      </c>
      <c r="J154" s="35">
        <v>10</v>
      </c>
      <c r="K154" s="35">
        <v>13</v>
      </c>
      <c r="L154" s="35">
        <v>16</v>
      </c>
      <c r="M154" s="35">
        <v>18</v>
      </c>
      <c r="N154" s="35">
        <v>18</v>
      </c>
      <c r="O154" s="35">
        <v>24</v>
      </c>
      <c r="P154" s="35">
        <v>28</v>
      </c>
      <c r="Q154" s="35">
        <v>28</v>
      </c>
      <c r="R154" s="35">
        <v>30</v>
      </c>
      <c r="S154" s="35">
        <v>33</v>
      </c>
      <c r="T154" s="35">
        <v>40</v>
      </c>
      <c r="U154" s="35">
        <v>45</v>
      </c>
      <c r="V154" s="35">
        <v>47</v>
      </c>
      <c r="W154" s="35">
        <v>50</v>
      </c>
      <c r="X154" s="35">
        <v>58</v>
      </c>
      <c r="Y154" s="35">
        <v>67</v>
      </c>
      <c r="Z154" s="35">
        <v>72</v>
      </c>
      <c r="AA154" s="35">
        <v>75</v>
      </c>
      <c r="AB154" s="35">
        <v>77</v>
      </c>
      <c r="AC154" s="35">
        <v>81</v>
      </c>
      <c r="AD154" s="35">
        <v>84</v>
      </c>
      <c r="AE154" s="35">
        <v>84</v>
      </c>
      <c r="AF154" s="35">
        <v>85</v>
      </c>
      <c r="AG154" s="35">
        <v>85</v>
      </c>
      <c r="AH154" s="35">
        <v>89</v>
      </c>
      <c r="AI154" s="35">
        <v>89</v>
      </c>
      <c r="AJ154" s="35">
        <v>91</v>
      </c>
      <c r="AK154" s="35">
        <v>93</v>
      </c>
      <c r="AL154" s="35">
        <v>93</v>
      </c>
      <c r="AM154" s="35">
        <v>93</v>
      </c>
      <c r="AN154" s="35">
        <v>102</v>
      </c>
      <c r="AO154" s="35">
        <v>106</v>
      </c>
      <c r="AP154" s="35">
        <v>108</v>
      </c>
      <c r="AQ154" s="35">
        <v>110</v>
      </c>
      <c r="AR154" s="35">
        <v>110</v>
      </c>
      <c r="AS154" s="35">
        <v>117</v>
      </c>
      <c r="AT154" s="35">
        <v>130</v>
      </c>
      <c r="AU154" s="35">
        <v>138</v>
      </c>
      <c r="AV154" s="35">
        <v>150</v>
      </c>
      <c r="AW154" s="35">
        <v>150</v>
      </c>
      <c r="AX154" s="35">
        <v>160</v>
      </c>
      <c r="AY154" s="35">
        <v>178</v>
      </c>
      <c r="AZ154" s="35">
        <v>178</v>
      </c>
      <c r="BA154" s="35">
        <v>200</v>
      </c>
      <c r="BB154" s="35">
        <v>212</v>
      </c>
      <c r="BC154" s="35">
        <v>226</v>
      </c>
      <c r="BD154" s="35">
        <v>243</v>
      </c>
      <c r="BE154" s="35">
        <v>266</v>
      </c>
      <c r="BF154" s="35">
        <v>313</v>
      </c>
      <c r="BG154" s="35">
        <v>345</v>
      </c>
      <c r="BH154" s="35">
        <v>385</v>
      </c>
      <c r="BI154" s="35">
        <v>432</v>
      </c>
      <c r="BJ154" s="35">
        <v>455</v>
      </c>
      <c r="BK154" s="35">
        <v>509</v>
      </c>
      <c r="BL154" s="35">
        <v>558</v>
      </c>
      <c r="BM154" s="35">
        <v>631</v>
      </c>
      <c r="BN154" s="35">
        <v>683</v>
      </c>
      <c r="BO154" s="35">
        <v>732</v>
      </c>
      <c r="BP154" s="35">
        <v>802</v>
      </c>
      <c r="BQ154" s="35">
        <v>844</v>
      </c>
      <c r="BR154" s="35">
        <v>879</v>
      </c>
      <c r="BS154" s="35">
        <v>926</v>
      </c>
      <c r="BT154" s="35">
        <v>1000</v>
      </c>
      <c r="BU154" s="35">
        <v>1049</v>
      </c>
      <c r="BV154" s="35">
        <v>1114</v>
      </c>
      <c r="BW154" s="35">
        <v>1189</v>
      </c>
      <c r="BX154" s="35">
        <v>1309</v>
      </c>
      <c r="BY154" s="35">
        <v>1375</v>
      </c>
      <c r="BZ154" s="35">
        <v>1481</v>
      </c>
      <c r="CA154" s="35">
        <v>1623</v>
      </c>
      <c r="CB154" s="35">
        <v>1910</v>
      </c>
      <c r="CC154" s="35">
        <v>2108</v>
      </c>
      <c r="CD154" s="35">
        <v>2299</v>
      </c>
      <c r="CE154" s="35">
        <v>2532</v>
      </c>
      <c r="CF154" s="35">
        <v>2918</v>
      </c>
      <c r="CG154" s="35">
        <v>3252</v>
      </c>
      <c r="CH154" s="35">
        <v>3699</v>
      </c>
      <c r="CI154" s="35">
        <v>4427</v>
      </c>
      <c r="CJ154" s="35">
        <v>5050</v>
      </c>
      <c r="CK154" s="35">
        <v>5992</v>
      </c>
      <c r="CL154" s="35">
        <v>6588</v>
      </c>
      <c r="CM154" s="35">
        <v>8014</v>
      </c>
    </row>
    <row r="155" spans="1:91" x14ac:dyDescent="0.35">
      <c r="A155" s="34" t="s">
        <v>138</v>
      </c>
      <c r="B155" s="35">
        <v>0</v>
      </c>
      <c r="C155" s="35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5">
        <v>0</v>
      </c>
      <c r="AJ155" s="35">
        <v>0</v>
      </c>
      <c r="AK155" s="35">
        <v>0</v>
      </c>
      <c r="AL155" s="35">
        <v>0</v>
      </c>
      <c r="AM155" s="35">
        <v>0</v>
      </c>
      <c r="AN155" s="35">
        <v>0</v>
      </c>
      <c r="AO155" s="35">
        <v>0</v>
      </c>
      <c r="AP155" s="35">
        <v>0</v>
      </c>
      <c r="AQ155" s="35">
        <v>0</v>
      </c>
      <c r="AR155" s="35">
        <v>0</v>
      </c>
      <c r="AS155" s="35">
        <v>0</v>
      </c>
      <c r="AT155" s="35">
        <v>1</v>
      </c>
      <c r="AU155" s="35">
        <v>1</v>
      </c>
      <c r="AV155" s="35">
        <v>3</v>
      </c>
      <c r="AW155" s="35">
        <v>3</v>
      </c>
      <c r="AX155" s="35">
        <v>7</v>
      </c>
      <c r="AY155" s="35">
        <v>10</v>
      </c>
      <c r="AZ155" s="35">
        <v>16</v>
      </c>
      <c r="BA155" s="35">
        <v>32</v>
      </c>
      <c r="BB155" s="35">
        <v>44</v>
      </c>
      <c r="BC155" s="35">
        <v>54</v>
      </c>
      <c r="BD155" s="35">
        <v>63</v>
      </c>
      <c r="BE155" s="35">
        <v>72</v>
      </c>
      <c r="BF155" s="35">
        <v>105</v>
      </c>
      <c r="BG155" s="35">
        <v>123</v>
      </c>
      <c r="BH155" s="35">
        <v>137</v>
      </c>
      <c r="BI155" s="35">
        <v>178</v>
      </c>
      <c r="BJ155" s="35">
        <v>185</v>
      </c>
      <c r="BK155" s="35">
        <v>186</v>
      </c>
      <c r="BL155" s="35">
        <v>204</v>
      </c>
      <c r="BM155" s="35">
        <v>216</v>
      </c>
      <c r="BN155" s="35">
        <v>226</v>
      </c>
      <c r="BO155" s="35">
        <v>269</v>
      </c>
      <c r="BP155" s="35">
        <v>292</v>
      </c>
      <c r="BQ155" s="35">
        <v>314</v>
      </c>
      <c r="BR155" s="35">
        <v>336</v>
      </c>
      <c r="BS155" s="35">
        <v>363</v>
      </c>
      <c r="BT155" s="35">
        <v>400</v>
      </c>
      <c r="BU155" s="35">
        <v>426</v>
      </c>
      <c r="BV155" s="35">
        <v>450</v>
      </c>
      <c r="BW155" s="35">
        <v>471</v>
      </c>
      <c r="BX155" s="35">
        <v>485</v>
      </c>
      <c r="BY155" s="35">
        <v>534</v>
      </c>
      <c r="BZ155" s="35">
        <v>581</v>
      </c>
      <c r="CA155" s="35">
        <v>682</v>
      </c>
      <c r="CB155" s="35">
        <v>701</v>
      </c>
      <c r="CC155" s="35">
        <v>715</v>
      </c>
      <c r="CD155" s="35">
        <v>728</v>
      </c>
      <c r="CE155" s="35">
        <v>742</v>
      </c>
      <c r="CF155" s="35">
        <v>769</v>
      </c>
      <c r="CG155" s="35">
        <v>835</v>
      </c>
      <c r="CH155" s="35">
        <v>863</v>
      </c>
      <c r="CI155" s="35">
        <v>977</v>
      </c>
      <c r="CJ155" s="35">
        <v>1049</v>
      </c>
      <c r="CK155" s="35">
        <v>1089</v>
      </c>
      <c r="CL155" s="35">
        <v>1161</v>
      </c>
      <c r="CM155" s="35">
        <v>1173</v>
      </c>
    </row>
    <row r="156" spans="1:91" x14ac:dyDescent="0.35">
      <c r="A156" s="34" t="s">
        <v>130</v>
      </c>
      <c r="B156" s="35">
        <v>0</v>
      </c>
      <c r="C156" s="35">
        <v>0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5">
        <v>0</v>
      </c>
      <c r="AJ156" s="35">
        <v>0</v>
      </c>
      <c r="AK156" s="35">
        <v>0</v>
      </c>
      <c r="AL156" s="35">
        <v>0</v>
      </c>
      <c r="AM156" s="35">
        <v>0</v>
      </c>
      <c r="AN156" s="35">
        <v>0</v>
      </c>
      <c r="AO156" s="35">
        <v>0</v>
      </c>
      <c r="AP156" s="35">
        <v>0</v>
      </c>
      <c r="AQ156" s="35">
        <v>0</v>
      </c>
      <c r="AR156" s="35">
        <v>0</v>
      </c>
      <c r="AS156" s="35">
        <v>2</v>
      </c>
      <c r="AT156" s="35">
        <v>7</v>
      </c>
      <c r="AU156" s="35">
        <v>7</v>
      </c>
      <c r="AV156" s="35">
        <v>16</v>
      </c>
      <c r="AW156" s="35">
        <v>16</v>
      </c>
      <c r="AX156" s="35">
        <v>31</v>
      </c>
      <c r="AY156" s="35">
        <v>57</v>
      </c>
      <c r="AZ156" s="35">
        <v>89</v>
      </c>
      <c r="BA156" s="35">
        <v>141</v>
      </c>
      <c r="BB156" s="35">
        <v>181</v>
      </c>
      <c r="BC156" s="35">
        <v>219</v>
      </c>
      <c r="BD156" s="35">
        <v>253</v>
      </c>
      <c r="BE156" s="35">
        <v>275</v>
      </c>
      <c r="BF156" s="35">
        <v>275</v>
      </c>
      <c r="BG156" s="35">
        <v>286</v>
      </c>
      <c r="BH156" s="35">
        <v>341</v>
      </c>
      <c r="BI156" s="35">
        <v>383</v>
      </c>
      <c r="BJ156" s="35">
        <v>414</v>
      </c>
      <c r="BK156" s="35">
        <v>442</v>
      </c>
      <c r="BL156" s="35">
        <v>480</v>
      </c>
      <c r="BM156" s="35">
        <v>528</v>
      </c>
      <c r="BN156" s="35">
        <v>562</v>
      </c>
      <c r="BO156" s="35">
        <v>632</v>
      </c>
      <c r="BP156" s="35">
        <v>684</v>
      </c>
      <c r="BQ156" s="35">
        <v>730</v>
      </c>
      <c r="BR156" s="35">
        <v>756</v>
      </c>
      <c r="BS156" s="35">
        <v>802</v>
      </c>
      <c r="BT156" s="35">
        <v>841</v>
      </c>
      <c r="BU156" s="35">
        <v>897</v>
      </c>
      <c r="BV156" s="35">
        <v>934</v>
      </c>
      <c r="BW156" s="35">
        <v>977</v>
      </c>
      <c r="BX156" s="35">
        <v>997</v>
      </c>
      <c r="BY156" s="35">
        <v>1021</v>
      </c>
      <c r="BZ156" s="35">
        <v>1059</v>
      </c>
      <c r="CA156" s="35">
        <v>1091</v>
      </c>
      <c r="CB156" s="35">
        <v>1124</v>
      </c>
      <c r="CC156" s="35">
        <v>1160</v>
      </c>
      <c r="CD156" s="35">
        <v>1188</v>
      </c>
      <c r="CE156" s="35">
        <v>1205</v>
      </c>
      <c r="CF156" s="35">
        <v>1212</v>
      </c>
      <c r="CG156" s="35">
        <v>1220</v>
      </c>
      <c r="CH156" s="35">
        <v>1248</v>
      </c>
      <c r="CI156" s="35">
        <v>1268</v>
      </c>
      <c r="CJ156" s="35">
        <v>1304</v>
      </c>
      <c r="CK156" s="35">
        <v>1317</v>
      </c>
      <c r="CL156" s="35">
        <v>1330</v>
      </c>
      <c r="CM156" s="35">
        <v>1335</v>
      </c>
    </row>
    <row r="157" spans="1:91" x14ac:dyDescent="0.35">
      <c r="A157" s="34" t="s">
        <v>30</v>
      </c>
      <c r="B157" s="35">
        <v>0</v>
      </c>
      <c r="C157" s="35">
        <v>0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5">
        <v>0</v>
      </c>
      <c r="AJ157" s="35">
        <v>0</v>
      </c>
      <c r="AK157" s="35">
        <v>0</v>
      </c>
      <c r="AL157" s="35">
        <v>0</v>
      </c>
      <c r="AM157" s="35">
        <v>0</v>
      </c>
      <c r="AN157" s="35">
        <v>0</v>
      </c>
      <c r="AO157" s="35">
        <v>0</v>
      </c>
      <c r="AP157" s="35">
        <v>0</v>
      </c>
      <c r="AQ157" s="35">
        <v>0</v>
      </c>
      <c r="AR157" s="35">
        <v>0</v>
      </c>
      <c r="AS157" s="35">
        <v>0</v>
      </c>
      <c r="AT157" s="35">
        <v>0</v>
      </c>
      <c r="AU157" s="35">
        <v>0</v>
      </c>
      <c r="AV157" s="35">
        <v>0</v>
      </c>
      <c r="AW157" s="35">
        <v>0</v>
      </c>
      <c r="AX157" s="35">
        <v>0</v>
      </c>
      <c r="AY157" s="35">
        <v>0</v>
      </c>
      <c r="AZ157" s="35">
        <v>0</v>
      </c>
      <c r="BA157" s="35">
        <v>0</v>
      </c>
      <c r="BB157" s="35">
        <v>0</v>
      </c>
      <c r="BC157" s="35">
        <v>0</v>
      </c>
      <c r="BD157" s="35">
        <v>1</v>
      </c>
      <c r="BE157" s="35">
        <v>1</v>
      </c>
      <c r="BF157" s="35">
        <v>1</v>
      </c>
      <c r="BG157" s="35">
        <v>1</v>
      </c>
      <c r="BH157" s="35">
        <v>1</v>
      </c>
      <c r="BI157" s="35">
        <v>1</v>
      </c>
      <c r="BJ157" s="35">
        <v>1</v>
      </c>
      <c r="BK157" s="35">
        <v>1</v>
      </c>
      <c r="BL157" s="35">
        <v>1</v>
      </c>
      <c r="BM157" s="35">
        <v>1</v>
      </c>
      <c r="BN157" s="35">
        <v>2</v>
      </c>
      <c r="BO157" s="35">
        <v>3</v>
      </c>
      <c r="BP157" s="35">
        <v>3</v>
      </c>
      <c r="BQ157" s="35">
        <v>3</v>
      </c>
      <c r="BR157" s="35">
        <v>3</v>
      </c>
      <c r="BS157" s="35">
        <v>5</v>
      </c>
      <c r="BT157" s="35">
        <v>5</v>
      </c>
      <c r="BU157" s="35">
        <v>5</v>
      </c>
      <c r="BV157" s="35">
        <v>7</v>
      </c>
      <c r="BW157" s="35">
        <v>7</v>
      </c>
      <c r="BX157" s="35">
        <v>7</v>
      </c>
      <c r="BY157" s="35">
        <v>7</v>
      </c>
      <c r="BZ157" s="35">
        <v>8</v>
      </c>
      <c r="CA157" s="35">
        <v>12</v>
      </c>
      <c r="CB157" s="35">
        <v>12</v>
      </c>
      <c r="CC157" s="35">
        <v>21</v>
      </c>
      <c r="CD157" s="35">
        <v>21</v>
      </c>
      <c r="CE157" s="35">
        <v>25</v>
      </c>
      <c r="CF157" s="35">
        <v>60</v>
      </c>
      <c r="CG157" s="35">
        <v>60</v>
      </c>
      <c r="CH157" s="35">
        <v>80</v>
      </c>
      <c r="CI157" s="35">
        <v>80</v>
      </c>
      <c r="CJ157" s="35">
        <v>116</v>
      </c>
      <c r="CK157" s="35">
        <v>135</v>
      </c>
      <c r="CL157" s="35">
        <v>164</v>
      </c>
      <c r="CM157" s="35">
        <v>237</v>
      </c>
    </row>
    <row r="158" spans="1:91" x14ac:dyDescent="0.35">
      <c r="A158" s="34" t="s">
        <v>4</v>
      </c>
      <c r="B158" s="35">
        <v>0</v>
      </c>
      <c r="C158" s="35">
        <v>0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5">
        <v>0</v>
      </c>
      <c r="AJ158" s="35">
        <v>0</v>
      </c>
      <c r="AK158" s="35">
        <v>0</v>
      </c>
      <c r="AL158" s="35">
        <v>0</v>
      </c>
      <c r="AM158" s="35">
        <v>0</v>
      </c>
      <c r="AN158" s="35">
        <v>0</v>
      </c>
      <c r="AO158" s="35">
        <v>0</v>
      </c>
      <c r="AP158" s="35">
        <v>0</v>
      </c>
      <c r="AQ158" s="35">
        <v>0</v>
      </c>
      <c r="AR158" s="35">
        <v>0</v>
      </c>
      <c r="AS158" s="35">
        <v>1</v>
      </c>
      <c r="AT158" s="35">
        <v>1</v>
      </c>
      <c r="AU158" s="35">
        <v>1</v>
      </c>
      <c r="AV158" s="35">
        <v>3</v>
      </c>
      <c r="AW158" s="35">
        <v>3</v>
      </c>
      <c r="AX158" s="35">
        <v>7</v>
      </c>
      <c r="AY158" s="35">
        <v>13</v>
      </c>
      <c r="AZ158" s="35">
        <v>17</v>
      </c>
      <c r="BA158" s="35">
        <v>24</v>
      </c>
      <c r="BB158" s="35">
        <v>38</v>
      </c>
      <c r="BC158" s="35">
        <v>51</v>
      </c>
      <c r="BD158" s="35">
        <v>62</v>
      </c>
      <c r="BE158" s="35">
        <v>62</v>
      </c>
      <c r="BF158" s="35">
        <v>116</v>
      </c>
      <c r="BG158" s="35">
        <v>150</v>
      </c>
      <c r="BH158" s="35">
        <v>202</v>
      </c>
      <c r="BI158" s="35">
        <v>240</v>
      </c>
      <c r="BJ158" s="35">
        <v>274</v>
      </c>
      <c r="BK158" s="35">
        <v>402</v>
      </c>
      <c r="BL158" s="35">
        <v>554</v>
      </c>
      <c r="BM158" s="35">
        <v>709</v>
      </c>
      <c r="BN158" s="35">
        <v>927</v>
      </c>
      <c r="BO158" s="35">
        <v>1170</v>
      </c>
      <c r="BP158" s="35">
        <v>1187</v>
      </c>
      <c r="BQ158" s="35">
        <v>1280</v>
      </c>
      <c r="BR158" s="35">
        <v>1326</v>
      </c>
      <c r="BS158" s="35">
        <v>1353</v>
      </c>
      <c r="BT158" s="35">
        <v>1380</v>
      </c>
      <c r="BU158" s="35">
        <v>1462</v>
      </c>
      <c r="BV158" s="35">
        <v>1505</v>
      </c>
      <c r="BW158" s="35">
        <v>1585</v>
      </c>
      <c r="BX158" s="35">
        <v>1655</v>
      </c>
      <c r="BY158" s="35">
        <v>1686</v>
      </c>
      <c r="BZ158" s="35">
        <v>1749</v>
      </c>
      <c r="CA158" s="35">
        <v>1845</v>
      </c>
      <c r="CB158" s="35">
        <v>1934</v>
      </c>
      <c r="CC158" s="35">
        <v>2003</v>
      </c>
      <c r="CD158" s="35">
        <v>2028</v>
      </c>
      <c r="CE158" s="35">
        <v>2173</v>
      </c>
      <c r="CF158" s="35">
        <v>2272</v>
      </c>
      <c r="CG158" s="35">
        <v>2415</v>
      </c>
      <c r="CH158" s="35">
        <v>2506</v>
      </c>
      <c r="CI158" s="35">
        <v>2605</v>
      </c>
      <c r="CJ158" s="35">
        <v>2783</v>
      </c>
      <c r="CK158" s="35">
        <v>3034</v>
      </c>
      <c r="CL158" s="35">
        <v>3158</v>
      </c>
      <c r="CM158" s="35">
        <v>3300</v>
      </c>
    </row>
    <row r="159" spans="1:91" x14ac:dyDescent="0.35">
      <c r="A159" s="34" t="s">
        <v>241</v>
      </c>
      <c r="B159" s="35">
        <v>0</v>
      </c>
      <c r="C159" s="35">
        <v>0</v>
      </c>
      <c r="D159" s="35">
        <v>0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5">
        <v>0</v>
      </c>
      <c r="AJ159" s="35">
        <v>0</v>
      </c>
      <c r="AK159" s="35">
        <v>0</v>
      </c>
      <c r="AL159" s="35">
        <v>0</v>
      </c>
      <c r="AM159" s="35">
        <v>0</v>
      </c>
      <c r="AN159" s="35">
        <v>0</v>
      </c>
      <c r="AO159" s="35">
        <v>0</v>
      </c>
      <c r="AP159" s="35">
        <v>0</v>
      </c>
      <c r="AQ159" s="35">
        <v>0</v>
      </c>
      <c r="AR159" s="35">
        <v>0</v>
      </c>
      <c r="AS159" s="35">
        <v>0</v>
      </c>
      <c r="AT159" s="35">
        <v>0</v>
      </c>
      <c r="AU159" s="35">
        <v>0</v>
      </c>
      <c r="AV159" s="35">
        <v>0</v>
      </c>
      <c r="AW159" s="35">
        <v>0</v>
      </c>
      <c r="AX159" s="35">
        <v>0</v>
      </c>
      <c r="AY159" s="35">
        <v>0</v>
      </c>
      <c r="AZ159" s="35">
        <v>0</v>
      </c>
      <c r="BA159" s="35">
        <v>0</v>
      </c>
      <c r="BB159" s="35">
        <v>0</v>
      </c>
      <c r="BC159" s="35">
        <v>0</v>
      </c>
      <c r="BD159" s="35">
        <v>0</v>
      </c>
      <c r="BE159" s="35">
        <v>0</v>
      </c>
      <c r="BF159" s="35">
        <v>0</v>
      </c>
      <c r="BG159" s="35">
        <v>0</v>
      </c>
      <c r="BH159" s="35">
        <v>0</v>
      </c>
      <c r="BI159" s="35">
        <v>0</v>
      </c>
      <c r="BJ159" s="35">
        <v>0</v>
      </c>
      <c r="BK159" s="35">
        <v>0</v>
      </c>
      <c r="BL159" s="35">
        <v>0</v>
      </c>
      <c r="BM159" s="35">
        <v>0</v>
      </c>
      <c r="BN159" s="35">
        <v>0</v>
      </c>
      <c r="BO159" s="35">
        <v>0</v>
      </c>
      <c r="BP159" s="35">
        <v>0</v>
      </c>
      <c r="BQ159" s="35">
        <v>0</v>
      </c>
      <c r="BR159" s="35">
        <v>0</v>
      </c>
      <c r="BS159" s="35">
        <v>0</v>
      </c>
      <c r="BT159" s="35">
        <v>0</v>
      </c>
      <c r="BU159" s="35">
        <v>0</v>
      </c>
      <c r="BV159" s="35">
        <v>0</v>
      </c>
      <c r="BW159" s="35">
        <v>0</v>
      </c>
      <c r="BX159" s="35">
        <v>1</v>
      </c>
      <c r="BY159" s="35">
        <v>1</v>
      </c>
      <c r="BZ159" s="35">
        <v>2</v>
      </c>
      <c r="CA159" s="35">
        <v>2</v>
      </c>
      <c r="CB159" s="35">
        <v>3</v>
      </c>
      <c r="CC159" s="35">
        <v>4</v>
      </c>
      <c r="CD159" s="35">
        <v>4</v>
      </c>
      <c r="CE159" s="35">
        <v>4</v>
      </c>
      <c r="CF159" s="35">
        <v>4</v>
      </c>
      <c r="CG159" s="35">
        <v>4</v>
      </c>
      <c r="CH159" s="35">
        <v>4</v>
      </c>
      <c r="CI159" s="35">
        <v>4</v>
      </c>
      <c r="CJ159" s="35">
        <v>4</v>
      </c>
      <c r="CK159" s="35">
        <v>4</v>
      </c>
      <c r="CL159" s="35">
        <v>4</v>
      </c>
      <c r="CM159" s="35">
        <v>4</v>
      </c>
    </row>
    <row r="160" spans="1:91" x14ac:dyDescent="0.35">
      <c r="A160" s="34" t="s">
        <v>116</v>
      </c>
      <c r="B160" s="35">
        <v>0</v>
      </c>
      <c r="C160" s="35">
        <v>0</v>
      </c>
      <c r="D160" s="35">
        <v>0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1</v>
      </c>
      <c r="M160" s="35">
        <v>1</v>
      </c>
      <c r="N160" s="35">
        <v>1</v>
      </c>
      <c r="O160" s="35">
        <v>1</v>
      </c>
      <c r="P160" s="35">
        <v>1</v>
      </c>
      <c r="Q160" s="35">
        <v>1</v>
      </c>
      <c r="R160" s="35">
        <v>1</v>
      </c>
      <c r="S160" s="35">
        <v>1</v>
      </c>
      <c r="T160" s="35">
        <v>2</v>
      </c>
      <c r="U160" s="35">
        <v>2</v>
      </c>
      <c r="V160" s="35">
        <v>2</v>
      </c>
      <c r="W160" s="35">
        <v>2</v>
      </c>
      <c r="X160" s="35">
        <v>2</v>
      </c>
      <c r="Y160" s="35">
        <v>2</v>
      </c>
      <c r="Z160" s="35">
        <v>2</v>
      </c>
      <c r="AA160" s="35">
        <v>2</v>
      </c>
      <c r="AB160" s="35">
        <v>2</v>
      </c>
      <c r="AC160" s="35">
        <v>2</v>
      </c>
      <c r="AD160" s="35">
        <v>2</v>
      </c>
      <c r="AE160" s="35">
        <v>2</v>
      </c>
      <c r="AF160" s="35">
        <v>2</v>
      </c>
      <c r="AG160" s="35">
        <v>2</v>
      </c>
      <c r="AH160" s="35">
        <v>2</v>
      </c>
      <c r="AI160" s="35">
        <v>2</v>
      </c>
      <c r="AJ160" s="35">
        <v>6</v>
      </c>
      <c r="AK160" s="35">
        <v>13</v>
      </c>
      <c r="AL160" s="35">
        <v>15</v>
      </c>
      <c r="AM160" s="35">
        <v>32</v>
      </c>
      <c r="AN160" s="35">
        <v>45</v>
      </c>
      <c r="AO160" s="35">
        <v>84</v>
      </c>
      <c r="AP160" s="35">
        <v>120</v>
      </c>
      <c r="AQ160" s="35">
        <v>165</v>
      </c>
      <c r="AR160" s="35">
        <v>222</v>
      </c>
      <c r="AS160" s="35">
        <v>259</v>
      </c>
      <c r="AT160" s="35">
        <v>400</v>
      </c>
      <c r="AU160" s="35">
        <v>500</v>
      </c>
      <c r="AV160" s="35">
        <v>673</v>
      </c>
      <c r="AW160" s="35">
        <v>1073</v>
      </c>
      <c r="AX160" s="35">
        <v>1695</v>
      </c>
      <c r="AY160" s="35">
        <v>2277</v>
      </c>
      <c r="AZ160" s="35">
        <v>2277</v>
      </c>
      <c r="BA160" s="35">
        <v>5232</v>
      </c>
      <c r="BB160" s="35">
        <v>6391</v>
      </c>
      <c r="BC160" s="35">
        <v>7798</v>
      </c>
      <c r="BD160" s="35">
        <v>9942</v>
      </c>
      <c r="BE160" s="35">
        <v>11748</v>
      </c>
      <c r="BF160" s="35">
        <v>13910</v>
      </c>
      <c r="BG160" s="35">
        <v>17963</v>
      </c>
      <c r="BH160" s="35">
        <v>20410</v>
      </c>
      <c r="BI160" s="35">
        <v>25374</v>
      </c>
      <c r="BJ160" s="35">
        <v>28768</v>
      </c>
      <c r="BK160" s="35">
        <v>35136</v>
      </c>
      <c r="BL160" s="35">
        <v>39885</v>
      </c>
      <c r="BM160" s="35">
        <v>49515</v>
      </c>
      <c r="BN160" s="35">
        <v>57786</v>
      </c>
      <c r="BO160" s="35">
        <v>65719</v>
      </c>
      <c r="BP160" s="35">
        <v>73235</v>
      </c>
      <c r="BQ160" s="35">
        <v>80110</v>
      </c>
      <c r="BR160" s="35">
        <v>87956</v>
      </c>
      <c r="BS160" s="35">
        <v>95923</v>
      </c>
      <c r="BT160" s="35">
        <v>104118</v>
      </c>
      <c r="BU160" s="35">
        <v>112065</v>
      </c>
      <c r="BV160" s="35">
        <v>119199</v>
      </c>
      <c r="BW160" s="35">
        <v>126168</v>
      </c>
      <c r="BX160" s="35">
        <v>131646</v>
      </c>
      <c r="BY160" s="35">
        <v>136675</v>
      </c>
      <c r="BZ160" s="35">
        <v>141942</v>
      </c>
      <c r="CA160" s="35">
        <v>148220</v>
      </c>
      <c r="CB160" s="35">
        <v>153222</v>
      </c>
      <c r="CC160" s="35">
        <v>158273</v>
      </c>
      <c r="CD160" s="35">
        <v>163027</v>
      </c>
      <c r="CE160" s="35">
        <v>166831</v>
      </c>
      <c r="CF160" s="35">
        <v>170099</v>
      </c>
      <c r="CG160" s="35">
        <v>172541</v>
      </c>
      <c r="CH160" s="35">
        <v>177644</v>
      </c>
      <c r="CI160" s="35">
        <v>184948</v>
      </c>
      <c r="CJ160" s="35">
        <v>190839</v>
      </c>
      <c r="CK160" s="35">
        <v>191726</v>
      </c>
      <c r="CL160" s="35">
        <v>198674</v>
      </c>
      <c r="CM160" s="35">
        <v>200210</v>
      </c>
    </row>
    <row r="161" spans="1:91" x14ac:dyDescent="0.35">
      <c r="A161" s="34" t="s">
        <v>59</v>
      </c>
      <c r="B161" s="35">
        <v>0</v>
      </c>
      <c r="C161" s="35">
        <v>0</v>
      </c>
      <c r="D161" s="35">
        <v>0</v>
      </c>
      <c r="E161" s="35">
        <v>0</v>
      </c>
      <c r="F161" s="35">
        <v>0</v>
      </c>
      <c r="G161" s="35">
        <v>1</v>
      </c>
      <c r="H161" s="35">
        <v>1</v>
      </c>
      <c r="I161" s="35">
        <v>1</v>
      </c>
      <c r="J161" s="35">
        <v>1</v>
      </c>
      <c r="K161" s="35">
        <v>1</v>
      </c>
      <c r="L161" s="35">
        <v>1</v>
      </c>
      <c r="M161" s="35">
        <v>1</v>
      </c>
      <c r="N161" s="35">
        <v>1</v>
      </c>
      <c r="O161" s="35">
        <v>1</v>
      </c>
      <c r="P161" s="35">
        <v>1</v>
      </c>
      <c r="Q161" s="35">
        <v>1</v>
      </c>
      <c r="R161" s="35">
        <v>1</v>
      </c>
      <c r="S161" s="35">
        <v>1</v>
      </c>
      <c r="T161" s="35">
        <v>1</v>
      </c>
      <c r="U161" s="35">
        <v>1</v>
      </c>
      <c r="V161" s="35">
        <v>1</v>
      </c>
      <c r="W161" s="35">
        <v>1</v>
      </c>
      <c r="X161" s="35">
        <v>1</v>
      </c>
      <c r="Y161" s="35">
        <v>1</v>
      </c>
      <c r="Z161" s="35">
        <v>1</v>
      </c>
      <c r="AA161" s="35">
        <v>1</v>
      </c>
      <c r="AB161" s="35">
        <v>1</v>
      </c>
      <c r="AC161" s="35">
        <v>1</v>
      </c>
      <c r="AD161" s="35">
        <v>1</v>
      </c>
      <c r="AE161" s="35">
        <v>1</v>
      </c>
      <c r="AF161" s="35">
        <v>1</v>
      </c>
      <c r="AG161" s="35">
        <v>1</v>
      </c>
      <c r="AH161" s="35">
        <v>1</v>
      </c>
      <c r="AI161" s="35">
        <v>1</v>
      </c>
      <c r="AJ161" s="35">
        <v>1</v>
      </c>
      <c r="AK161" s="35">
        <v>1</v>
      </c>
      <c r="AL161" s="35">
        <v>1</v>
      </c>
      <c r="AM161" s="35">
        <v>1</v>
      </c>
      <c r="AN161" s="35">
        <v>1</v>
      </c>
      <c r="AO161" s="35">
        <v>1</v>
      </c>
      <c r="AP161" s="35">
        <v>1</v>
      </c>
      <c r="AQ161" s="35">
        <v>1</v>
      </c>
      <c r="AR161" s="35">
        <v>1</v>
      </c>
      <c r="AS161" s="35">
        <v>1</v>
      </c>
      <c r="AT161" s="35">
        <v>1</v>
      </c>
      <c r="AU161" s="35">
        <v>1</v>
      </c>
      <c r="AV161" s="35">
        <v>1</v>
      </c>
      <c r="AW161" s="35">
        <v>1</v>
      </c>
      <c r="AX161" s="35">
        <v>1</v>
      </c>
      <c r="AY161" s="35">
        <v>2</v>
      </c>
      <c r="AZ161" s="35">
        <v>2</v>
      </c>
      <c r="BA161" s="35">
        <v>6</v>
      </c>
      <c r="BB161" s="35">
        <v>10</v>
      </c>
      <c r="BC161" s="35">
        <v>18</v>
      </c>
      <c r="BD161" s="35">
        <v>28</v>
      </c>
      <c r="BE161" s="35">
        <v>44</v>
      </c>
      <c r="BF161" s="35">
        <v>51</v>
      </c>
      <c r="BG161" s="35">
        <v>60</v>
      </c>
      <c r="BH161" s="35">
        <v>73</v>
      </c>
      <c r="BI161" s="35">
        <v>77</v>
      </c>
      <c r="BJ161" s="35">
        <v>82</v>
      </c>
      <c r="BK161" s="35">
        <v>97</v>
      </c>
      <c r="BL161" s="35">
        <v>102</v>
      </c>
      <c r="BM161" s="35">
        <v>102</v>
      </c>
      <c r="BN161" s="35">
        <v>106</v>
      </c>
      <c r="BO161" s="35">
        <v>106</v>
      </c>
      <c r="BP161" s="35">
        <v>113</v>
      </c>
      <c r="BQ161" s="35">
        <v>117</v>
      </c>
      <c r="BR161" s="35">
        <v>122</v>
      </c>
      <c r="BS161" s="35">
        <v>143</v>
      </c>
      <c r="BT161" s="35">
        <v>146</v>
      </c>
      <c r="BU161" s="35">
        <v>151</v>
      </c>
      <c r="BV161" s="35">
        <v>159</v>
      </c>
      <c r="BW161" s="35">
        <v>166</v>
      </c>
      <c r="BX161" s="35">
        <v>176</v>
      </c>
      <c r="BY161" s="35">
        <v>178</v>
      </c>
      <c r="BZ161" s="35">
        <v>185</v>
      </c>
      <c r="CA161" s="35">
        <v>189</v>
      </c>
      <c r="CB161" s="35">
        <v>190</v>
      </c>
      <c r="CC161" s="35">
        <v>190</v>
      </c>
      <c r="CD161" s="35">
        <v>198</v>
      </c>
      <c r="CE161" s="35">
        <v>210</v>
      </c>
      <c r="CF161" s="35">
        <v>217</v>
      </c>
      <c r="CG161" s="35">
        <v>233</v>
      </c>
      <c r="CH161" s="35">
        <v>238</v>
      </c>
      <c r="CI161" s="35">
        <v>238</v>
      </c>
      <c r="CJ161" s="35">
        <v>244</v>
      </c>
      <c r="CK161" s="35">
        <v>254</v>
      </c>
      <c r="CL161" s="35">
        <v>271</v>
      </c>
      <c r="CM161" s="35">
        <v>304</v>
      </c>
    </row>
    <row r="162" spans="1:91" x14ac:dyDescent="0.35">
      <c r="A162" s="34" t="s">
        <v>21</v>
      </c>
      <c r="B162" s="35">
        <v>0</v>
      </c>
      <c r="C162" s="35">
        <v>0</v>
      </c>
      <c r="D162" s="35">
        <v>0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5">
        <v>0</v>
      </c>
      <c r="AJ162" s="35">
        <v>0</v>
      </c>
      <c r="AK162" s="35">
        <v>0</v>
      </c>
      <c r="AL162" s="35">
        <v>0</v>
      </c>
      <c r="AM162" s="35">
        <v>0</v>
      </c>
      <c r="AN162" s="35">
        <v>0</v>
      </c>
      <c r="AO162" s="35">
        <v>0</v>
      </c>
      <c r="AP162" s="35">
        <v>0</v>
      </c>
      <c r="AQ162" s="35">
        <v>0</v>
      </c>
      <c r="AR162" s="35">
        <v>0</v>
      </c>
      <c r="AS162" s="35">
        <v>0</v>
      </c>
      <c r="AT162" s="35">
        <v>0</v>
      </c>
      <c r="AU162" s="35">
        <v>0</v>
      </c>
      <c r="AV162" s="35">
        <v>0</v>
      </c>
      <c r="AW162" s="35">
        <v>0</v>
      </c>
      <c r="AX162" s="35">
        <v>0</v>
      </c>
      <c r="AY162" s="35">
        <v>0</v>
      </c>
      <c r="AZ162" s="35">
        <v>0</v>
      </c>
      <c r="BA162" s="35">
        <v>1</v>
      </c>
      <c r="BB162" s="35">
        <v>1</v>
      </c>
      <c r="BC162" s="35">
        <v>1</v>
      </c>
      <c r="BD162" s="35">
        <v>1</v>
      </c>
      <c r="BE162" s="35">
        <v>1</v>
      </c>
      <c r="BF162" s="35">
        <v>2</v>
      </c>
      <c r="BG162" s="35">
        <v>2</v>
      </c>
      <c r="BH162" s="35">
        <v>2</v>
      </c>
      <c r="BI162" s="35">
        <v>2</v>
      </c>
      <c r="BJ162" s="35">
        <v>2</v>
      </c>
      <c r="BK162" s="35">
        <v>2</v>
      </c>
      <c r="BL162" s="35">
        <v>3</v>
      </c>
      <c r="BM162" s="35">
        <v>3</v>
      </c>
      <c r="BN162" s="35">
        <v>3</v>
      </c>
      <c r="BO162" s="35">
        <v>3</v>
      </c>
      <c r="BP162" s="35">
        <v>5</v>
      </c>
      <c r="BQ162" s="35">
        <v>6</v>
      </c>
      <c r="BR162" s="35">
        <v>6</v>
      </c>
      <c r="BS162" s="35">
        <v>7</v>
      </c>
      <c r="BT162" s="35">
        <v>7</v>
      </c>
      <c r="BU162" s="35">
        <v>8</v>
      </c>
      <c r="BV162" s="35">
        <v>10</v>
      </c>
      <c r="BW162" s="35">
        <v>10</v>
      </c>
      <c r="BX162" s="35">
        <v>12</v>
      </c>
      <c r="BY162" s="35">
        <v>12</v>
      </c>
      <c r="BZ162" s="35">
        <v>14</v>
      </c>
      <c r="CA162" s="35">
        <v>14</v>
      </c>
      <c r="CB162" s="35">
        <v>15</v>
      </c>
      <c r="CC162" s="35">
        <v>17</v>
      </c>
      <c r="CD162" s="35">
        <v>19</v>
      </c>
      <c r="CE162" s="35">
        <v>19</v>
      </c>
      <c r="CF162" s="35">
        <v>29</v>
      </c>
      <c r="CG162" s="35">
        <v>32</v>
      </c>
      <c r="CH162" s="35">
        <v>32</v>
      </c>
      <c r="CI162" s="35">
        <v>32</v>
      </c>
      <c r="CJ162" s="35">
        <v>33</v>
      </c>
      <c r="CK162" s="35">
        <v>66</v>
      </c>
      <c r="CL162" s="35">
        <v>66</v>
      </c>
      <c r="CM162" s="35">
        <v>107</v>
      </c>
    </row>
    <row r="163" spans="1:91" x14ac:dyDescent="0.35">
      <c r="A163" s="34" t="s">
        <v>175</v>
      </c>
      <c r="B163" s="35">
        <v>0</v>
      </c>
      <c r="C163" s="35">
        <v>0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0</v>
      </c>
      <c r="AO163" s="35">
        <v>0</v>
      </c>
      <c r="AP163" s="35">
        <v>0</v>
      </c>
      <c r="AQ163" s="35">
        <v>0</v>
      </c>
      <c r="AR163" s="35">
        <v>0</v>
      </c>
      <c r="AS163" s="35">
        <v>0</v>
      </c>
      <c r="AT163" s="35">
        <v>0</v>
      </c>
      <c r="AU163" s="35">
        <v>0</v>
      </c>
      <c r="AV163" s="35">
        <v>0</v>
      </c>
      <c r="AW163" s="35">
        <v>0</v>
      </c>
      <c r="AX163" s="35">
        <v>0</v>
      </c>
      <c r="AY163" s="35">
        <v>0</v>
      </c>
      <c r="AZ163" s="35">
        <v>0</v>
      </c>
      <c r="BA163" s="35">
        <v>0</v>
      </c>
      <c r="BB163" s="35">
        <v>1</v>
      </c>
      <c r="BC163" s="35">
        <v>1</v>
      </c>
      <c r="BD163" s="35">
        <v>1</v>
      </c>
      <c r="BE163" s="35">
        <v>1</v>
      </c>
      <c r="BF163" s="35">
        <v>1</v>
      </c>
      <c r="BG163" s="35">
        <v>1</v>
      </c>
      <c r="BH163" s="35">
        <v>4</v>
      </c>
      <c r="BI163" s="35">
        <v>4</v>
      </c>
      <c r="BJ163" s="35">
        <v>5</v>
      </c>
      <c r="BK163" s="35">
        <v>5</v>
      </c>
      <c r="BL163" s="35">
        <v>7</v>
      </c>
      <c r="BM163" s="35">
        <v>8</v>
      </c>
      <c r="BN163" s="35">
        <v>8</v>
      </c>
      <c r="BO163" s="35">
        <v>8</v>
      </c>
      <c r="BP163" s="35">
        <v>8</v>
      </c>
      <c r="BQ163" s="35">
        <v>8</v>
      </c>
      <c r="BR163" s="35">
        <v>8</v>
      </c>
      <c r="BS163" s="35">
        <v>9</v>
      </c>
      <c r="BT163" s="35">
        <v>10</v>
      </c>
      <c r="BU163" s="35">
        <v>10</v>
      </c>
      <c r="BV163" s="35">
        <v>10</v>
      </c>
      <c r="BW163" s="35">
        <v>10</v>
      </c>
      <c r="BX163" s="35">
        <v>10</v>
      </c>
      <c r="BY163" s="35">
        <v>10</v>
      </c>
      <c r="BZ163" s="35">
        <v>10</v>
      </c>
      <c r="CA163" s="35">
        <v>10</v>
      </c>
      <c r="CB163" s="35">
        <v>10</v>
      </c>
      <c r="CC163" s="35">
        <v>10</v>
      </c>
      <c r="CD163" s="35">
        <v>10</v>
      </c>
      <c r="CE163" s="35">
        <v>10</v>
      </c>
      <c r="CF163" s="35">
        <v>10</v>
      </c>
      <c r="CG163" s="35">
        <v>10</v>
      </c>
      <c r="CH163" s="35">
        <v>10</v>
      </c>
      <c r="CI163" s="35">
        <v>10</v>
      </c>
      <c r="CJ163" s="35">
        <v>10</v>
      </c>
      <c r="CK163" s="35">
        <v>10</v>
      </c>
      <c r="CL163" s="35">
        <v>10</v>
      </c>
      <c r="CM163" s="35">
        <v>10</v>
      </c>
    </row>
    <row r="164" spans="1:91" x14ac:dyDescent="0.35">
      <c r="A164" s="34" t="s">
        <v>122</v>
      </c>
      <c r="B164" s="35">
        <v>0</v>
      </c>
      <c r="C164" s="35">
        <v>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1</v>
      </c>
      <c r="L164" s="35">
        <v>1</v>
      </c>
      <c r="M164" s="35">
        <v>1</v>
      </c>
      <c r="N164" s="35">
        <v>1</v>
      </c>
      <c r="O164" s="35">
        <v>1</v>
      </c>
      <c r="P164" s="35">
        <v>1</v>
      </c>
      <c r="Q164" s="35">
        <v>1</v>
      </c>
      <c r="R164" s="35">
        <v>1</v>
      </c>
      <c r="S164" s="35">
        <v>1</v>
      </c>
      <c r="T164" s="35">
        <v>1</v>
      </c>
      <c r="U164" s="35">
        <v>1</v>
      </c>
      <c r="V164" s="35">
        <v>1</v>
      </c>
      <c r="W164" s="35">
        <v>1</v>
      </c>
      <c r="X164" s="35">
        <v>1</v>
      </c>
      <c r="Y164" s="35">
        <v>1</v>
      </c>
      <c r="Z164" s="35">
        <v>1</v>
      </c>
      <c r="AA164" s="35">
        <v>1</v>
      </c>
      <c r="AB164" s="35">
        <v>1</v>
      </c>
      <c r="AC164" s="35">
        <v>1</v>
      </c>
      <c r="AD164" s="35">
        <v>1</v>
      </c>
      <c r="AE164" s="35">
        <v>1</v>
      </c>
      <c r="AF164" s="35">
        <v>1</v>
      </c>
      <c r="AG164" s="35">
        <v>1</v>
      </c>
      <c r="AH164" s="35">
        <v>1</v>
      </c>
      <c r="AI164" s="35">
        <v>1</v>
      </c>
      <c r="AJ164" s="35">
        <v>1</v>
      </c>
      <c r="AK164" s="35">
        <v>2</v>
      </c>
      <c r="AL164" s="35">
        <v>7</v>
      </c>
      <c r="AM164" s="35">
        <v>7</v>
      </c>
      <c r="AN164" s="35">
        <v>12</v>
      </c>
      <c r="AO164" s="35">
        <v>14</v>
      </c>
      <c r="AP164" s="35">
        <v>15</v>
      </c>
      <c r="AQ164" s="35">
        <v>21</v>
      </c>
      <c r="AR164" s="35">
        <v>35</v>
      </c>
      <c r="AS164" s="35">
        <v>94</v>
      </c>
      <c r="AT164" s="35">
        <v>101</v>
      </c>
      <c r="AU164" s="35">
        <v>161</v>
      </c>
      <c r="AV164" s="35">
        <v>203</v>
      </c>
      <c r="AW164" s="35">
        <v>248</v>
      </c>
      <c r="AX164" s="35">
        <v>355</v>
      </c>
      <c r="AY164" s="35">
        <v>500</v>
      </c>
      <c r="AZ164" s="35">
        <v>599</v>
      </c>
      <c r="BA164" s="35">
        <v>814</v>
      </c>
      <c r="BB164" s="35">
        <v>961</v>
      </c>
      <c r="BC164" s="35">
        <v>1022</v>
      </c>
      <c r="BD164" s="35">
        <v>1103</v>
      </c>
      <c r="BE164" s="35">
        <v>1190</v>
      </c>
      <c r="BF164" s="35">
        <v>1279</v>
      </c>
      <c r="BG164" s="35">
        <v>1439</v>
      </c>
      <c r="BH164" s="35">
        <v>1639</v>
      </c>
      <c r="BI164" s="35">
        <v>1763</v>
      </c>
      <c r="BJ164" s="35">
        <v>1934</v>
      </c>
      <c r="BK164" s="35">
        <v>2046</v>
      </c>
      <c r="BL164" s="35">
        <v>2286</v>
      </c>
      <c r="BM164" s="35">
        <v>2526</v>
      </c>
      <c r="BN164" s="35">
        <v>2840</v>
      </c>
      <c r="BO164" s="35">
        <v>3069</v>
      </c>
      <c r="BP164" s="35">
        <v>3447</v>
      </c>
      <c r="BQ164" s="35">
        <v>3700</v>
      </c>
      <c r="BR164" s="35">
        <v>4028</v>
      </c>
      <c r="BS164" s="35">
        <v>4435</v>
      </c>
      <c r="BT164" s="35">
        <v>4947</v>
      </c>
      <c r="BU164" s="35">
        <v>5568</v>
      </c>
      <c r="BV164" s="35">
        <v>6131</v>
      </c>
      <c r="BW164" s="35">
        <v>6443</v>
      </c>
      <c r="BX164" s="35">
        <v>6830</v>
      </c>
      <c r="BY164" s="35">
        <v>7206</v>
      </c>
      <c r="BZ164" s="35">
        <v>7693</v>
      </c>
      <c r="CA164" s="35">
        <v>8419</v>
      </c>
      <c r="CB164" s="35">
        <v>9141</v>
      </c>
      <c r="CC164" s="35">
        <v>9685</v>
      </c>
      <c r="CD164" s="35">
        <v>10151</v>
      </c>
      <c r="CE164" s="35">
        <v>10483</v>
      </c>
      <c r="CF164" s="35">
        <v>10948</v>
      </c>
      <c r="CG164" s="35">
        <v>11445</v>
      </c>
      <c r="CH164" s="35">
        <v>11927</v>
      </c>
      <c r="CI164" s="35">
        <v>12540</v>
      </c>
      <c r="CJ164" s="35">
        <v>13216</v>
      </c>
      <c r="CK164" s="35">
        <v>13822</v>
      </c>
      <c r="CL164" s="35">
        <v>14385</v>
      </c>
      <c r="CM164" s="35">
        <v>14777</v>
      </c>
    </row>
    <row r="165" spans="1:91" x14ac:dyDescent="0.35">
      <c r="A165" s="34" t="s">
        <v>118</v>
      </c>
      <c r="B165" s="35">
        <v>0</v>
      </c>
      <c r="C165" s="35">
        <v>0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5">
        <v>0</v>
      </c>
      <c r="AJ165" s="35">
        <v>1</v>
      </c>
      <c r="AK165" s="35">
        <v>1</v>
      </c>
      <c r="AL165" s="35">
        <v>8</v>
      </c>
      <c r="AM165" s="35">
        <v>8</v>
      </c>
      <c r="AN165" s="35">
        <v>18</v>
      </c>
      <c r="AO165" s="35">
        <v>27</v>
      </c>
      <c r="AP165" s="35">
        <v>42</v>
      </c>
      <c r="AQ165" s="35">
        <v>56</v>
      </c>
      <c r="AR165" s="35">
        <v>90</v>
      </c>
      <c r="AS165" s="35">
        <v>114</v>
      </c>
      <c r="AT165" s="35">
        <v>214</v>
      </c>
      <c r="AU165" s="35">
        <v>268</v>
      </c>
      <c r="AV165" s="35">
        <v>337</v>
      </c>
      <c r="AW165" s="35">
        <v>374</v>
      </c>
      <c r="AX165" s="35">
        <v>491</v>
      </c>
      <c r="AY165" s="35">
        <v>652</v>
      </c>
      <c r="AZ165" s="35">
        <v>652</v>
      </c>
      <c r="BA165" s="35">
        <v>1139</v>
      </c>
      <c r="BB165" s="35">
        <v>1359</v>
      </c>
      <c r="BC165" s="35">
        <v>2200</v>
      </c>
      <c r="BD165" s="35">
        <v>2200</v>
      </c>
      <c r="BE165" s="35">
        <v>2700</v>
      </c>
      <c r="BF165" s="35">
        <v>3028</v>
      </c>
      <c r="BG165" s="35">
        <v>4075</v>
      </c>
      <c r="BH165" s="35">
        <v>5294</v>
      </c>
      <c r="BI165" s="35">
        <v>6575</v>
      </c>
      <c r="BJ165" s="35">
        <v>7474</v>
      </c>
      <c r="BK165" s="35">
        <v>8795</v>
      </c>
      <c r="BL165" s="35">
        <v>9877</v>
      </c>
      <c r="BM165" s="35">
        <v>10897</v>
      </c>
      <c r="BN165" s="35">
        <v>11811</v>
      </c>
      <c r="BO165" s="35">
        <v>12928</v>
      </c>
      <c r="BP165" s="35">
        <v>14076</v>
      </c>
      <c r="BQ165" s="35">
        <v>14829</v>
      </c>
      <c r="BR165" s="35">
        <v>15922</v>
      </c>
      <c r="BS165" s="35">
        <v>16605</v>
      </c>
      <c r="BT165" s="35">
        <v>17768</v>
      </c>
      <c r="BU165" s="35">
        <v>18827</v>
      </c>
      <c r="BV165" s="35">
        <v>19606</v>
      </c>
      <c r="BW165" s="35">
        <v>20505</v>
      </c>
      <c r="BX165" s="35">
        <v>21100</v>
      </c>
      <c r="BY165" s="35">
        <v>21657</v>
      </c>
      <c r="BZ165" s="35">
        <v>22253</v>
      </c>
      <c r="CA165" s="35">
        <v>23280</v>
      </c>
      <c r="CB165" s="35">
        <v>24051</v>
      </c>
      <c r="CC165" s="35">
        <v>24551</v>
      </c>
      <c r="CD165" s="35">
        <v>25107</v>
      </c>
      <c r="CE165" s="35">
        <v>25415</v>
      </c>
      <c r="CF165" s="35">
        <v>25688</v>
      </c>
      <c r="CG165" s="35">
        <v>25936</v>
      </c>
      <c r="CH165" s="35">
        <v>26336</v>
      </c>
      <c r="CI165" s="35">
        <v>26732</v>
      </c>
      <c r="CJ165" s="35">
        <v>27078</v>
      </c>
      <c r="CK165" s="35">
        <v>27404</v>
      </c>
      <c r="CL165" s="35">
        <v>27740</v>
      </c>
      <c r="CM165" s="35">
        <v>27944</v>
      </c>
    </row>
    <row r="166" spans="1:91" x14ac:dyDescent="0.35">
      <c r="A166" s="34" t="s">
        <v>225</v>
      </c>
      <c r="B166" s="35">
        <v>0</v>
      </c>
      <c r="C166" s="35">
        <v>0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5">
        <v>0</v>
      </c>
      <c r="AJ166" s="35">
        <v>0</v>
      </c>
      <c r="AK166" s="35">
        <v>0</v>
      </c>
      <c r="AL166" s="35">
        <v>0</v>
      </c>
      <c r="AM166" s="35">
        <v>0</v>
      </c>
      <c r="AN166" s="35">
        <v>0</v>
      </c>
      <c r="AO166" s="35">
        <v>0</v>
      </c>
      <c r="AP166" s="35">
        <v>0</v>
      </c>
      <c r="AQ166" s="35">
        <v>0</v>
      </c>
      <c r="AR166" s="35">
        <v>0</v>
      </c>
      <c r="AS166" s="35">
        <v>0</v>
      </c>
      <c r="AT166" s="35">
        <v>0</v>
      </c>
      <c r="AU166" s="35">
        <v>0</v>
      </c>
      <c r="AV166" s="35">
        <v>0</v>
      </c>
      <c r="AW166" s="35">
        <v>0</v>
      </c>
      <c r="AX166" s="35">
        <v>0</v>
      </c>
      <c r="AY166" s="35">
        <v>0</v>
      </c>
      <c r="AZ166" s="35">
        <v>0</v>
      </c>
      <c r="BA166" s="35">
        <v>0</v>
      </c>
      <c r="BB166" s="35">
        <v>0</v>
      </c>
      <c r="BC166" s="35">
        <v>0</v>
      </c>
      <c r="BD166" s="35">
        <v>0</v>
      </c>
      <c r="BE166" s="35">
        <v>0</v>
      </c>
      <c r="BF166" s="35">
        <v>0</v>
      </c>
      <c r="BG166" s="35">
        <v>0</v>
      </c>
      <c r="BH166" s="35">
        <v>0</v>
      </c>
      <c r="BI166" s="35">
        <v>0</v>
      </c>
      <c r="BJ166" s="35">
        <v>1</v>
      </c>
      <c r="BK166" s="35">
        <v>1</v>
      </c>
      <c r="BL166" s="35">
        <v>1</v>
      </c>
      <c r="BM166" s="35">
        <v>5</v>
      </c>
      <c r="BN166" s="35">
        <v>5</v>
      </c>
      <c r="BO166" s="35">
        <v>5</v>
      </c>
      <c r="BP166" s="35">
        <v>5</v>
      </c>
      <c r="BQ166" s="35">
        <v>9</v>
      </c>
      <c r="BR166" s="35">
        <v>10</v>
      </c>
      <c r="BS166" s="35">
        <v>10</v>
      </c>
      <c r="BT166" s="35">
        <v>10</v>
      </c>
      <c r="BU166" s="35">
        <v>16</v>
      </c>
      <c r="BV166" s="35">
        <v>16</v>
      </c>
      <c r="BW166" s="35">
        <v>16</v>
      </c>
      <c r="BX166" s="35">
        <v>19</v>
      </c>
      <c r="BY166" s="35">
        <v>19</v>
      </c>
      <c r="BZ166" s="35">
        <v>19</v>
      </c>
      <c r="CA166" s="35">
        <v>19</v>
      </c>
      <c r="CB166" s="35">
        <v>19</v>
      </c>
      <c r="CC166" s="35">
        <v>19</v>
      </c>
      <c r="CD166" s="35">
        <v>25</v>
      </c>
      <c r="CE166" s="35">
        <v>25</v>
      </c>
      <c r="CF166" s="35">
        <v>25</v>
      </c>
      <c r="CG166" s="35">
        <v>29</v>
      </c>
      <c r="CH166" s="35">
        <v>33</v>
      </c>
      <c r="CI166" s="35">
        <v>33</v>
      </c>
      <c r="CJ166" s="35">
        <v>38</v>
      </c>
      <c r="CK166" s="35">
        <v>38</v>
      </c>
      <c r="CL166" s="35">
        <v>39</v>
      </c>
      <c r="CM166" s="35">
        <v>39</v>
      </c>
    </row>
    <row r="167" spans="1:91" x14ac:dyDescent="0.35">
      <c r="A167" s="34" t="s">
        <v>56</v>
      </c>
      <c r="B167" s="35">
        <v>1</v>
      </c>
      <c r="C167" s="35">
        <v>1</v>
      </c>
      <c r="D167" s="35">
        <v>3</v>
      </c>
      <c r="E167" s="35">
        <v>3</v>
      </c>
      <c r="F167" s="35">
        <v>4</v>
      </c>
      <c r="G167" s="35">
        <v>5</v>
      </c>
      <c r="H167" s="35">
        <v>8</v>
      </c>
      <c r="I167" s="35">
        <v>8</v>
      </c>
      <c r="J167" s="35">
        <v>9</v>
      </c>
      <c r="K167" s="35">
        <v>10</v>
      </c>
      <c r="L167" s="35">
        <v>10</v>
      </c>
      <c r="M167" s="35">
        <v>10</v>
      </c>
      <c r="N167" s="35">
        <v>10</v>
      </c>
      <c r="O167" s="35">
        <v>11</v>
      </c>
      <c r="P167" s="35">
        <v>11</v>
      </c>
      <c r="Q167" s="35">
        <v>16</v>
      </c>
      <c r="R167" s="35">
        <v>16</v>
      </c>
      <c r="S167" s="35">
        <v>17</v>
      </c>
      <c r="T167" s="35">
        <v>18</v>
      </c>
      <c r="U167" s="35">
        <v>18</v>
      </c>
      <c r="V167" s="35">
        <v>18</v>
      </c>
      <c r="W167" s="35">
        <v>18</v>
      </c>
      <c r="X167" s="35">
        <v>18</v>
      </c>
      <c r="Y167" s="35">
        <v>18</v>
      </c>
      <c r="Z167" s="35">
        <v>18</v>
      </c>
      <c r="AA167" s="35">
        <v>20</v>
      </c>
      <c r="AB167" s="35">
        <v>22</v>
      </c>
      <c r="AC167" s="35">
        <v>22</v>
      </c>
      <c r="AD167" s="35">
        <v>23</v>
      </c>
      <c r="AE167" s="35">
        <v>24</v>
      </c>
      <c r="AF167" s="35">
        <v>26</v>
      </c>
      <c r="AG167" s="35">
        <v>26</v>
      </c>
      <c r="AH167" s="35">
        <v>28</v>
      </c>
      <c r="AI167" s="35">
        <v>30</v>
      </c>
      <c r="AJ167" s="35">
        <v>31</v>
      </c>
      <c r="AK167" s="35">
        <v>32</v>
      </c>
      <c r="AL167" s="35">
        <v>32</v>
      </c>
      <c r="AM167" s="35">
        <v>34</v>
      </c>
      <c r="AN167" s="35">
        <v>39</v>
      </c>
      <c r="AO167" s="35">
        <v>40</v>
      </c>
      <c r="AP167" s="35">
        <v>41</v>
      </c>
      <c r="AQ167" s="35">
        <v>42</v>
      </c>
      <c r="AR167" s="35">
        <v>42</v>
      </c>
      <c r="AS167" s="35">
        <v>44</v>
      </c>
      <c r="AT167" s="35">
        <v>45</v>
      </c>
      <c r="AU167" s="35">
        <v>45</v>
      </c>
      <c r="AV167" s="35">
        <v>45</v>
      </c>
      <c r="AW167" s="35">
        <v>45</v>
      </c>
      <c r="AX167" s="35">
        <v>47</v>
      </c>
      <c r="AY167" s="35">
        <v>48</v>
      </c>
      <c r="AZ167" s="35">
        <v>49</v>
      </c>
      <c r="BA167" s="35">
        <v>50</v>
      </c>
      <c r="BB167" s="35">
        <v>53</v>
      </c>
      <c r="BC167" s="35">
        <v>59</v>
      </c>
      <c r="BD167" s="35">
        <v>67</v>
      </c>
      <c r="BE167" s="35">
        <v>77</v>
      </c>
      <c r="BF167" s="35">
        <v>100</v>
      </c>
      <c r="BG167" s="35">
        <v>108</v>
      </c>
      <c r="BH167" s="35">
        <v>135</v>
      </c>
      <c r="BI167" s="35">
        <v>153</v>
      </c>
      <c r="BJ167" s="35">
        <v>169</v>
      </c>
      <c r="BK167" s="35">
        <v>195</v>
      </c>
      <c r="BL167" s="35">
        <v>215</v>
      </c>
      <c r="BM167" s="35">
        <v>235</v>
      </c>
      <c r="BN167" s="35">
        <v>252</v>
      </c>
      <c r="BO167" s="35">
        <v>267</v>
      </c>
      <c r="BP167" s="35">
        <v>283</v>
      </c>
      <c r="BQ167" s="35">
        <v>298</v>
      </c>
      <c r="BR167" s="35">
        <v>306</v>
      </c>
      <c r="BS167" s="35">
        <v>322</v>
      </c>
      <c r="BT167" s="35">
        <v>329</v>
      </c>
      <c r="BU167" s="35">
        <v>339</v>
      </c>
      <c r="BV167" s="35">
        <v>348</v>
      </c>
      <c r="BW167" s="35">
        <v>355</v>
      </c>
      <c r="BX167" s="35">
        <v>363</v>
      </c>
      <c r="BY167" s="35">
        <v>373</v>
      </c>
      <c r="BZ167" s="35">
        <v>376</v>
      </c>
      <c r="CA167" s="35">
        <v>379</v>
      </c>
      <c r="CB167" s="35">
        <v>380</v>
      </c>
      <c r="CC167" s="35">
        <v>382</v>
      </c>
      <c r="CD167" s="35">
        <v>385</v>
      </c>
      <c r="CE167" s="35">
        <v>388</v>
      </c>
      <c r="CF167" s="35">
        <v>393</v>
      </c>
      <c r="CG167" s="35">
        <v>393</v>
      </c>
      <c r="CH167" s="35">
        <v>395</v>
      </c>
      <c r="CI167" s="35">
        <v>395</v>
      </c>
      <c r="CJ167" s="35">
        <v>395</v>
      </c>
      <c r="CK167" s="35">
        <v>398</v>
      </c>
      <c r="CL167" s="35">
        <v>420</v>
      </c>
      <c r="CM167" s="35">
        <v>422</v>
      </c>
    </row>
    <row r="168" spans="1:91" x14ac:dyDescent="0.35">
      <c r="A168" s="34" t="s">
        <v>31</v>
      </c>
      <c r="B168" s="35">
        <v>0</v>
      </c>
      <c r="C168" s="35">
        <v>0</v>
      </c>
      <c r="D168" s="35">
        <v>0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5">
        <v>0</v>
      </c>
      <c r="AJ168" s="35">
        <v>0</v>
      </c>
      <c r="AK168" s="35">
        <v>0</v>
      </c>
      <c r="AL168" s="35">
        <v>0</v>
      </c>
      <c r="AM168" s="35">
        <v>0</v>
      </c>
      <c r="AN168" s="35">
        <v>0</v>
      </c>
      <c r="AO168" s="35">
        <v>0</v>
      </c>
      <c r="AP168" s="35">
        <v>0</v>
      </c>
      <c r="AQ168" s="35">
        <v>0</v>
      </c>
      <c r="AR168" s="35">
        <v>0</v>
      </c>
      <c r="AS168" s="35">
        <v>0</v>
      </c>
      <c r="AT168" s="35">
        <v>0</v>
      </c>
      <c r="AU168" s="35">
        <v>0</v>
      </c>
      <c r="AV168" s="35">
        <v>0</v>
      </c>
      <c r="AW168" s="35">
        <v>0</v>
      </c>
      <c r="AX168" s="35">
        <v>0</v>
      </c>
      <c r="AY168" s="35">
        <v>0</v>
      </c>
      <c r="AZ168" s="35">
        <v>0</v>
      </c>
      <c r="BA168" s="35">
        <v>0</v>
      </c>
      <c r="BB168" s="35">
        <v>0</v>
      </c>
      <c r="BC168" s="35">
        <v>0</v>
      </c>
      <c r="BD168" s="35">
        <v>1</v>
      </c>
      <c r="BE168" s="35">
        <v>1</v>
      </c>
      <c r="BF168" s="35">
        <v>3</v>
      </c>
      <c r="BG168" s="35">
        <v>6</v>
      </c>
      <c r="BH168" s="35">
        <v>6</v>
      </c>
      <c r="BI168" s="35">
        <v>6</v>
      </c>
      <c r="BJ168" s="35">
        <v>12</v>
      </c>
      <c r="BK168" s="35">
        <v>12</v>
      </c>
      <c r="BL168" s="35">
        <v>12</v>
      </c>
      <c r="BM168" s="35">
        <v>12</v>
      </c>
      <c r="BN168" s="35">
        <v>13</v>
      </c>
      <c r="BO168" s="35">
        <v>13</v>
      </c>
      <c r="BP168" s="35">
        <v>14</v>
      </c>
      <c r="BQ168" s="35">
        <v>14</v>
      </c>
      <c r="BR168" s="35">
        <v>19</v>
      </c>
      <c r="BS168" s="35">
        <v>19</v>
      </c>
      <c r="BT168" s="35">
        <v>20</v>
      </c>
      <c r="BU168" s="35">
        <v>20</v>
      </c>
      <c r="BV168" s="35">
        <v>20</v>
      </c>
      <c r="BW168" s="35">
        <v>20</v>
      </c>
      <c r="BX168" s="35">
        <v>22</v>
      </c>
      <c r="BY168" s="35">
        <v>24</v>
      </c>
      <c r="BZ168" s="35">
        <v>24</v>
      </c>
      <c r="CA168" s="35">
        <v>25</v>
      </c>
      <c r="CB168" s="35">
        <v>25</v>
      </c>
      <c r="CC168" s="35">
        <v>32</v>
      </c>
      <c r="CD168" s="35">
        <v>32</v>
      </c>
      <c r="CE168" s="35">
        <v>32</v>
      </c>
      <c r="CF168" s="35">
        <v>49</v>
      </c>
      <c r="CG168" s="35">
        <v>53</v>
      </c>
      <c r="CH168" s="35">
        <v>88</v>
      </c>
      <c r="CI168" s="35">
        <v>94</v>
      </c>
      <c r="CJ168" s="35">
        <v>147</v>
      </c>
      <c r="CK168" s="35">
        <v>147</v>
      </c>
      <c r="CL168" s="35">
        <v>170</v>
      </c>
      <c r="CM168" s="35">
        <v>254</v>
      </c>
    </row>
    <row r="169" spans="1:91" x14ac:dyDescent="0.35">
      <c r="A169" s="34" t="s">
        <v>50</v>
      </c>
      <c r="B169" s="35">
        <v>2</v>
      </c>
      <c r="C169" s="35">
        <v>3</v>
      </c>
      <c r="D169" s="35">
        <v>5</v>
      </c>
      <c r="E169" s="35">
        <v>7</v>
      </c>
      <c r="F169" s="35">
        <v>8</v>
      </c>
      <c r="G169" s="35">
        <v>8</v>
      </c>
      <c r="H169" s="35">
        <v>14</v>
      </c>
      <c r="I169" s="35">
        <v>14</v>
      </c>
      <c r="J169" s="35">
        <v>14</v>
      </c>
      <c r="K169" s="35">
        <v>19</v>
      </c>
      <c r="L169" s="35">
        <v>19</v>
      </c>
      <c r="M169" s="35">
        <v>19</v>
      </c>
      <c r="N169" s="35">
        <v>19</v>
      </c>
      <c r="O169" s="35">
        <v>25</v>
      </c>
      <c r="P169" s="35">
        <v>25</v>
      </c>
      <c r="Q169" s="35">
        <v>25</v>
      </c>
      <c r="R169" s="35">
        <v>25</v>
      </c>
      <c r="S169" s="35">
        <v>32</v>
      </c>
      <c r="T169" s="35">
        <v>32</v>
      </c>
      <c r="U169" s="35">
        <v>32</v>
      </c>
      <c r="V169" s="35">
        <v>33</v>
      </c>
      <c r="W169" s="35">
        <v>33</v>
      </c>
      <c r="X169" s="35">
        <v>33</v>
      </c>
      <c r="Y169" s="35">
        <v>33</v>
      </c>
      <c r="Z169" s="35">
        <v>33</v>
      </c>
      <c r="AA169" s="35">
        <v>34</v>
      </c>
      <c r="AB169" s="35">
        <v>35</v>
      </c>
      <c r="AC169" s="35">
        <v>35</v>
      </c>
      <c r="AD169" s="35">
        <v>35</v>
      </c>
      <c r="AE169" s="35">
        <v>35</v>
      </c>
      <c r="AF169" s="35">
        <v>35</v>
      </c>
      <c r="AG169" s="35">
        <v>35</v>
      </c>
      <c r="AH169" s="35">
        <v>35</v>
      </c>
      <c r="AI169" s="35">
        <v>35</v>
      </c>
      <c r="AJ169" s="35">
        <v>37</v>
      </c>
      <c r="AK169" s="35">
        <v>40</v>
      </c>
      <c r="AL169" s="35">
        <v>40</v>
      </c>
      <c r="AM169" s="35">
        <v>41</v>
      </c>
      <c r="AN169" s="35">
        <v>42</v>
      </c>
      <c r="AO169" s="35">
        <v>42</v>
      </c>
      <c r="AP169" s="35">
        <v>43</v>
      </c>
      <c r="AQ169" s="35">
        <v>43</v>
      </c>
      <c r="AR169" s="35">
        <v>43</v>
      </c>
      <c r="AS169" s="35">
        <v>47</v>
      </c>
      <c r="AT169" s="35">
        <v>48</v>
      </c>
      <c r="AU169" s="35">
        <v>50</v>
      </c>
      <c r="AV169" s="35">
        <v>50</v>
      </c>
      <c r="AW169" s="35">
        <v>50</v>
      </c>
      <c r="AX169" s="35">
        <v>53</v>
      </c>
      <c r="AY169" s="35">
        <v>59</v>
      </c>
      <c r="AZ169" s="35">
        <v>70</v>
      </c>
      <c r="BA169" s="35">
        <v>75</v>
      </c>
      <c r="BB169" s="35">
        <v>82</v>
      </c>
      <c r="BC169" s="35">
        <v>114</v>
      </c>
      <c r="BD169" s="35">
        <v>147</v>
      </c>
      <c r="BE169" s="35">
        <v>177</v>
      </c>
      <c r="BF169" s="35">
        <v>212</v>
      </c>
      <c r="BG169" s="35">
        <v>272</v>
      </c>
      <c r="BH169" s="35">
        <v>322</v>
      </c>
      <c r="BI169" s="35">
        <v>411</v>
      </c>
      <c r="BJ169" s="35">
        <v>599</v>
      </c>
      <c r="BK169" s="35">
        <v>721</v>
      </c>
      <c r="BL169" s="35">
        <v>827</v>
      </c>
      <c r="BM169" s="35">
        <v>934</v>
      </c>
      <c r="BN169" s="35">
        <v>1045</v>
      </c>
      <c r="BO169" s="35">
        <v>1136</v>
      </c>
      <c r="BP169" s="35">
        <v>1245</v>
      </c>
      <c r="BQ169" s="35">
        <v>1388</v>
      </c>
      <c r="BR169" s="35">
        <v>1524</v>
      </c>
      <c r="BS169" s="35">
        <v>1651</v>
      </c>
      <c r="BT169" s="35">
        <v>1771</v>
      </c>
      <c r="BU169" s="35">
        <v>1875</v>
      </c>
      <c r="BV169" s="35">
        <v>1978</v>
      </c>
      <c r="BW169" s="35">
        <v>2067</v>
      </c>
      <c r="BX169" s="35">
        <v>2169</v>
      </c>
      <c r="BY169" s="35">
        <v>2220</v>
      </c>
      <c r="BZ169" s="35">
        <v>2258</v>
      </c>
      <c r="CA169" s="35">
        <v>2369</v>
      </c>
      <c r="CB169" s="35">
        <v>2423</v>
      </c>
      <c r="CC169" s="35">
        <v>2473</v>
      </c>
      <c r="CD169" s="35">
        <v>2518</v>
      </c>
      <c r="CE169" s="35">
        <v>2551</v>
      </c>
      <c r="CF169" s="35">
        <v>2579</v>
      </c>
      <c r="CG169" s="35">
        <v>2613</v>
      </c>
      <c r="CH169" s="35">
        <v>2643</v>
      </c>
      <c r="CI169" s="35">
        <v>2672</v>
      </c>
      <c r="CJ169" s="35">
        <v>2700</v>
      </c>
      <c r="CK169" s="35">
        <v>2733</v>
      </c>
      <c r="CL169" s="35">
        <v>2765</v>
      </c>
      <c r="CM169" s="35">
        <v>2792</v>
      </c>
    </row>
    <row r="170" spans="1:91" x14ac:dyDescent="0.35">
      <c r="A170" s="34" t="s">
        <v>226</v>
      </c>
      <c r="B170" s="35">
        <v>0</v>
      </c>
      <c r="C170" s="35">
        <v>0</v>
      </c>
      <c r="D170" s="35">
        <v>0</v>
      </c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5">
        <v>0</v>
      </c>
      <c r="AJ170" s="35">
        <v>0</v>
      </c>
      <c r="AK170" s="35">
        <v>0</v>
      </c>
      <c r="AL170" s="35">
        <v>0</v>
      </c>
      <c r="AM170" s="35">
        <v>0</v>
      </c>
      <c r="AN170" s="35">
        <v>0</v>
      </c>
      <c r="AO170" s="35">
        <v>0</v>
      </c>
      <c r="AP170" s="35">
        <v>0</v>
      </c>
      <c r="AQ170" s="35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35">
        <v>0</v>
      </c>
      <c r="AX170" s="35">
        <v>0</v>
      </c>
      <c r="AY170" s="35">
        <v>0</v>
      </c>
      <c r="AZ170" s="35">
        <v>0</v>
      </c>
      <c r="BA170" s="35">
        <v>0</v>
      </c>
      <c r="BB170" s="35">
        <v>0</v>
      </c>
      <c r="BC170" s="35">
        <v>0</v>
      </c>
      <c r="BD170" s="35">
        <v>0</v>
      </c>
      <c r="BE170" s="35">
        <v>0</v>
      </c>
      <c r="BF170" s="35">
        <v>0</v>
      </c>
      <c r="BG170" s="35">
        <v>0</v>
      </c>
      <c r="BH170" s="35">
        <v>0</v>
      </c>
      <c r="BI170" s="35">
        <v>0</v>
      </c>
      <c r="BJ170" s="35">
        <v>1</v>
      </c>
      <c r="BK170" s="35">
        <v>1</v>
      </c>
      <c r="BL170" s="35">
        <v>1</v>
      </c>
      <c r="BM170" s="35">
        <v>1</v>
      </c>
      <c r="BN170" s="35">
        <v>1</v>
      </c>
      <c r="BO170" s="35">
        <v>1</v>
      </c>
      <c r="BP170" s="35">
        <v>1</v>
      </c>
      <c r="BQ170" s="35">
        <v>1</v>
      </c>
      <c r="BR170" s="35">
        <v>1</v>
      </c>
      <c r="BS170" s="35">
        <v>1</v>
      </c>
      <c r="BT170" s="35">
        <v>1</v>
      </c>
      <c r="BU170" s="35">
        <v>1</v>
      </c>
      <c r="BV170" s="35">
        <v>1</v>
      </c>
      <c r="BW170" s="35">
        <v>1</v>
      </c>
      <c r="BX170" s="35">
        <v>1</v>
      </c>
      <c r="BY170" s="35">
        <v>1</v>
      </c>
      <c r="BZ170" s="35">
        <v>1</v>
      </c>
      <c r="CA170" s="35">
        <v>1</v>
      </c>
      <c r="CB170" s="35">
        <v>1</v>
      </c>
      <c r="CC170" s="35">
        <v>2</v>
      </c>
      <c r="CD170" s="35">
        <v>2</v>
      </c>
      <c r="CE170" s="35">
        <v>2</v>
      </c>
      <c r="CF170" s="35">
        <v>4</v>
      </c>
      <c r="CG170" s="35">
        <v>6</v>
      </c>
      <c r="CH170" s="35">
        <v>8</v>
      </c>
      <c r="CI170" s="35">
        <v>18</v>
      </c>
      <c r="CJ170" s="35">
        <v>18</v>
      </c>
      <c r="CK170" s="35">
        <v>18</v>
      </c>
      <c r="CL170" s="35">
        <v>19</v>
      </c>
      <c r="CM170" s="35">
        <v>22</v>
      </c>
    </row>
    <row r="171" spans="1:91" x14ac:dyDescent="0.35">
      <c r="A171" s="34" t="s">
        <v>19</v>
      </c>
      <c r="B171" s="35">
        <v>0</v>
      </c>
      <c r="C171" s="35">
        <v>0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5">
        <v>0</v>
      </c>
      <c r="AJ171" s="35">
        <v>0</v>
      </c>
      <c r="AK171" s="35">
        <v>0</v>
      </c>
      <c r="AL171" s="35">
        <v>0</v>
      </c>
      <c r="AM171" s="35">
        <v>0</v>
      </c>
      <c r="AN171" s="35">
        <v>0</v>
      </c>
      <c r="AO171" s="35">
        <v>0</v>
      </c>
      <c r="AP171" s="35">
        <v>0</v>
      </c>
      <c r="AQ171" s="35">
        <v>0</v>
      </c>
      <c r="AR171" s="35">
        <v>0</v>
      </c>
      <c r="AS171" s="35">
        <v>0</v>
      </c>
      <c r="AT171" s="35">
        <v>1</v>
      </c>
      <c r="AU171" s="35">
        <v>1</v>
      </c>
      <c r="AV171" s="35">
        <v>1</v>
      </c>
      <c r="AW171" s="35">
        <v>1</v>
      </c>
      <c r="AX171" s="35">
        <v>1</v>
      </c>
      <c r="AY171" s="35">
        <v>1</v>
      </c>
      <c r="AZ171" s="35">
        <v>1</v>
      </c>
      <c r="BA171" s="35">
        <v>1</v>
      </c>
      <c r="BB171" s="35">
        <v>1</v>
      </c>
      <c r="BC171" s="35">
        <v>1</v>
      </c>
      <c r="BD171" s="35">
        <v>1</v>
      </c>
      <c r="BE171" s="35">
        <v>1</v>
      </c>
      <c r="BF171" s="35">
        <v>1</v>
      </c>
      <c r="BG171" s="35">
        <v>1</v>
      </c>
      <c r="BH171" s="35">
        <v>9</v>
      </c>
      <c r="BI171" s="35">
        <v>16</v>
      </c>
      <c r="BJ171" s="35">
        <v>16</v>
      </c>
      <c r="BK171" s="35">
        <v>18</v>
      </c>
      <c r="BL171" s="35">
        <v>20</v>
      </c>
      <c r="BM171" s="35">
        <v>23</v>
      </c>
      <c r="BN171" s="35">
        <v>23</v>
      </c>
      <c r="BO171" s="35">
        <v>25</v>
      </c>
      <c r="BP171" s="35">
        <v>25</v>
      </c>
      <c r="BQ171" s="35">
        <v>25</v>
      </c>
      <c r="BR171" s="35">
        <v>30</v>
      </c>
      <c r="BS171" s="35">
        <v>34</v>
      </c>
      <c r="BT171" s="35">
        <v>36</v>
      </c>
      <c r="BU171" s="35">
        <v>39</v>
      </c>
      <c r="BV171" s="35">
        <v>40</v>
      </c>
      <c r="BW171" s="35">
        <v>41</v>
      </c>
      <c r="BX171" s="35">
        <v>44</v>
      </c>
      <c r="BY171" s="35">
        <v>58</v>
      </c>
      <c r="BZ171" s="35">
        <v>65</v>
      </c>
      <c r="CA171" s="35">
        <v>70</v>
      </c>
      <c r="CB171" s="35">
        <v>73</v>
      </c>
      <c r="CC171" s="35">
        <v>76</v>
      </c>
      <c r="CD171" s="35">
        <v>76</v>
      </c>
      <c r="CE171" s="35">
        <v>76</v>
      </c>
      <c r="CF171" s="35">
        <v>77</v>
      </c>
      <c r="CG171" s="35">
        <v>77</v>
      </c>
      <c r="CH171" s="35">
        <v>81</v>
      </c>
      <c r="CI171" s="35">
        <v>81</v>
      </c>
      <c r="CJ171" s="35">
        <v>83</v>
      </c>
      <c r="CK171" s="35">
        <v>84</v>
      </c>
      <c r="CL171" s="35">
        <v>84</v>
      </c>
      <c r="CM171" s="35">
        <v>84</v>
      </c>
    </row>
    <row r="172" spans="1:91" x14ac:dyDescent="0.35">
      <c r="A172" s="34" t="s">
        <v>191</v>
      </c>
      <c r="B172" s="35">
        <v>0</v>
      </c>
      <c r="C172" s="35">
        <v>0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5">
        <v>0</v>
      </c>
      <c r="AJ172" s="35">
        <v>0</v>
      </c>
      <c r="AK172" s="35">
        <v>0</v>
      </c>
      <c r="AL172" s="35">
        <v>0</v>
      </c>
      <c r="AM172" s="35">
        <v>0</v>
      </c>
      <c r="AN172" s="35">
        <v>0</v>
      </c>
      <c r="AO172" s="35">
        <v>0</v>
      </c>
      <c r="AP172" s="35">
        <v>0</v>
      </c>
      <c r="AQ172" s="35">
        <v>0</v>
      </c>
      <c r="AR172" s="35">
        <v>0</v>
      </c>
      <c r="AS172" s="35">
        <v>0</v>
      </c>
      <c r="AT172" s="35">
        <v>0</v>
      </c>
      <c r="AU172" s="35">
        <v>0</v>
      </c>
      <c r="AV172" s="35">
        <v>0</v>
      </c>
      <c r="AW172" s="35">
        <v>0</v>
      </c>
      <c r="AX172" s="35">
        <v>0</v>
      </c>
      <c r="AY172" s="35">
        <v>0</v>
      </c>
      <c r="AZ172" s="35">
        <v>0</v>
      </c>
      <c r="BA172" s="35">
        <v>0</v>
      </c>
      <c r="BB172" s="35">
        <v>2</v>
      </c>
      <c r="BC172" s="35">
        <v>2</v>
      </c>
      <c r="BD172" s="35">
        <v>4</v>
      </c>
      <c r="BE172" s="35">
        <v>5</v>
      </c>
      <c r="BF172" s="35">
        <v>7</v>
      </c>
      <c r="BG172" s="35">
        <v>9</v>
      </c>
      <c r="BH172" s="35">
        <v>9</v>
      </c>
      <c r="BI172" s="35">
        <v>49</v>
      </c>
      <c r="BJ172" s="35">
        <v>50</v>
      </c>
      <c r="BK172" s="35">
        <v>51</v>
      </c>
      <c r="BL172" s="35">
        <v>57</v>
      </c>
      <c r="BM172" s="35">
        <v>60</v>
      </c>
      <c r="BN172" s="35">
        <v>65</v>
      </c>
      <c r="BO172" s="35">
        <v>66</v>
      </c>
      <c r="BP172" s="35">
        <v>74</v>
      </c>
      <c r="BQ172" s="35">
        <v>78</v>
      </c>
      <c r="BR172" s="35">
        <v>82</v>
      </c>
      <c r="BS172" s="35">
        <v>87</v>
      </c>
      <c r="BT172" s="35">
        <v>90</v>
      </c>
      <c r="BU172" s="35">
        <v>94</v>
      </c>
      <c r="BV172" s="35">
        <v>98</v>
      </c>
      <c r="BW172" s="35">
        <v>103</v>
      </c>
      <c r="BX172" s="35">
        <v>104</v>
      </c>
      <c r="BY172" s="35">
        <v>105</v>
      </c>
      <c r="BZ172" s="35">
        <v>107</v>
      </c>
      <c r="CA172" s="35">
        <v>107</v>
      </c>
      <c r="CB172" s="35">
        <v>109</v>
      </c>
      <c r="CC172" s="35">
        <v>109</v>
      </c>
      <c r="CD172" s="35">
        <v>112</v>
      </c>
      <c r="CE172" s="35">
        <v>113</v>
      </c>
      <c r="CF172" s="35">
        <v>113</v>
      </c>
      <c r="CG172" s="35">
        <v>113</v>
      </c>
      <c r="CH172" s="35">
        <v>114</v>
      </c>
      <c r="CI172" s="35">
        <v>114</v>
      </c>
      <c r="CJ172" s="35">
        <v>114</v>
      </c>
      <c r="CK172" s="35">
        <v>114</v>
      </c>
      <c r="CL172" s="35">
        <v>114</v>
      </c>
      <c r="CM172" s="35">
        <v>114</v>
      </c>
    </row>
    <row r="173" spans="1:91" x14ac:dyDescent="0.35">
      <c r="A173" s="34" t="s">
        <v>44</v>
      </c>
      <c r="B173" s="35">
        <v>0</v>
      </c>
      <c r="C173" s="35">
        <v>0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5">
        <v>0</v>
      </c>
      <c r="AJ173" s="35">
        <v>0</v>
      </c>
      <c r="AK173" s="35">
        <v>0</v>
      </c>
      <c r="AL173" s="35">
        <v>0</v>
      </c>
      <c r="AM173" s="35">
        <v>0</v>
      </c>
      <c r="AN173" s="35">
        <v>0</v>
      </c>
      <c r="AO173" s="35">
        <v>0</v>
      </c>
      <c r="AP173" s="35">
        <v>0</v>
      </c>
      <c r="AQ173" s="35">
        <v>0</v>
      </c>
      <c r="AR173" s="35">
        <v>1</v>
      </c>
      <c r="AS173" s="35">
        <v>1</v>
      </c>
      <c r="AT173" s="35">
        <v>1</v>
      </c>
      <c r="AU173" s="35">
        <v>1</v>
      </c>
      <c r="AV173" s="35">
        <v>2</v>
      </c>
      <c r="AW173" s="35">
        <v>2</v>
      </c>
      <c r="AX173" s="35">
        <v>5</v>
      </c>
      <c r="AY173" s="35">
        <v>7</v>
      </c>
      <c r="AZ173" s="35">
        <v>7</v>
      </c>
      <c r="BA173" s="35">
        <v>16</v>
      </c>
      <c r="BB173" s="35">
        <v>18</v>
      </c>
      <c r="BC173" s="35">
        <v>18</v>
      </c>
      <c r="BD173" s="35">
        <v>20</v>
      </c>
      <c r="BE173" s="35">
        <v>24</v>
      </c>
      <c r="BF173" s="35">
        <v>29</v>
      </c>
      <c r="BG173" s="35">
        <v>39</v>
      </c>
      <c r="BH173" s="35">
        <v>54</v>
      </c>
      <c r="BI173" s="35">
        <v>60</v>
      </c>
      <c r="BJ173" s="35">
        <v>75</v>
      </c>
      <c r="BK173" s="35">
        <v>89</v>
      </c>
      <c r="BL173" s="35">
        <v>114</v>
      </c>
      <c r="BM173" s="35">
        <v>173</v>
      </c>
      <c r="BN173" s="35">
        <v>197</v>
      </c>
      <c r="BO173" s="35">
        <v>227</v>
      </c>
      <c r="BP173" s="35">
        <v>278</v>
      </c>
      <c r="BQ173" s="35">
        <v>312</v>
      </c>
      <c r="BR173" s="35">
        <v>312</v>
      </c>
      <c r="BS173" s="35">
        <v>394</v>
      </c>
      <c r="BT173" s="35">
        <v>423</v>
      </c>
      <c r="BU173" s="35">
        <v>455</v>
      </c>
      <c r="BV173" s="35">
        <v>495</v>
      </c>
      <c r="BW173" s="35">
        <v>553</v>
      </c>
      <c r="BX173" s="35">
        <v>574</v>
      </c>
      <c r="BY173" s="35">
        <v>596</v>
      </c>
      <c r="BZ173" s="35">
        <v>623</v>
      </c>
      <c r="CA173" s="35">
        <v>628</v>
      </c>
      <c r="CB173" s="35">
        <v>643</v>
      </c>
      <c r="CC173" s="35">
        <v>671</v>
      </c>
      <c r="CD173" s="35">
        <v>685</v>
      </c>
      <c r="CE173" s="35">
        <v>707</v>
      </c>
      <c r="CF173" s="35">
        <v>726</v>
      </c>
      <c r="CG173" s="35">
        <v>747</v>
      </c>
      <c r="CH173" s="35">
        <v>780</v>
      </c>
      <c r="CI173" s="35">
        <v>822</v>
      </c>
      <c r="CJ173" s="35">
        <v>864</v>
      </c>
      <c r="CK173" s="35">
        <v>864</v>
      </c>
      <c r="CL173" s="35">
        <v>879</v>
      </c>
      <c r="CM173" s="35">
        <v>884</v>
      </c>
    </row>
    <row r="174" spans="1:91" x14ac:dyDescent="0.35">
      <c r="A174" s="34" t="s">
        <v>61</v>
      </c>
      <c r="B174" s="35">
        <v>0</v>
      </c>
      <c r="C174" s="35">
        <v>0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5">
        <v>0</v>
      </c>
      <c r="AJ174" s="35">
        <v>0</v>
      </c>
      <c r="AK174" s="35">
        <v>0</v>
      </c>
      <c r="AL174" s="35">
        <v>0</v>
      </c>
      <c r="AM174" s="35">
        <v>0</v>
      </c>
      <c r="AN174" s="35">
        <v>0</v>
      </c>
      <c r="AO174" s="35">
        <v>0</v>
      </c>
      <c r="AP174" s="35">
        <v>0</v>
      </c>
      <c r="AQ174" s="35">
        <v>0</v>
      </c>
      <c r="AR174" s="35">
        <v>0</v>
      </c>
      <c r="AS174" s="35">
        <v>0</v>
      </c>
      <c r="AT174" s="35">
        <v>0</v>
      </c>
      <c r="AU174" s="35">
        <v>0</v>
      </c>
      <c r="AV174" s="35">
        <v>0</v>
      </c>
      <c r="AW174" s="35">
        <v>0</v>
      </c>
      <c r="AX174" s="35">
        <v>0</v>
      </c>
      <c r="AY174" s="35">
        <v>1</v>
      </c>
      <c r="AZ174" s="35">
        <v>1</v>
      </c>
      <c r="BA174" s="35">
        <v>5</v>
      </c>
      <c r="BB174" s="35">
        <v>5</v>
      </c>
      <c r="BC174" s="35">
        <v>6</v>
      </c>
      <c r="BD174" s="35">
        <v>18</v>
      </c>
      <c r="BE174" s="35">
        <v>47</v>
      </c>
      <c r="BF174" s="35">
        <v>98</v>
      </c>
      <c r="BG174" s="35">
        <v>192</v>
      </c>
      <c r="BH174" s="35">
        <v>359</v>
      </c>
      <c r="BI174" s="35">
        <v>670</v>
      </c>
      <c r="BJ174" s="35">
        <v>1236</v>
      </c>
      <c r="BK174" s="35">
        <v>1529</v>
      </c>
      <c r="BL174" s="35">
        <v>1872</v>
      </c>
      <c r="BM174" s="35">
        <v>2433</v>
      </c>
      <c r="BN174" s="35">
        <v>3629</v>
      </c>
      <c r="BO174" s="35">
        <v>5698</v>
      </c>
      <c r="BP174" s="35">
        <v>7402</v>
      </c>
      <c r="BQ174" s="35">
        <v>9217</v>
      </c>
      <c r="BR174" s="35">
        <v>10827</v>
      </c>
      <c r="BS174" s="35">
        <v>13531</v>
      </c>
      <c r="BT174" s="35">
        <v>15679</v>
      </c>
      <c r="BU174" s="35">
        <v>18135</v>
      </c>
      <c r="BV174" s="35">
        <v>20921</v>
      </c>
      <c r="BW174" s="35">
        <v>23934</v>
      </c>
      <c r="BX174" s="35">
        <v>27069</v>
      </c>
      <c r="BY174" s="35">
        <v>30217</v>
      </c>
      <c r="BZ174" s="35">
        <v>34109</v>
      </c>
      <c r="CA174" s="35">
        <v>38226</v>
      </c>
      <c r="CB174" s="35">
        <v>42282</v>
      </c>
      <c r="CC174" s="35">
        <v>47029</v>
      </c>
      <c r="CD174" s="35">
        <v>52167</v>
      </c>
      <c r="CE174" s="35">
        <v>56956</v>
      </c>
      <c r="CF174" s="35">
        <v>61049</v>
      </c>
      <c r="CG174" s="35">
        <v>65111</v>
      </c>
      <c r="CH174" s="35">
        <v>69392</v>
      </c>
      <c r="CI174" s="35">
        <v>74193</v>
      </c>
      <c r="CJ174" s="35">
        <v>78546</v>
      </c>
      <c r="CK174" s="35">
        <v>82329</v>
      </c>
      <c r="CL174" s="35">
        <v>86306</v>
      </c>
      <c r="CM174" s="35">
        <v>90980</v>
      </c>
    </row>
    <row r="175" spans="1:91" x14ac:dyDescent="0.35">
      <c r="A175" s="34" t="s">
        <v>219</v>
      </c>
      <c r="B175" s="35">
        <v>0</v>
      </c>
      <c r="C175" s="35">
        <v>0</v>
      </c>
      <c r="D175" s="35">
        <v>0</v>
      </c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5">
        <v>0</v>
      </c>
      <c r="AJ175" s="35">
        <v>0</v>
      </c>
      <c r="AK175" s="35">
        <v>0</v>
      </c>
      <c r="AL175" s="35">
        <v>0</v>
      </c>
      <c r="AM175" s="35">
        <v>0</v>
      </c>
      <c r="AN175" s="35">
        <v>0</v>
      </c>
      <c r="AO175" s="35">
        <v>0</v>
      </c>
      <c r="AP175" s="35">
        <v>0</v>
      </c>
      <c r="AQ175" s="35">
        <v>0</v>
      </c>
      <c r="AR175" s="35">
        <v>0</v>
      </c>
      <c r="AS175" s="35">
        <v>0</v>
      </c>
      <c r="AT175" s="35">
        <v>0</v>
      </c>
      <c r="AU175" s="35">
        <v>0</v>
      </c>
      <c r="AV175" s="35">
        <v>0</v>
      </c>
      <c r="AW175" s="35">
        <v>0</v>
      </c>
      <c r="AX175" s="35">
        <v>0</v>
      </c>
      <c r="AY175" s="35">
        <v>0</v>
      </c>
      <c r="AZ175" s="35">
        <v>0</v>
      </c>
      <c r="BA175" s="35">
        <v>0</v>
      </c>
      <c r="BB175" s="35">
        <v>0</v>
      </c>
      <c r="BC175" s="35">
        <v>0</v>
      </c>
      <c r="BD175" s="35">
        <v>0</v>
      </c>
      <c r="BE175" s="35">
        <v>0</v>
      </c>
      <c r="BF175" s="35">
        <v>0</v>
      </c>
      <c r="BG175" s="35">
        <v>0</v>
      </c>
      <c r="BH175" s="35">
        <v>0</v>
      </c>
      <c r="BI175" s="35">
        <v>1</v>
      </c>
      <c r="BJ175" s="35">
        <v>1</v>
      </c>
      <c r="BK175" s="35">
        <v>9</v>
      </c>
      <c r="BL175" s="35">
        <v>9</v>
      </c>
      <c r="BM175" s="35">
        <v>14</v>
      </c>
      <c r="BN175" s="35">
        <v>14</v>
      </c>
      <c r="BO175" s="35">
        <v>23</v>
      </c>
      <c r="BP175" s="35">
        <v>30</v>
      </c>
      <c r="BQ175" s="35">
        <v>33</v>
      </c>
      <c r="BR175" s="35">
        <v>33</v>
      </c>
      <c r="BS175" s="35">
        <v>44</v>
      </c>
      <c r="BT175" s="35">
        <v>44</v>
      </c>
      <c r="BU175" s="35">
        <v>45</v>
      </c>
      <c r="BV175" s="35">
        <v>48</v>
      </c>
      <c r="BW175" s="35">
        <v>48</v>
      </c>
      <c r="BX175" s="35">
        <v>52</v>
      </c>
      <c r="BY175" s="35">
        <v>52</v>
      </c>
      <c r="BZ175" s="35">
        <v>52</v>
      </c>
      <c r="CA175" s="35">
        <v>53</v>
      </c>
      <c r="CB175" s="35">
        <v>53</v>
      </c>
      <c r="CC175" s="35">
        <v>53</v>
      </c>
      <c r="CD175" s="35">
        <v>53</v>
      </c>
      <c r="CE175" s="35">
        <v>54</v>
      </c>
      <c r="CF175" s="35">
        <v>54</v>
      </c>
      <c r="CG175" s="35">
        <v>55</v>
      </c>
      <c r="CH175" s="35">
        <v>55</v>
      </c>
      <c r="CI175" s="35">
        <v>55</v>
      </c>
      <c r="CJ175" s="35">
        <v>56</v>
      </c>
      <c r="CK175" s="35">
        <v>55</v>
      </c>
      <c r="CL175" s="35">
        <v>55</v>
      </c>
      <c r="CM175" s="35">
        <v>56</v>
      </c>
    </row>
    <row r="176" spans="1:91" x14ac:dyDescent="0.35">
      <c r="A176" s="34" t="s">
        <v>157</v>
      </c>
      <c r="B176" s="35">
        <v>0</v>
      </c>
      <c r="C176" s="35">
        <v>0</v>
      </c>
      <c r="D176" s="35">
        <v>0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5">
        <v>0</v>
      </c>
      <c r="AJ176" s="35">
        <v>0</v>
      </c>
      <c r="AK176" s="35">
        <v>0</v>
      </c>
      <c r="AL176" s="35">
        <v>0</v>
      </c>
      <c r="AM176" s="35">
        <v>0</v>
      </c>
      <c r="AN176" s="35">
        <v>0</v>
      </c>
      <c r="AO176" s="35">
        <v>0</v>
      </c>
      <c r="AP176" s="35">
        <v>0</v>
      </c>
      <c r="AQ176" s="35">
        <v>1</v>
      </c>
      <c r="AR176" s="35">
        <v>1</v>
      </c>
      <c r="AS176" s="35">
        <v>1</v>
      </c>
      <c r="AT176" s="35">
        <v>1</v>
      </c>
      <c r="AU176" s="35">
        <v>1</v>
      </c>
      <c r="AV176" s="35">
        <v>1</v>
      </c>
      <c r="AW176" s="35">
        <v>1</v>
      </c>
      <c r="AX176" s="35">
        <v>1</v>
      </c>
      <c r="AY176" s="35">
        <v>1</v>
      </c>
      <c r="AZ176" s="35">
        <v>1</v>
      </c>
      <c r="BA176" s="35">
        <v>3</v>
      </c>
      <c r="BB176" s="35">
        <v>3</v>
      </c>
      <c r="BC176" s="35">
        <v>3</v>
      </c>
      <c r="BD176" s="35">
        <v>7</v>
      </c>
      <c r="BE176" s="35">
        <v>14</v>
      </c>
      <c r="BF176" s="35">
        <v>14</v>
      </c>
      <c r="BG176" s="35">
        <v>16</v>
      </c>
      <c r="BH176" s="35">
        <v>29</v>
      </c>
      <c r="BI176" s="35">
        <v>47</v>
      </c>
      <c r="BJ176" s="35">
        <v>73</v>
      </c>
      <c r="BK176" s="35">
        <v>73</v>
      </c>
      <c r="BL176" s="35">
        <v>97</v>
      </c>
      <c r="BM176" s="35">
        <v>145</v>
      </c>
      <c r="BN176" s="35">
        <v>196</v>
      </c>
      <c r="BO176" s="35">
        <v>310</v>
      </c>
      <c r="BP176" s="35">
        <v>356</v>
      </c>
      <c r="BQ176" s="35">
        <v>475</v>
      </c>
      <c r="BR176" s="35">
        <v>548</v>
      </c>
      <c r="BS176" s="35">
        <v>645</v>
      </c>
      <c r="BT176" s="35">
        <v>794</v>
      </c>
      <c r="BU176" s="35">
        <v>897</v>
      </c>
      <c r="BV176" s="35">
        <v>1072</v>
      </c>
      <c r="BW176" s="35">
        <v>1225</v>
      </c>
      <c r="BX176" s="35">
        <v>1308</v>
      </c>
      <c r="BY176" s="35">
        <v>1319</v>
      </c>
      <c r="BZ176" s="35">
        <v>1462</v>
      </c>
      <c r="CA176" s="35">
        <v>1668</v>
      </c>
      <c r="CB176" s="35">
        <v>1892</v>
      </c>
      <c r="CC176" s="35">
        <v>2203</v>
      </c>
      <c r="CD176" s="35">
        <v>2511</v>
      </c>
      <c r="CE176" s="35">
        <v>2777</v>
      </c>
      <c r="CF176" s="35">
        <v>3102</v>
      </c>
      <c r="CG176" s="35">
        <v>3372</v>
      </c>
      <c r="CH176" s="35">
        <v>3764</v>
      </c>
      <c r="CI176" s="35">
        <v>4161</v>
      </c>
      <c r="CJ176" s="35">
        <v>4662</v>
      </c>
      <c r="CK176" s="35">
        <v>5106</v>
      </c>
      <c r="CL176" s="35">
        <v>5449</v>
      </c>
      <c r="CM176" s="35">
        <v>5710</v>
      </c>
    </row>
    <row r="177" spans="1:91" x14ac:dyDescent="0.35">
      <c r="A177" s="34" t="s">
        <v>40</v>
      </c>
      <c r="B177" s="35">
        <v>0</v>
      </c>
      <c r="C177" s="35">
        <v>0</v>
      </c>
      <c r="D177" s="35">
        <v>0</v>
      </c>
      <c r="E177" s="35">
        <v>0</v>
      </c>
      <c r="F177" s="35">
        <v>0</v>
      </c>
      <c r="G177" s="35">
        <v>0</v>
      </c>
      <c r="H177" s="35">
        <v>0</v>
      </c>
      <c r="I177" s="35">
        <v>4</v>
      </c>
      <c r="J177" s="35">
        <v>4</v>
      </c>
      <c r="K177" s="35">
        <v>4</v>
      </c>
      <c r="L177" s="35">
        <v>4</v>
      </c>
      <c r="M177" s="35">
        <v>5</v>
      </c>
      <c r="N177" s="35">
        <v>5</v>
      </c>
      <c r="O177" s="35">
        <v>5</v>
      </c>
      <c r="P177" s="35">
        <v>5</v>
      </c>
      <c r="Q177" s="35">
        <v>5</v>
      </c>
      <c r="R177" s="35">
        <v>5</v>
      </c>
      <c r="S177" s="35">
        <v>7</v>
      </c>
      <c r="T177" s="35">
        <v>7</v>
      </c>
      <c r="U177" s="35">
        <v>8</v>
      </c>
      <c r="V177" s="35">
        <v>8</v>
      </c>
      <c r="W177" s="35">
        <v>8</v>
      </c>
      <c r="X177" s="35">
        <v>8</v>
      </c>
      <c r="Y177" s="35">
        <v>8</v>
      </c>
      <c r="Z177" s="35">
        <v>8</v>
      </c>
      <c r="AA177" s="35">
        <v>9</v>
      </c>
      <c r="AB177" s="35">
        <v>9</v>
      </c>
      <c r="AC177" s="35">
        <v>9</v>
      </c>
      <c r="AD177" s="35">
        <v>9</v>
      </c>
      <c r="AE177" s="35">
        <v>9</v>
      </c>
      <c r="AF177" s="35">
        <v>9</v>
      </c>
      <c r="AG177" s="35">
        <v>13</v>
      </c>
      <c r="AH177" s="35">
        <v>13</v>
      </c>
      <c r="AI177" s="35">
        <v>13</v>
      </c>
      <c r="AJ177" s="35">
        <v>13</v>
      </c>
      <c r="AK177" s="35">
        <v>13</v>
      </c>
      <c r="AL177" s="35">
        <v>13</v>
      </c>
      <c r="AM177" s="35">
        <v>19</v>
      </c>
      <c r="AN177" s="35">
        <v>21</v>
      </c>
      <c r="AO177" s="35">
        <v>21</v>
      </c>
      <c r="AP177" s="35">
        <v>21</v>
      </c>
      <c r="AQ177" s="35">
        <v>27</v>
      </c>
      <c r="AR177" s="35">
        <v>27</v>
      </c>
      <c r="AS177" s="35">
        <v>29</v>
      </c>
      <c r="AT177" s="35">
        <v>29</v>
      </c>
      <c r="AU177" s="35">
        <v>45</v>
      </c>
      <c r="AV177" s="35">
        <v>45</v>
      </c>
      <c r="AW177" s="35">
        <v>45</v>
      </c>
      <c r="AX177" s="35">
        <v>74</v>
      </c>
      <c r="AY177" s="35">
        <v>74</v>
      </c>
      <c r="AZ177" s="35">
        <v>85</v>
      </c>
      <c r="BA177" s="35">
        <v>85</v>
      </c>
      <c r="BB177" s="35">
        <v>85</v>
      </c>
      <c r="BC177" s="35">
        <v>98</v>
      </c>
      <c r="BD177" s="35">
        <v>98</v>
      </c>
      <c r="BE177" s="35">
        <v>98</v>
      </c>
      <c r="BF177" s="35">
        <v>113</v>
      </c>
      <c r="BG177" s="35">
        <v>140</v>
      </c>
      <c r="BH177" s="35">
        <v>140</v>
      </c>
      <c r="BI177" s="35">
        <v>153</v>
      </c>
      <c r="BJ177" s="35">
        <v>153</v>
      </c>
      <c r="BK177" s="35">
        <v>198</v>
      </c>
      <c r="BL177" s="35">
        <v>248</v>
      </c>
      <c r="BM177" s="35">
        <v>333</v>
      </c>
      <c r="BN177" s="35">
        <v>333</v>
      </c>
      <c r="BO177" s="35">
        <v>405</v>
      </c>
      <c r="BP177" s="35">
        <v>468</v>
      </c>
      <c r="BQ177" s="35">
        <v>570</v>
      </c>
      <c r="BR177" s="35">
        <v>611</v>
      </c>
      <c r="BS177" s="35">
        <v>664</v>
      </c>
      <c r="BT177" s="35">
        <v>814</v>
      </c>
      <c r="BU177" s="35">
        <v>1024</v>
      </c>
      <c r="BV177" s="35">
        <v>1264</v>
      </c>
      <c r="BW177" s="35">
        <v>1505</v>
      </c>
      <c r="BX177" s="35">
        <v>1799</v>
      </c>
      <c r="BY177" s="35">
        <v>2076</v>
      </c>
      <c r="BZ177" s="35">
        <v>2359</v>
      </c>
      <c r="CA177" s="35">
        <v>2659</v>
      </c>
      <c r="CB177" s="35">
        <v>2990</v>
      </c>
      <c r="CC177" s="35">
        <v>3360</v>
      </c>
      <c r="CD177" s="35">
        <v>3736</v>
      </c>
      <c r="CE177" s="35">
        <v>4123</v>
      </c>
      <c r="CF177" s="35">
        <v>4521</v>
      </c>
      <c r="CG177" s="35">
        <v>4933</v>
      </c>
      <c r="CH177" s="35">
        <v>5365</v>
      </c>
      <c r="CI177" s="35">
        <v>5825</v>
      </c>
      <c r="CJ177" s="35">
        <v>6302</v>
      </c>
      <c r="CK177" s="35">
        <v>6302</v>
      </c>
      <c r="CL177" s="35">
        <v>6781</v>
      </c>
      <c r="CM177" s="35">
        <v>7265</v>
      </c>
    </row>
    <row r="178" spans="1:91" x14ac:dyDescent="0.35">
      <c r="A178" s="34" t="s">
        <v>119</v>
      </c>
      <c r="B178" s="35">
        <v>0</v>
      </c>
      <c r="C178" s="35">
        <v>0</v>
      </c>
      <c r="D178" s="35">
        <v>0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2</v>
      </c>
      <c r="L178" s="35">
        <v>2</v>
      </c>
      <c r="M178" s="35">
        <v>2</v>
      </c>
      <c r="N178" s="35">
        <v>2</v>
      </c>
      <c r="O178" s="35">
        <v>2</v>
      </c>
      <c r="P178" s="35">
        <v>2</v>
      </c>
      <c r="Q178" s="35">
        <v>2</v>
      </c>
      <c r="R178" s="35">
        <v>3</v>
      </c>
      <c r="S178" s="35">
        <v>3</v>
      </c>
      <c r="T178" s="35">
        <v>3</v>
      </c>
      <c r="U178" s="35">
        <v>8</v>
      </c>
      <c r="V178" s="35">
        <v>8</v>
      </c>
      <c r="W178" s="35">
        <v>9</v>
      </c>
      <c r="X178" s="35">
        <v>9</v>
      </c>
      <c r="Y178" s="35">
        <v>9</v>
      </c>
      <c r="Z178" s="35">
        <v>9</v>
      </c>
      <c r="AA178" s="35">
        <v>9</v>
      </c>
      <c r="AB178" s="35">
        <v>9</v>
      </c>
      <c r="AC178" s="35">
        <v>9</v>
      </c>
      <c r="AD178" s="35">
        <v>9</v>
      </c>
      <c r="AE178" s="35">
        <v>9</v>
      </c>
      <c r="AF178" s="35">
        <v>9</v>
      </c>
      <c r="AG178" s="35">
        <v>9</v>
      </c>
      <c r="AH178" s="35">
        <v>9</v>
      </c>
      <c r="AI178" s="35">
        <v>13</v>
      </c>
      <c r="AJ178" s="35">
        <v>13</v>
      </c>
      <c r="AK178" s="35">
        <v>13</v>
      </c>
      <c r="AL178" s="35">
        <v>15</v>
      </c>
      <c r="AM178" s="35">
        <v>20</v>
      </c>
      <c r="AN178" s="35">
        <v>23</v>
      </c>
      <c r="AO178" s="35">
        <v>36</v>
      </c>
      <c r="AP178" s="35">
        <v>40</v>
      </c>
      <c r="AQ178" s="35">
        <v>51</v>
      </c>
      <c r="AR178" s="35">
        <v>86</v>
      </c>
      <c r="AS178" s="35">
        <v>116</v>
      </c>
      <c r="AT178" s="35">
        <v>164</v>
      </c>
      <c r="AU178" s="35">
        <v>207</v>
      </c>
      <c r="AV178" s="35">
        <v>274</v>
      </c>
      <c r="AW178" s="35">
        <v>322</v>
      </c>
      <c r="AX178" s="35">
        <v>384</v>
      </c>
      <c r="AY178" s="35">
        <v>459</v>
      </c>
      <c r="AZ178" s="35">
        <v>459</v>
      </c>
      <c r="BA178" s="35">
        <v>802</v>
      </c>
      <c r="BB178" s="35">
        <v>1144</v>
      </c>
      <c r="BC178" s="35">
        <v>1145</v>
      </c>
      <c r="BD178" s="35">
        <v>1551</v>
      </c>
      <c r="BE178" s="35">
        <v>1960</v>
      </c>
      <c r="BF178" s="35">
        <v>2642</v>
      </c>
      <c r="BG178" s="35">
        <v>2716</v>
      </c>
      <c r="BH178" s="35">
        <v>4014</v>
      </c>
      <c r="BI178" s="35">
        <v>5067</v>
      </c>
      <c r="BJ178" s="35">
        <v>5745</v>
      </c>
      <c r="BK178" s="35">
        <v>6726</v>
      </c>
      <c r="BL178" s="35">
        <v>8164</v>
      </c>
      <c r="BM178" s="35">
        <v>9640</v>
      </c>
      <c r="BN178" s="35">
        <v>11812</v>
      </c>
      <c r="BO178" s="35">
        <v>14745</v>
      </c>
      <c r="BP178" s="35">
        <v>17312</v>
      </c>
      <c r="BQ178" s="35">
        <v>19780</v>
      </c>
      <c r="BR178" s="35">
        <v>22453</v>
      </c>
      <c r="BS178" s="35">
        <v>25481</v>
      </c>
      <c r="BT178" s="35">
        <v>29865</v>
      </c>
      <c r="BU178" s="35">
        <v>34173</v>
      </c>
      <c r="BV178" s="35">
        <v>38689</v>
      </c>
      <c r="BW178" s="35">
        <v>42477</v>
      </c>
      <c r="BX178" s="35">
        <v>48436</v>
      </c>
      <c r="BY178" s="35">
        <v>52279</v>
      </c>
      <c r="BZ178" s="35">
        <v>55949</v>
      </c>
      <c r="CA178" s="35">
        <v>61474</v>
      </c>
      <c r="CB178" s="35">
        <v>65872</v>
      </c>
      <c r="CC178" s="35">
        <v>74605</v>
      </c>
      <c r="CD178" s="35">
        <v>79874</v>
      </c>
      <c r="CE178" s="35">
        <v>85206</v>
      </c>
      <c r="CF178" s="35">
        <v>89570</v>
      </c>
      <c r="CG178" s="35">
        <v>94845</v>
      </c>
      <c r="CH178" s="35">
        <v>99483</v>
      </c>
      <c r="CI178" s="35">
        <v>104145</v>
      </c>
      <c r="CJ178" s="35">
        <v>109769</v>
      </c>
      <c r="CK178" s="35">
        <v>115314</v>
      </c>
      <c r="CL178" s="35">
        <v>121172</v>
      </c>
      <c r="CM178" s="35">
        <v>125856</v>
      </c>
    </row>
    <row r="179" spans="1:91" x14ac:dyDescent="0.35">
      <c r="A179" s="34" t="s">
        <v>188</v>
      </c>
      <c r="B179" s="35">
        <v>0</v>
      </c>
      <c r="C179" s="35">
        <v>0</v>
      </c>
      <c r="D179" s="35">
        <v>0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5">
        <v>0</v>
      </c>
      <c r="AJ179" s="35">
        <v>0</v>
      </c>
      <c r="AK179" s="35">
        <v>0</v>
      </c>
      <c r="AL179" s="35">
        <v>0</v>
      </c>
      <c r="AM179" s="35">
        <v>0</v>
      </c>
      <c r="AN179" s="35">
        <v>0</v>
      </c>
      <c r="AO179" s="35">
        <v>0</v>
      </c>
      <c r="AP179" s="35">
        <v>0</v>
      </c>
      <c r="AQ179" s="35">
        <v>0</v>
      </c>
      <c r="AR179" s="35">
        <v>0</v>
      </c>
      <c r="AS179" s="35">
        <v>0</v>
      </c>
      <c r="AT179" s="35">
        <v>0</v>
      </c>
      <c r="AU179" s="35">
        <v>0</v>
      </c>
      <c r="AV179" s="35">
        <v>0</v>
      </c>
      <c r="AW179" s="35">
        <v>0</v>
      </c>
      <c r="AX179" s="35">
        <v>0</v>
      </c>
      <c r="AY179" s="35">
        <v>0</v>
      </c>
      <c r="AZ179" s="35">
        <v>0</v>
      </c>
      <c r="BA179" s="35">
        <v>0</v>
      </c>
      <c r="BB179" s="35">
        <v>4</v>
      </c>
      <c r="BC179" s="35">
        <v>4</v>
      </c>
      <c r="BD179" s="35">
        <v>8</v>
      </c>
      <c r="BE179" s="35">
        <v>29</v>
      </c>
      <c r="BF179" s="35">
        <v>50</v>
      </c>
      <c r="BG179" s="35">
        <v>79</v>
      </c>
      <c r="BH179" s="35">
        <v>94</v>
      </c>
      <c r="BI179" s="35">
        <v>110</v>
      </c>
      <c r="BJ179" s="35">
        <v>158</v>
      </c>
      <c r="BK179" s="35">
        <v>162</v>
      </c>
      <c r="BL179" s="35">
        <v>162</v>
      </c>
      <c r="BM179" s="35">
        <v>189</v>
      </c>
      <c r="BN179" s="35">
        <v>217</v>
      </c>
      <c r="BO179" s="35">
        <v>238</v>
      </c>
      <c r="BP179" s="35">
        <v>274</v>
      </c>
      <c r="BQ179" s="35">
        <v>304</v>
      </c>
      <c r="BR179" s="35">
        <v>310</v>
      </c>
      <c r="BS179" s="35">
        <v>338</v>
      </c>
      <c r="BT179" s="35">
        <v>338</v>
      </c>
      <c r="BU179" s="35">
        <v>350</v>
      </c>
      <c r="BV179" s="35">
        <v>369</v>
      </c>
      <c r="BW179" s="35">
        <v>400</v>
      </c>
      <c r="BX179" s="35">
        <v>400</v>
      </c>
      <c r="BY179" s="35">
        <v>406</v>
      </c>
      <c r="BZ179" s="35">
        <v>424</v>
      </c>
      <c r="CA179" s="35">
        <v>424</v>
      </c>
      <c r="CB179" s="35">
        <v>456</v>
      </c>
      <c r="CC179" s="35">
        <v>473</v>
      </c>
      <c r="CD179" s="35">
        <v>494</v>
      </c>
      <c r="CE179" s="35">
        <v>480</v>
      </c>
      <c r="CF179" s="35">
        <v>480</v>
      </c>
      <c r="CG179" s="35">
        <v>483</v>
      </c>
      <c r="CH179" s="35">
        <v>492</v>
      </c>
      <c r="CI179" s="35">
        <v>502</v>
      </c>
      <c r="CJ179" s="35">
        <v>502</v>
      </c>
      <c r="CK179" s="35">
        <v>508</v>
      </c>
      <c r="CL179" s="35">
        <v>517</v>
      </c>
      <c r="CM179" s="35">
        <v>535</v>
      </c>
    </row>
    <row r="180" spans="1:91" x14ac:dyDescent="0.35">
      <c r="A180" s="34" t="s">
        <v>299</v>
      </c>
      <c r="B180" s="35">
        <v>1</v>
      </c>
      <c r="C180" s="35">
        <v>1</v>
      </c>
      <c r="D180" s="35">
        <v>2</v>
      </c>
      <c r="E180" s="35">
        <v>2</v>
      </c>
      <c r="F180" s="35">
        <v>5</v>
      </c>
      <c r="G180" s="35">
        <v>5</v>
      </c>
      <c r="H180" s="35">
        <v>5</v>
      </c>
      <c r="I180" s="35">
        <v>5</v>
      </c>
      <c r="J180" s="35">
        <v>5</v>
      </c>
      <c r="K180" s="35">
        <v>7</v>
      </c>
      <c r="L180" s="35">
        <v>8</v>
      </c>
      <c r="M180" s="35">
        <v>8</v>
      </c>
      <c r="N180" s="35">
        <v>11</v>
      </c>
      <c r="O180" s="35">
        <v>11</v>
      </c>
      <c r="P180" s="35">
        <v>11</v>
      </c>
      <c r="Q180" s="35">
        <v>11</v>
      </c>
      <c r="R180" s="35">
        <v>11</v>
      </c>
      <c r="S180" s="35">
        <v>11</v>
      </c>
      <c r="T180" s="35">
        <v>11</v>
      </c>
      <c r="U180" s="35">
        <v>11</v>
      </c>
      <c r="V180" s="35">
        <v>12</v>
      </c>
      <c r="W180" s="35">
        <v>12</v>
      </c>
      <c r="X180" s="35">
        <v>13</v>
      </c>
      <c r="Y180" s="35">
        <v>13</v>
      </c>
      <c r="Z180" s="35">
        <v>13</v>
      </c>
      <c r="AA180" s="35">
        <v>13</v>
      </c>
      <c r="AB180" s="35">
        <v>13</v>
      </c>
      <c r="AC180" s="35">
        <v>13</v>
      </c>
      <c r="AD180" s="35">
        <v>13</v>
      </c>
      <c r="AE180" s="35">
        <v>13</v>
      </c>
      <c r="AF180" s="35">
        <v>15</v>
      </c>
      <c r="AG180" s="35">
        <v>15</v>
      </c>
      <c r="AH180" s="35">
        <v>15</v>
      </c>
      <c r="AI180" s="35">
        <v>51</v>
      </c>
      <c r="AJ180" s="35">
        <v>51</v>
      </c>
      <c r="AK180" s="35">
        <v>57</v>
      </c>
      <c r="AL180" s="35">
        <v>58</v>
      </c>
      <c r="AM180" s="35">
        <v>60</v>
      </c>
      <c r="AN180" s="35">
        <v>68</v>
      </c>
      <c r="AO180" s="35">
        <v>74</v>
      </c>
      <c r="AP180" s="35">
        <v>98</v>
      </c>
      <c r="AQ180" s="35">
        <v>118</v>
      </c>
      <c r="AR180" s="35">
        <v>149</v>
      </c>
      <c r="AS180" s="35">
        <v>217</v>
      </c>
      <c r="AT180" s="35">
        <v>262</v>
      </c>
      <c r="AU180" s="35">
        <v>402</v>
      </c>
      <c r="AV180" s="35">
        <v>518</v>
      </c>
      <c r="AW180" s="35">
        <v>583</v>
      </c>
      <c r="AX180" s="35">
        <v>959</v>
      </c>
      <c r="AY180" s="35">
        <v>1281</v>
      </c>
      <c r="AZ180" s="35">
        <v>1663</v>
      </c>
      <c r="BA180" s="35">
        <v>2179</v>
      </c>
      <c r="BB180" s="35">
        <v>2727</v>
      </c>
      <c r="BC180" s="35">
        <v>3499</v>
      </c>
      <c r="BD180" s="35">
        <v>4632</v>
      </c>
      <c r="BE180" s="35">
        <v>6421</v>
      </c>
      <c r="BF180" s="35">
        <v>7783</v>
      </c>
      <c r="BG180" s="35">
        <v>13747</v>
      </c>
      <c r="BH180" s="35">
        <v>19273</v>
      </c>
      <c r="BI180" s="35">
        <v>25600</v>
      </c>
      <c r="BJ180" s="35">
        <v>33276</v>
      </c>
      <c r="BK180" s="35">
        <v>43843</v>
      </c>
      <c r="BL180" s="35">
        <v>53736</v>
      </c>
      <c r="BM180" s="35">
        <v>65778</v>
      </c>
      <c r="BN180" s="35">
        <v>83836</v>
      </c>
      <c r="BO180" s="35">
        <v>101657</v>
      </c>
      <c r="BP180" s="35">
        <v>121465</v>
      </c>
      <c r="BQ180" s="35">
        <v>140909</v>
      </c>
      <c r="BR180" s="35">
        <v>161831</v>
      </c>
      <c r="BS180" s="35">
        <v>188172</v>
      </c>
      <c r="BT180" s="35">
        <v>213372</v>
      </c>
      <c r="BU180" s="35">
        <v>243762</v>
      </c>
      <c r="BV180" s="35">
        <v>275586</v>
      </c>
      <c r="BW180" s="35">
        <v>308853</v>
      </c>
      <c r="BX180" s="35">
        <v>337072</v>
      </c>
      <c r="BY180" s="35">
        <v>366667</v>
      </c>
      <c r="BZ180" s="35">
        <v>397505</v>
      </c>
      <c r="CA180" s="35">
        <v>429052</v>
      </c>
      <c r="CB180" s="35">
        <v>462780</v>
      </c>
      <c r="CC180" s="35">
        <v>496535</v>
      </c>
      <c r="CD180" s="35">
        <v>526396</v>
      </c>
      <c r="CE180" s="35">
        <v>555313</v>
      </c>
      <c r="CF180" s="35">
        <v>580619</v>
      </c>
      <c r="CG180" s="35">
        <v>607670</v>
      </c>
      <c r="CH180" s="35">
        <v>636350</v>
      </c>
      <c r="CI180" s="35">
        <v>667592</v>
      </c>
      <c r="CJ180" s="35">
        <v>699706</v>
      </c>
      <c r="CK180" s="35">
        <v>732197</v>
      </c>
      <c r="CL180" s="35">
        <v>759086</v>
      </c>
      <c r="CM180" s="35">
        <v>784326</v>
      </c>
    </row>
    <row r="181" spans="1:91" x14ac:dyDescent="0.35">
      <c r="A181" s="34" t="s">
        <v>67</v>
      </c>
      <c r="B181" s="35">
        <v>0</v>
      </c>
      <c r="C181" s="35">
        <v>0</v>
      </c>
      <c r="D181" s="35">
        <v>0</v>
      </c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5">
        <v>0</v>
      </c>
      <c r="AJ181" s="35">
        <v>0</v>
      </c>
      <c r="AK181" s="35">
        <v>0</v>
      </c>
      <c r="AL181" s="35">
        <v>0</v>
      </c>
      <c r="AM181" s="35">
        <v>0</v>
      </c>
      <c r="AN181" s="35">
        <v>0</v>
      </c>
      <c r="AO181" s="35">
        <v>0</v>
      </c>
      <c r="AP181" s="35">
        <v>0</v>
      </c>
      <c r="AQ181" s="35">
        <v>0</v>
      </c>
      <c r="AR181" s="35">
        <v>0</v>
      </c>
      <c r="AS181" s="35">
        <v>0</v>
      </c>
      <c r="AT181" s="35">
        <v>0</v>
      </c>
      <c r="AU181" s="35">
        <v>0</v>
      </c>
      <c r="AV181" s="35">
        <v>0</v>
      </c>
      <c r="AW181" s="35">
        <v>0</v>
      </c>
      <c r="AX181" s="35">
        <v>0</v>
      </c>
      <c r="AY181" s="35">
        <v>0</v>
      </c>
      <c r="AZ181" s="35">
        <v>0</v>
      </c>
      <c r="BA181" s="35">
        <v>0</v>
      </c>
      <c r="BB181" s="35">
        <v>0</v>
      </c>
      <c r="BC181" s="35">
        <v>1</v>
      </c>
      <c r="BD181" s="35">
        <v>6</v>
      </c>
      <c r="BE181" s="35">
        <v>10</v>
      </c>
      <c r="BF181" s="35">
        <v>15</v>
      </c>
      <c r="BG181" s="35">
        <v>23</v>
      </c>
      <c r="BH181" s="35">
        <v>33</v>
      </c>
      <c r="BI181" s="35">
        <v>43</v>
      </c>
      <c r="BJ181" s="35">
        <v>43</v>
      </c>
      <c r="BK181" s="35">
        <v>46</v>
      </c>
      <c r="BL181" s="35">
        <v>50</v>
      </c>
      <c r="BM181" s="35">
        <v>60</v>
      </c>
      <c r="BN181" s="35">
        <v>75</v>
      </c>
      <c r="BO181" s="35">
        <v>88</v>
      </c>
      <c r="BP181" s="35">
        <v>104</v>
      </c>
      <c r="BQ181" s="35">
        <v>144</v>
      </c>
      <c r="BR181" s="35">
        <v>149</v>
      </c>
      <c r="BS181" s="35">
        <v>172</v>
      </c>
      <c r="BT181" s="35">
        <v>181</v>
      </c>
      <c r="BU181" s="35">
        <v>205</v>
      </c>
      <c r="BV181" s="35">
        <v>227</v>
      </c>
      <c r="BW181" s="35">
        <v>266</v>
      </c>
      <c r="BX181" s="35">
        <v>342</v>
      </c>
      <c r="BY181" s="35">
        <v>457</v>
      </c>
      <c r="BZ181" s="35">
        <v>520</v>
      </c>
      <c r="CA181" s="35">
        <v>545</v>
      </c>
      <c r="CB181" s="35">
        <v>582</v>
      </c>
      <c r="CC181" s="35">
        <v>624</v>
      </c>
      <c r="CD181" s="35">
        <v>767</v>
      </c>
      <c r="CE181" s="35">
        <v>865</v>
      </c>
      <c r="CF181" s="35">
        <v>998</v>
      </c>
      <c r="CG181" s="35">
        <v>1165</v>
      </c>
      <c r="CH181" s="35">
        <v>1302</v>
      </c>
      <c r="CI181" s="35">
        <v>1349</v>
      </c>
      <c r="CJ181" s="35">
        <v>1405</v>
      </c>
      <c r="CK181" s="35">
        <v>1490</v>
      </c>
      <c r="CL181" s="35">
        <v>1565</v>
      </c>
      <c r="CM181" s="35">
        <v>1627</v>
      </c>
    </row>
    <row r="182" spans="1:91" x14ac:dyDescent="0.35">
      <c r="A182" s="34" t="s">
        <v>185</v>
      </c>
      <c r="B182" s="35">
        <v>0</v>
      </c>
      <c r="C182" s="35">
        <v>0</v>
      </c>
      <c r="D182" s="35">
        <v>0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5">
        <v>0</v>
      </c>
      <c r="AJ182" s="35">
        <v>0</v>
      </c>
      <c r="AK182" s="35">
        <v>0</v>
      </c>
      <c r="AL182" s="35">
        <v>0</v>
      </c>
      <c r="AM182" s="35">
        <v>0</v>
      </c>
      <c r="AN182" s="35">
        <v>0</v>
      </c>
      <c r="AO182" s="35">
        <v>0</v>
      </c>
      <c r="AP182" s="35">
        <v>0</v>
      </c>
      <c r="AQ182" s="35">
        <v>0</v>
      </c>
      <c r="AR182" s="35">
        <v>0</v>
      </c>
      <c r="AS182" s="35">
        <v>0</v>
      </c>
      <c r="AT182" s="35">
        <v>0</v>
      </c>
      <c r="AU182" s="35">
        <v>0</v>
      </c>
      <c r="AV182" s="35">
        <v>0</v>
      </c>
      <c r="AW182" s="35">
        <v>0</v>
      </c>
      <c r="AX182" s="35">
        <v>0</v>
      </c>
      <c r="AY182" s="35">
        <v>0</v>
      </c>
      <c r="AZ182" s="35">
        <v>0</v>
      </c>
      <c r="BA182" s="35">
        <v>0</v>
      </c>
      <c r="BB182" s="35">
        <v>2</v>
      </c>
      <c r="BC182" s="35">
        <v>10</v>
      </c>
      <c r="BD182" s="35">
        <v>17</v>
      </c>
      <c r="BE182" s="35">
        <v>33</v>
      </c>
      <c r="BF182" s="35">
        <v>36</v>
      </c>
      <c r="BG182" s="35">
        <v>42</v>
      </c>
      <c r="BH182" s="35">
        <v>42</v>
      </c>
      <c r="BI182" s="35">
        <v>70</v>
      </c>
      <c r="BJ182" s="35">
        <v>70</v>
      </c>
      <c r="BK182" s="35">
        <v>77</v>
      </c>
      <c r="BL182" s="35">
        <v>84</v>
      </c>
      <c r="BM182" s="35">
        <v>91</v>
      </c>
      <c r="BN182" s="35">
        <v>107</v>
      </c>
      <c r="BO182" s="35">
        <v>107</v>
      </c>
      <c r="BP182" s="35">
        <v>119</v>
      </c>
      <c r="BQ182" s="35">
        <v>119</v>
      </c>
      <c r="BR182" s="35">
        <v>135</v>
      </c>
      <c r="BS182" s="35">
        <v>135</v>
      </c>
      <c r="BT182" s="35">
        <v>143</v>
      </c>
      <c r="BU182" s="35">
        <v>146</v>
      </c>
      <c r="BV182" s="35">
        <v>153</v>
      </c>
      <c r="BW182" s="35">
        <v>155</v>
      </c>
      <c r="BX182" s="35">
        <v>159</v>
      </c>
      <c r="BY182" s="35">
        <v>165</v>
      </c>
      <c r="BZ182" s="35">
        <v>165</v>
      </c>
      <c r="CA182" s="35">
        <v>167</v>
      </c>
      <c r="CB182" s="35">
        <v>171</v>
      </c>
      <c r="CC182" s="35">
        <v>171</v>
      </c>
      <c r="CD182" s="35">
        <v>175</v>
      </c>
      <c r="CE182" s="35">
        <v>181</v>
      </c>
      <c r="CF182" s="35">
        <v>189</v>
      </c>
      <c r="CG182" s="35">
        <v>189</v>
      </c>
      <c r="CH182" s="35">
        <v>197</v>
      </c>
      <c r="CI182" s="35">
        <v>204</v>
      </c>
      <c r="CJ182" s="35">
        <v>204</v>
      </c>
      <c r="CK182" s="35">
        <v>227</v>
      </c>
      <c r="CL182" s="35">
        <v>256</v>
      </c>
      <c r="CM182" s="35">
        <v>256</v>
      </c>
    </row>
    <row r="183" spans="1:91" x14ac:dyDescent="0.35">
      <c r="A183" s="34" t="s">
        <v>57</v>
      </c>
      <c r="B183" s="35">
        <v>0</v>
      </c>
      <c r="C183" s="35">
        <v>2</v>
      </c>
      <c r="D183" s="35">
        <v>2</v>
      </c>
      <c r="E183" s="35">
        <v>2</v>
      </c>
      <c r="F183" s="35">
        <v>2</v>
      </c>
      <c r="G183" s="35">
        <v>2</v>
      </c>
      <c r="H183" s="35">
        <v>2</v>
      </c>
      <c r="I183" s="35">
        <v>2</v>
      </c>
      <c r="J183" s="35">
        <v>2</v>
      </c>
      <c r="K183" s="35">
        <v>2</v>
      </c>
      <c r="L183" s="35">
        <v>6</v>
      </c>
      <c r="M183" s="35">
        <v>6</v>
      </c>
      <c r="N183" s="35">
        <v>8</v>
      </c>
      <c r="O183" s="35">
        <v>8</v>
      </c>
      <c r="P183" s="35">
        <v>8</v>
      </c>
      <c r="Q183" s="35">
        <v>10</v>
      </c>
      <c r="R183" s="35">
        <v>10</v>
      </c>
      <c r="S183" s="35">
        <v>13</v>
      </c>
      <c r="T183" s="35">
        <v>13</v>
      </c>
      <c r="U183" s="35">
        <v>14</v>
      </c>
      <c r="V183" s="35">
        <v>15</v>
      </c>
      <c r="W183" s="35">
        <v>15</v>
      </c>
      <c r="X183" s="35">
        <v>16</v>
      </c>
      <c r="Y183" s="35">
        <v>16</v>
      </c>
      <c r="Z183" s="35">
        <v>16</v>
      </c>
      <c r="AA183" s="35">
        <v>16</v>
      </c>
      <c r="AB183" s="35">
        <v>16</v>
      </c>
      <c r="AC183" s="35">
        <v>16</v>
      </c>
      <c r="AD183" s="35">
        <v>16</v>
      </c>
      <c r="AE183" s="35">
        <v>16</v>
      </c>
      <c r="AF183" s="35">
        <v>16</v>
      </c>
      <c r="AG183" s="35">
        <v>16</v>
      </c>
      <c r="AH183" s="35">
        <v>16</v>
      </c>
      <c r="AI183" s="35">
        <v>16</v>
      </c>
      <c r="AJ183" s="35">
        <v>16</v>
      </c>
      <c r="AK183" s="35">
        <v>16</v>
      </c>
      <c r="AL183" s="35">
        <v>16</v>
      </c>
      <c r="AM183" s="35">
        <v>16</v>
      </c>
      <c r="AN183" s="35">
        <v>16</v>
      </c>
      <c r="AO183" s="35">
        <v>16</v>
      </c>
      <c r="AP183" s="35">
        <v>16</v>
      </c>
      <c r="AQ183" s="35">
        <v>16</v>
      </c>
      <c r="AR183" s="35">
        <v>16</v>
      </c>
      <c r="AS183" s="35">
        <v>16</v>
      </c>
      <c r="AT183" s="35">
        <v>16</v>
      </c>
      <c r="AU183" s="35">
        <v>18</v>
      </c>
      <c r="AV183" s="35">
        <v>30</v>
      </c>
      <c r="AW183" s="35">
        <v>30</v>
      </c>
      <c r="AX183" s="35">
        <v>31</v>
      </c>
      <c r="AY183" s="35">
        <v>38</v>
      </c>
      <c r="AZ183" s="35">
        <v>39</v>
      </c>
      <c r="BA183" s="35">
        <v>47</v>
      </c>
      <c r="BB183" s="35">
        <v>53</v>
      </c>
      <c r="BC183" s="35">
        <v>56</v>
      </c>
      <c r="BD183" s="35">
        <v>61</v>
      </c>
      <c r="BE183" s="35">
        <v>66</v>
      </c>
      <c r="BF183" s="35">
        <v>75</v>
      </c>
      <c r="BG183" s="35">
        <v>85</v>
      </c>
      <c r="BH183" s="35">
        <v>91</v>
      </c>
      <c r="BI183" s="35">
        <v>94</v>
      </c>
      <c r="BJ183" s="35">
        <v>113</v>
      </c>
      <c r="BK183" s="35">
        <v>123</v>
      </c>
      <c r="BL183" s="35">
        <v>134</v>
      </c>
      <c r="BM183" s="35">
        <v>141</v>
      </c>
      <c r="BN183" s="35">
        <v>153</v>
      </c>
      <c r="BO183" s="35">
        <v>163</v>
      </c>
      <c r="BP183" s="35">
        <v>174</v>
      </c>
      <c r="BQ183" s="35">
        <v>188</v>
      </c>
      <c r="BR183" s="35">
        <v>203</v>
      </c>
      <c r="BS183" s="35">
        <v>212</v>
      </c>
      <c r="BT183" s="35">
        <v>218</v>
      </c>
      <c r="BU183" s="35">
        <v>233</v>
      </c>
      <c r="BV183" s="35">
        <v>237</v>
      </c>
      <c r="BW183" s="35">
        <v>240</v>
      </c>
      <c r="BX183" s="35">
        <v>241</v>
      </c>
      <c r="BY183" s="35">
        <v>245</v>
      </c>
      <c r="BZ183" s="35">
        <v>249</v>
      </c>
      <c r="CA183" s="35">
        <v>251</v>
      </c>
      <c r="CB183" s="35">
        <v>255</v>
      </c>
      <c r="CC183" s="35">
        <v>257</v>
      </c>
      <c r="CD183" s="35">
        <v>258</v>
      </c>
      <c r="CE183" s="35">
        <v>262</v>
      </c>
      <c r="CF183" s="35">
        <v>265</v>
      </c>
      <c r="CG183" s="35">
        <v>266</v>
      </c>
      <c r="CH183" s="35">
        <v>267</v>
      </c>
      <c r="CI183" s="35">
        <v>268</v>
      </c>
      <c r="CJ183" s="35">
        <v>268</v>
      </c>
      <c r="CK183" s="35">
        <v>268</v>
      </c>
      <c r="CL183" s="35">
        <v>268</v>
      </c>
      <c r="CM183" s="35">
        <v>268</v>
      </c>
    </row>
    <row r="184" spans="1:91" x14ac:dyDescent="0.35">
      <c r="A184" s="34" t="s">
        <v>230</v>
      </c>
      <c r="B184" s="35">
        <v>0</v>
      </c>
      <c r="C184" s="35">
        <v>0</v>
      </c>
      <c r="D184" s="35">
        <v>0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5">
        <v>0</v>
      </c>
      <c r="AJ184" s="35">
        <v>0</v>
      </c>
      <c r="AK184" s="35">
        <v>0</v>
      </c>
      <c r="AL184" s="35">
        <v>0</v>
      </c>
      <c r="AM184" s="35">
        <v>0</v>
      </c>
      <c r="AN184" s="35">
        <v>0</v>
      </c>
      <c r="AO184" s="35">
        <v>0</v>
      </c>
      <c r="AP184" s="35">
        <v>0</v>
      </c>
      <c r="AQ184" s="35">
        <v>0</v>
      </c>
      <c r="AR184" s="35">
        <v>0</v>
      </c>
      <c r="AS184" s="35">
        <v>4</v>
      </c>
      <c r="AT184" s="35">
        <v>7</v>
      </c>
      <c r="AU184" s="35">
        <v>16</v>
      </c>
      <c r="AV184" s="35">
        <v>16</v>
      </c>
      <c r="AW184" s="35">
        <v>19</v>
      </c>
      <c r="AX184" s="35">
        <v>26</v>
      </c>
      <c r="AY184" s="35">
        <v>30</v>
      </c>
      <c r="AZ184" s="35">
        <v>30</v>
      </c>
      <c r="BA184" s="35">
        <v>31</v>
      </c>
      <c r="BB184" s="35">
        <v>35</v>
      </c>
      <c r="BC184" s="35">
        <v>38</v>
      </c>
      <c r="BD184" s="35">
        <v>38</v>
      </c>
      <c r="BE184" s="35">
        <v>39</v>
      </c>
      <c r="BF184" s="35">
        <v>41</v>
      </c>
      <c r="BG184" s="35">
        <v>44</v>
      </c>
      <c r="BH184" s="35">
        <v>47</v>
      </c>
      <c r="BI184" s="35">
        <v>48</v>
      </c>
      <c r="BJ184" s="35">
        <v>52</v>
      </c>
      <c r="BK184" s="35">
        <v>59</v>
      </c>
      <c r="BL184" s="35">
        <v>59</v>
      </c>
      <c r="BM184" s="35">
        <v>59</v>
      </c>
      <c r="BN184" s="35">
        <v>84</v>
      </c>
      <c r="BO184" s="35">
        <v>91</v>
      </c>
      <c r="BP184" s="35">
        <v>98</v>
      </c>
      <c r="BQ184" s="35">
        <v>109</v>
      </c>
      <c r="BR184" s="35">
        <v>116</v>
      </c>
      <c r="BS184" s="35">
        <v>119</v>
      </c>
      <c r="BT184" s="35">
        <v>134</v>
      </c>
      <c r="BU184" s="35">
        <v>161</v>
      </c>
      <c r="BV184" s="35">
        <v>194</v>
      </c>
      <c r="BW184" s="35">
        <v>217</v>
      </c>
      <c r="BX184" s="35">
        <v>237</v>
      </c>
      <c r="BY184" s="35">
        <v>254</v>
      </c>
      <c r="BZ184" s="35">
        <v>261</v>
      </c>
      <c r="CA184" s="35">
        <v>263</v>
      </c>
      <c r="CB184" s="35">
        <v>263</v>
      </c>
      <c r="CC184" s="35">
        <v>267</v>
      </c>
      <c r="CD184" s="35">
        <v>268</v>
      </c>
      <c r="CE184" s="35">
        <v>290</v>
      </c>
      <c r="CF184" s="35">
        <v>308</v>
      </c>
      <c r="CG184" s="35">
        <v>308</v>
      </c>
      <c r="CH184" s="35">
        <v>374</v>
      </c>
      <c r="CI184" s="35">
        <v>374</v>
      </c>
      <c r="CJ184" s="35">
        <v>402</v>
      </c>
      <c r="CK184" s="35">
        <v>418</v>
      </c>
      <c r="CL184" s="35">
        <v>437</v>
      </c>
      <c r="CM184" s="35">
        <v>449</v>
      </c>
    </row>
    <row r="185" spans="1:91" x14ac:dyDescent="0.35">
      <c r="A185" s="34" t="s">
        <v>242</v>
      </c>
      <c r="B185" s="35">
        <v>0</v>
      </c>
      <c r="C185" s="35">
        <v>0</v>
      </c>
      <c r="D185" s="35">
        <v>0</v>
      </c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5">
        <v>0</v>
      </c>
      <c r="AJ185" s="35">
        <v>0</v>
      </c>
      <c r="AK185" s="35">
        <v>0</v>
      </c>
      <c r="AL185" s="35">
        <v>0</v>
      </c>
      <c r="AM185" s="35">
        <v>0</v>
      </c>
      <c r="AN185" s="35">
        <v>0</v>
      </c>
      <c r="AO185" s="35">
        <v>0</v>
      </c>
      <c r="AP185" s="35">
        <v>0</v>
      </c>
      <c r="AQ185" s="35">
        <v>0</v>
      </c>
      <c r="AR185" s="35">
        <v>0</v>
      </c>
      <c r="AS185" s="35">
        <v>0</v>
      </c>
      <c r="AT185" s="35">
        <v>0</v>
      </c>
      <c r="AU185" s="35">
        <v>0</v>
      </c>
      <c r="AV185" s="35">
        <v>0</v>
      </c>
      <c r="AW185" s="35">
        <v>0</v>
      </c>
      <c r="AX185" s="35">
        <v>0</v>
      </c>
      <c r="AY185" s="35">
        <v>0</v>
      </c>
      <c r="AZ185" s="35">
        <v>0</v>
      </c>
      <c r="BA185" s="35">
        <v>0</v>
      </c>
      <c r="BB185" s="35">
        <v>0</v>
      </c>
      <c r="BC185" s="35">
        <v>0</v>
      </c>
      <c r="BD185" s="35">
        <v>0</v>
      </c>
      <c r="BE185" s="35">
        <v>0</v>
      </c>
      <c r="BF185" s="35">
        <v>0</v>
      </c>
      <c r="BG185" s="35">
        <v>0</v>
      </c>
      <c r="BH185" s="35">
        <v>0</v>
      </c>
      <c r="BI185" s="35">
        <v>0</v>
      </c>
      <c r="BJ185" s="35">
        <v>0</v>
      </c>
      <c r="BK185" s="35">
        <v>0</v>
      </c>
      <c r="BL185" s="35">
        <v>0</v>
      </c>
      <c r="BM185" s="35">
        <v>0</v>
      </c>
      <c r="BN185" s="35">
        <v>0</v>
      </c>
      <c r="BO185" s="35">
        <v>0</v>
      </c>
      <c r="BP185" s="35">
        <v>0</v>
      </c>
      <c r="BQ185" s="35">
        <v>0</v>
      </c>
      <c r="BR185" s="35">
        <v>0</v>
      </c>
      <c r="BS185" s="35">
        <v>0</v>
      </c>
      <c r="BT185" s="35">
        <v>0</v>
      </c>
      <c r="BU185" s="35">
        <v>0</v>
      </c>
      <c r="BV185" s="35">
        <v>0</v>
      </c>
      <c r="BW185" s="35">
        <v>0</v>
      </c>
      <c r="BX185" s="35">
        <v>4</v>
      </c>
      <c r="BY185" s="35">
        <v>4</v>
      </c>
      <c r="BZ185" s="35">
        <v>4</v>
      </c>
      <c r="CA185" s="35">
        <v>4</v>
      </c>
      <c r="CB185" s="35">
        <v>4</v>
      </c>
      <c r="CC185" s="35">
        <v>4</v>
      </c>
      <c r="CD185" s="35">
        <v>4</v>
      </c>
      <c r="CE185" s="35">
        <v>6</v>
      </c>
      <c r="CF185" s="35">
        <v>6</v>
      </c>
      <c r="CG185" s="35">
        <v>6</v>
      </c>
      <c r="CH185" s="35">
        <v>6</v>
      </c>
      <c r="CI185" s="35">
        <v>6</v>
      </c>
      <c r="CJ185" s="35">
        <v>6</v>
      </c>
      <c r="CK185" s="35">
        <v>6</v>
      </c>
      <c r="CL185" s="35">
        <v>6</v>
      </c>
      <c r="CM185" s="35">
        <v>6</v>
      </c>
    </row>
    <row r="186" spans="1:91" x14ac:dyDescent="0.35">
      <c r="A186" s="34" t="s">
        <v>244</v>
      </c>
      <c r="B186" s="35">
        <v>0</v>
      </c>
      <c r="C186" s="35">
        <v>0</v>
      </c>
      <c r="D186" s="35">
        <v>0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5">
        <v>0</v>
      </c>
      <c r="AJ186" s="35">
        <v>0</v>
      </c>
      <c r="AK186" s="35">
        <v>0</v>
      </c>
      <c r="AL186" s="35">
        <v>0</v>
      </c>
      <c r="AM186" s="35">
        <v>0</v>
      </c>
      <c r="AN186" s="35">
        <v>0</v>
      </c>
      <c r="AO186" s="35">
        <v>0</v>
      </c>
      <c r="AP186" s="35">
        <v>0</v>
      </c>
      <c r="AQ186" s="35">
        <v>0</v>
      </c>
      <c r="AR186" s="35">
        <v>0</v>
      </c>
      <c r="AS186" s="35">
        <v>0</v>
      </c>
      <c r="AT186" s="35">
        <v>0</v>
      </c>
      <c r="AU186" s="35">
        <v>0</v>
      </c>
      <c r="AV186" s="35">
        <v>0</v>
      </c>
      <c r="AW186" s="35">
        <v>0</v>
      </c>
      <c r="AX186" s="35">
        <v>0</v>
      </c>
      <c r="AY186" s="35">
        <v>0</v>
      </c>
      <c r="AZ186" s="35">
        <v>0</v>
      </c>
      <c r="BA186" s="35">
        <v>0</v>
      </c>
      <c r="BB186" s="35">
        <v>0</v>
      </c>
      <c r="BC186" s="35">
        <v>0</v>
      </c>
      <c r="BD186" s="35">
        <v>0</v>
      </c>
      <c r="BE186" s="35">
        <v>0</v>
      </c>
      <c r="BF186" s="35">
        <v>0</v>
      </c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>
        <v>0</v>
      </c>
      <c r="BN186" s="35">
        <v>0</v>
      </c>
      <c r="BO186" s="35">
        <v>0</v>
      </c>
      <c r="BP186" s="35">
        <v>0</v>
      </c>
      <c r="BQ186" s="35">
        <v>0</v>
      </c>
      <c r="BR186" s="35">
        <v>0</v>
      </c>
      <c r="BS186" s="35">
        <v>0</v>
      </c>
      <c r="BT186" s="35">
        <v>0</v>
      </c>
      <c r="BU186" s="35">
        <v>0</v>
      </c>
      <c r="BV186" s="35">
        <v>0</v>
      </c>
      <c r="BW186" s="35">
        <v>0</v>
      </c>
      <c r="BX186" s="35">
        <v>0</v>
      </c>
      <c r="BY186" s="35">
        <v>0</v>
      </c>
      <c r="BZ186" s="35">
        <v>0</v>
      </c>
      <c r="CA186" s="35">
        <v>0</v>
      </c>
      <c r="CB186" s="35">
        <v>0</v>
      </c>
      <c r="CC186" s="35">
        <v>1</v>
      </c>
      <c r="CD186" s="35">
        <v>1</v>
      </c>
      <c r="CE186" s="35">
        <v>1</v>
      </c>
      <c r="CF186" s="35">
        <v>1</v>
      </c>
      <c r="CG186" s="35">
        <v>1</v>
      </c>
      <c r="CH186" s="35">
        <v>1</v>
      </c>
      <c r="CI186" s="35">
        <v>1</v>
      </c>
      <c r="CJ186" s="35">
        <v>1</v>
      </c>
      <c r="CK186" s="35">
        <v>1</v>
      </c>
      <c r="CL186" s="35">
        <v>1</v>
      </c>
      <c r="CM186" s="35">
        <v>1</v>
      </c>
    </row>
    <row r="187" spans="1:91" x14ac:dyDescent="0.35">
      <c r="A187" s="34" t="s">
        <v>220</v>
      </c>
      <c r="B187" s="35">
        <v>0</v>
      </c>
      <c r="C187" s="35">
        <v>0</v>
      </c>
      <c r="D187" s="35">
        <v>0</v>
      </c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5">
        <v>0</v>
      </c>
      <c r="AJ187" s="35">
        <v>0</v>
      </c>
      <c r="AK187" s="35">
        <v>0</v>
      </c>
      <c r="AL187" s="35">
        <v>0</v>
      </c>
      <c r="AM187" s="35">
        <v>0</v>
      </c>
      <c r="AN187" s="35">
        <v>0</v>
      </c>
      <c r="AO187" s="35">
        <v>0</v>
      </c>
      <c r="AP187" s="35">
        <v>0</v>
      </c>
      <c r="AQ187" s="35">
        <v>0</v>
      </c>
      <c r="AR187" s="35">
        <v>0</v>
      </c>
      <c r="AS187" s="35">
        <v>0</v>
      </c>
      <c r="AT187" s="35">
        <v>0</v>
      </c>
      <c r="AU187" s="35">
        <v>0</v>
      </c>
      <c r="AV187" s="35">
        <v>0</v>
      </c>
      <c r="AW187" s="35">
        <v>0</v>
      </c>
      <c r="AX187" s="35">
        <v>0</v>
      </c>
      <c r="AY187" s="35">
        <v>0</v>
      </c>
      <c r="AZ187" s="35">
        <v>0</v>
      </c>
      <c r="BA187" s="35">
        <v>0</v>
      </c>
      <c r="BB187" s="35">
        <v>0</v>
      </c>
      <c r="BC187" s="35">
        <v>0</v>
      </c>
      <c r="BD187" s="35">
        <v>0</v>
      </c>
      <c r="BE187" s="35">
        <v>0</v>
      </c>
      <c r="BF187" s="35">
        <v>2</v>
      </c>
      <c r="BG187" s="35">
        <v>2</v>
      </c>
      <c r="BH187" s="35">
        <v>2</v>
      </c>
      <c r="BI187" s="35">
        <v>2</v>
      </c>
      <c r="BJ187" s="35">
        <v>3</v>
      </c>
      <c r="BK187" s="35">
        <v>3</v>
      </c>
      <c r="BL187" s="35">
        <v>3</v>
      </c>
      <c r="BM187" s="35">
        <v>12</v>
      </c>
      <c r="BN187" s="35">
        <v>16</v>
      </c>
      <c r="BO187" s="35">
        <v>22</v>
      </c>
      <c r="BP187" s="35">
        <v>28</v>
      </c>
      <c r="BQ187" s="35">
        <v>29</v>
      </c>
      <c r="BR187" s="35">
        <v>35</v>
      </c>
      <c r="BS187" s="35">
        <v>35</v>
      </c>
      <c r="BT187" s="35">
        <v>36</v>
      </c>
      <c r="BU187" s="35">
        <v>39</v>
      </c>
      <c r="BV187" s="35">
        <v>39</v>
      </c>
      <c r="BW187" s="35">
        <v>39</v>
      </c>
      <c r="BX187" s="35">
        <v>39</v>
      </c>
      <c r="BY187" s="35">
        <v>39</v>
      </c>
      <c r="BZ187" s="35">
        <v>39</v>
      </c>
      <c r="CA187" s="35">
        <v>39</v>
      </c>
      <c r="CB187" s="35">
        <v>39</v>
      </c>
      <c r="CC187" s="35">
        <v>40</v>
      </c>
      <c r="CD187" s="35">
        <v>40</v>
      </c>
      <c r="CE187" s="35">
        <v>43</v>
      </c>
      <c r="CF187" s="35">
        <v>45</v>
      </c>
      <c r="CG187" s="35">
        <v>45</v>
      </c>
      <c r="CH187" s="35">
        <v>48</v>
      </c>
      <c r="CI187" s="35">
        <v>48</v>
      </c>
      <c r="CJ187" s="35">
        <v>52</v>
      </c>
      <c r="CK187" s="35">
        <v>57</v>
      </c>
      <c r="CL187" s="35">
        <v>61</v>
      </c>
      <c r="CM187" s="35">
        <v>65</v>
      </c>
    </row>
    <row r="188" spans="1:91" x14ac:dyDescent="0.35">
      <c r="A188" s="34" t="s">
        <v>221</v>
      </c>
      <c r="B188" s="35">
        <v>0</v>
      </c>
      <c r="C188" s="35">
        <v>0</v>
      </c>
      <c r="D188" s="35">
        <v>0</v>
      </c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5">
        <v>0</v>
      </c>
      <c r="AJ188" s="35">
        <v>0</v>
      </c>
      <c r="AK188" s="35">
        <v>0</v>
      </c>
      <c r="AL188" s="35">
        <v>0</v>
      </c>
      <c r="AM188" s="35">
        <v>0</v>
      </c>
      <c r="AN188" s="35">
        <v>0</v>
      </c>
      <c r="AO188" s="35">
        <v>0</v>
      </c>
      <c r="AP188" s="35">
        <v>0</v>
      </c>
      <c r="AQ188" s="35">
        <v>0</v>
      </c>
      <c r="AR188" s="35">
        <v>0</v>
      </c>
      <c r="AS188" s="35">
        <v>0</v>
      </c>
      <c r="AT188" s="35">
        <v>0</v>
      </c>
      <c r="AU188" s="35">
        <v>0</v>
      </c>
      <c r="AV188" s="35">
        <v>0</v>
      </c>
      <c r="AW188" s="35">
        <v>0</v>
      </c>
      <c r="AX188" s="35">
        <v>0</v>
      </c>
      <c r="AY188" s="35">
        <v>0</v>
      </c>
      <c r="AZ188" s="35">
        <v>0</v>
      </c>
      <c r="BA188" s="35">
        <v>0</v>
      </c>
      <c r="BB188" s="35">
        <v>0</v>
      </c>
      <c r="BC188" s="35">
        <v>0</v>
      </c>
      <c r="BD188" s="35">
        <v>0</v>
      </c>
      <c r="BE188" s="35">
        <v>0</v>
      </c>
      <c r="BF188" s="35">
        <v>0</v>
      </c>
      <c r="BG188" s="35">
        <v>0</v>
      </c>
      <c r="BH188" s="35">
        <v>1</v>
      </c>
      <c r="BI188" s="35">
        <v>3</v>
      </c>
      <c r="BJ188" s="35">
        <v>3</v>
      </c>
      <c r="BK188" s="35">
        <v>3</v>
      </c>
      <c r="BL188" s="35">
        <v>3</v>
      </c>
      <c r="BM188" s="35">
        <v>3</v>
      </c>
      <c r="BN188" s="35">
        <v>3</v>
      </c>
      <c r="BO188" s="35">
        <v>5</v>
      </c>
      <c r="BP188" s="35">
        <v>7</v>
      </c>
      <c r="BQ188" s="35">
        <v>7</v>
      </c>
      <c r="BR188" s="35">
        <v>7</v>
      </c>
      <c r="BS188" s="35">
        <v>8</v>
      </c>
      <c r="BT188" s="35">
        <v>8</v>
      </c>
      <c r="BU188" s="35">
        <v>9</v>
      </c>
      <c r="BV188" s="35">
        <v>9</v>
      </c>
      <c r="BW188" s="35">
        <v>9</v>
      </c>
      <c r="BX188" s="35">
        <v>9</v>
      </c>
      <c r="BY188" s="35">
        <v>10</v>
      </c>
      <c r="BZ188" s="35">
        <v>11</v>
      </c>
      <c r="CA188" s="35">
        <v>11</v>
      </c>
      <c r="CB188" s="35">
        <v>11</v>
      </c>
      <c r="CC188" s="35">
        <v>13</v>
      </c>
      <c r="CD188" s="35">
        <v>14</v>
      </c>
      <c r="CE188" s="35">
        <v>14</v>
      </c>
      <c r="CF188" s="35">
        <v>17</v>
      </c>
      <c r="CG188" s="35">
        <v>17</v>
      </c>
      <c r="CH188" s="35">
        <v>23</v>
      </c>
      <c r="CI188" s="35">
        <v>23</v>
      </c>
      <c r="CJ188" s="35">
        <v>24</v>
      </c>
      <c r="CK188" s="35">
        <v>25</v>
      </c>
      <c r="CL188" s="35">
        <v>25</v>
      </c>
      <c r="CM188" s="35">
        <v>25</v>
      </c>
    </row>
    <row r="189" spans="1:91" x14ac:dyDescent="0.35">
      <c r="A189" s="34" t="s">
        <v>390</v>
      </c>
      <c r="B189" s="35">
        <v>555</v>
      </c>
      <c r="C189" s="35">
        <v>654</v>
      </c>
      <c r="D189" s="35">
        <v>941</v>
      </c>
      <c r="E189" s="35">
        <v>1434</v>
      </c>
      <c r="F189" s="35">
        <v>2118</v>
      </c>
      <c r="G189" s="35">
        <v>2927</v>
      </c>
      <c r="H189" s="35">
        <v>5578</v>
      </c>
      <c r="I189" s="35">
        <v>6166</v>
      </c>
      <c r="J189" s="35">
        <v>8234</v>
      </c>
      <c r="K189" s="35">
        <v>9927</v>
      </c>
      <c r="L189" s="35">
        <v>12038</v>
      </c>
      <c r="M189" s="35">
        <v>16787</v>
      </c>
      <c r="N189" s="35">
        <v>19881</v>
      </c>
      <c r="O189" s="35">
        <v>23892</v>
      </c>
      <c r="P189" s="35">
        <v>27635</v>
      </c>
      <c r="Q189" s="35">
        <v>30794</v>
      </c>
      <c r="R189" s="35">
        <v>34391</v>
      </c>
      <c r="S189" s="35">
        <v>37120</v>
      </c>
      <c r="T189" s="35">
        <v>40150</v>
      </c>
      <c r="U189" s="35">
        <v>42762</v>
      </c>
      <c r="V189" s="35">
        <v>44802</v>
      </c>
      <c r="W189" s="35">
        <v>45221</v>
      </c>
      <c r="X189" s="35">
        <v>60368</v>
      </c>
      <c r="Y189" s="35">
        <v>66885</v>
      </c>
      <c r="Z189" s="35">
        <v>69030</v>
      </c>
      <c r="AA189" s="35">
        <v>71224</v>
      </c>
      <c r="AB189" s="35">
        <v>73258</v>
      </c>
      <c r="AC189" s="35">
        <v>75136</v>
      </c>
      <c r="AD189" s="35">
        <v>75639</v>
      </c>
      <c r="AE189" s="35">
        <v>76197</v>
      </c>
      <c r="AF189" s="35">
        <v>76819</v>
      </c>
      <c r="AG189" s="35">
        <v>78572</v>
      </c>
      <c r="AH189" s="35">
        <v>78958</v>
      </c>
      <c r="AI189" s="35">
        <v>79561</v>
      </c>
      <c r="AJ189" s="35">
        <v>80406</v>
      </c>
      <c r="AK189" s="35">
        <v>81388</v>
      </c>
      <c r="AL189" s="35">
        <v>82746</v>
      </c>
      <c r="AM189" s="35">
        <v>84112</v>
      </c>
      <c r="AN189" s="35">
        <v>86011</v>
      </c>
      <c r="AO189" s="35">
        <v>88369</v>
      </c>
      <c r="AP189" s="35">
        <v>90306</v>
      </c>
      <c r="AQ189" s="35">
        <v>92840</v>
      </c>
      <c r="AR189" s="35">
        <v>95120</v>
      </c>
      <c r="AS189" s="35">
        <v>97886</v>
      </c>
      <c r="AT189" s="35">
        <v>101801</v>
      </c>
      <c r="AU189" s="35">
        <v>105847</v>
      </c>
      <c r="AV189" s="35">
        <v>109821</v>
      </c>
      <c r="AW189" s="35">
        <v>113590</v>
      </c>
      <c r="AX189" s="35">
        <v>118620</v>
      </c>
      <c r="AY189" s="35">
        <v>125875</v>
      </c>
      <c r="AZ189" s="35">
        <v>128352</v>
      </c>
      <c r="BA189" s="35">
        <v>145205</v>
      </c>
      <c r="BB189" s="35">
        <v>156101</v>
      </c>
      <c r="BC189" s="35">
        <v>167454</v>
      </c>
      <c r="BD189" s="35">
        <v>181574</v>
      </c>
      <c r="BE189" s="35">
        <v>197102</v>
      </c>
      <c r="BF189" s="35">
        <v>214821</v>
      </c>
      <c r="BG189" s="35">
        <v>242570</v>
      </c>
      <c r="BH189" s="35">
        <v>272208</v>
      </c>
      <c r="BI189" s="35">
        <v>304507</v>
      </c>
      <c r="BJ189" s="35">
        <v>336953</v>
      </c>
      <c r="BK189" s="35">
        <v>378231</v>
      </c>
      <c r="BL189" s="35">
        <v>418041</v>
      </c>
      <c r="BM189" s="35">
        <v>467653</v>
      </c>
      <c r="BN189" s="35">
        <v>529591</v>
      </c>
      <c r="BO189" s="35">
        <v>593291</v>
      </c>
      <c r="BP189" s="35">
        <v>660693</v>
      </c>
      <c r="BQ189" s="35">
        <v>720140</v>
      </c>
      <c r="BR189" s="35">
        <v>782389</v>
      </c>
      <c r="BS189" s="35">
        <v>857487</v>
      </c>
      <c r="BT189" s="35">
        <v>932605</v>
      </c>
      <c r="BU189" s="35">
        <v>1013466</v>
      </c>
      <c r="BV189" s="35">
        <v>1095917</v>
      </c>
      <c r="BW189" s="35">
        <v>1176060</v>
      </c>
      <c r="BX189" s="35">
        <v>1249754</v>
      </c>
      <c r="BY189" s="35">
        <v>1321481</v>
      </c>
      <c r="BZ189" s="35">
        <v>1396476</v>
      </c>
      <c r="CA189" s="35">
        <v>1480202</v>
      </c>
      <c r="CB189" s="35">
        <v>1565278</v>
      </c>
      <c r="CC189" s="35">
        <v>1657526</v>
      </c>
      <c r="CD189" s="35">
        <v>1735650</v>
      </c>
      <c r="CE189" s="35">
        <v>1834721</v>
      </c>
      <c r="CF189" s="35">
        <v>1904838</v>
      </c>
      <c r="CG189" s="35">
        <v>1976191</v>
      </c>
      <c r="CH189" s="35">
        <v>2056054</v>
      </c>
      <c r="CI189" s="35">
        <v>2152437</v>
      </c>
      <c r="CJ189" s="35">
        <v>2240190</v>
      </c>
      <c r="CK189" s="35">
        <v>2317758</v>
      </c>
      <c r="CL189" s="35">
        <v>2401378</v>
      </c>
      <c r="CM189" s="35">
        <v>2472258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dimension ref="A1:FJ265"/>
  <sheetViews>
    <sheetView topLeftCell="A2" workbookViewId="0">
      <selection activeCell="CP265" sqref="CP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>
        <v>44010</v>
      </c>
      <c r="FJ1" s="12">
        <v>44011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dimension ref="A2:FG189"/>
  <sheetViews>
    <sheetView topLeftCell="CK1" workbookViewId="0">
      <selection activeCell="CL3" sqref="CL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33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34" t="s">
        <v>60</v>
      </c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  <c r="AQ4" s="35">
        <v>0</v>
      </c>
      <c r="AR4" s="35">
        <v>0</v>
      </c>
      <c r="AS4" s="35">
        <v>0</v>
      </c>
      <c r="AT4" s="35">
        <v>0</v>
      </c>
      <c r="AU4" s="35">
        <v>0</v>
      </c>
      <c r="AV4" s="35">
        <v>0</v>
      </c>
      <c r="AW4" s="35">
        <v>0</v>
      </c>
      <c r="AX4" s="35">
        <v>0</v>
      </c>
      <c r="AY4" s="35">
        <v>0</v>
      </c>
      <c r="AZ4" s="35">
        <v>0</v>
      </c>
      <c r="BA4" s="35">
        <v>0</v>
      </c>
      <c r="BB4" s="35">
        <v>0</v>
      </c>
      <c r="BC4" s="35">
        <v>0</v>
      </c>
      <c r="BD4" s="35">
        <v>0</v>
      </c>
      <c r="BE4" s="35">
        <v>0</v>
      </c>
      <c r="BF4" s="35">
        <v>0</v>
      </c>
      <c r="BG4" s="35">
        <v>0</v>
      </c>
      <c r="BH4" s="35">
        <v>0</v>
      </c>
      <c r="BI4" s="35">
        <v>0</v>
      </c>
      <c r="BJ4" s="35">
        <v>1</v>
      </c>
      <c r="BK4" s="35">
        <v>1</v>
      </c>
      <c r="BL4" s="35">
        <v>1</v>
      </c>
      <c r="BM4" s="35">
        <v>2</v>
      </c>
      <c r="BN4" s="35">
        <v>4</v>
      </c>
      <c r="BO4" s="35">
        <v>4</v>
      </c>
      <c r="BP4" s="35">
        <v>4</v>
      </c>
      <c r="BQ4" s="35">
        <v>4</v>
      </c>
      <c r="BR4" s="35">
        <v>4</v>
      </c>
      <c r="BS4" s="35">
        <v>4</v>
      </c>
      <c r="BT4" s="35">
        <v>4</v>
      </c>
      <c r="BU4" s="35">
        <v>6</v>
      </c>
      <c r="BV4" s="35">
        <v>6</v>
      </c>
      <c r="BW4" s="35">
        <v>7</v>
      </c>
      <c r="BX4" s="35">
        <v>7</v>
      </c>
      <c r="BY4" s="35">
        <v>11</v>
      </c>
      <c r="BZ4" s="35">
        <v>14</v>
      </c>
      <c r="CA4" s="35">
        <v>14</v>
      </c>
      <c r="CB4" s="35">
        <v>15</v>
      </c>
      <c r="CC4" s="35">
        <v>15</v>
      </c>
      <c r="CD4" s="35">
        <v>18</v>
      </c>
      <c r="CE4" s="35">
        <v>18</v>
      </c>
      <c r="CF4" s="35">
        <v>21</v>
      </c>
      <c r="CG4" s="35">
        <v>23</v>
      </c>
      <c r="CH4" s="35">
        <v>25</v>
      </c>
      <c r="CI4" s="35">
        <v>30</v>
      </c>
      <c r="CJ4" s="35">
        <v>30</v>
      </c>
      <c r="CK4" s="35">
        <v>30</v>
      </c>
      <c r="CL4" s="35">
        <v>33</v>
      </c>
      <c r="CM4" s="35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34" t="s">
        <v>143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1</v>
      </c>
      <c r="AZ5" s="35">
        <v>1</v>
      </c>
      <c r="BA5" s="35">
        <v>1</v>
      </c>
      <c r="BB5" s="35">
        <v>1</v>
      </c>
      <c r="BC5" s="35">
        <v>1</v>
      </c>
      <c r="BD5" s="35">
        <v>1</v>
      </c>
      <c r="BE5" s="35">
        <v>1</v>
      </c>
      <c r="BF5" s="35">
        <v>2</v>
      </c>
      <c r="BG5" s="35">
        <v>2</v>
      </c>
      <c r="BH5" s="35">
        <v>2</v>
      </c>
      <c r="BI5" s="35">
        <v>2</v>
      </c>
      <c r="BJ5" s="35">
        <v>2</v>
      </c>
      <c r="BK5" s="35">
        <v>4</v>
      </c>
      <c r="BL5" s="35">
        <v>5</v>
      </c>
      <c r="BM5" s="35">
        <v>5</v>
      </c>
      <c r="BN5" s="35">
        <v>6</v>
      </c>
      <c r="BO5" s="35">
        <v>8</v>
      </c>
      <c r="BP5" s="35">
        <v>10</v>
      </c>
      <c r="BQ5" s="35">
        <v>10</v>
      </c>
      <c r="BR5" s="35">
        <v>11</v>
      </c>
      <c r="BS5" s="35">
        <v>15</v>
      </c>
      <c r="BT5" s="35">
        <v>15</v>
      </c>
      <c r="BU5" s="35">
        <v>16</v>
      </c>
      <c r="BV5" s="35">
        <v>17</v>
      </c>
      <c r="BW5" s="35">
        <v>20</v>
      </c>
      <c r="BX5" s="35">
        <v>20</v>
      </c>
      <c r="BY5" s="35">
        <v>21</v>
      </c>
      <c r="BZ5" s="35">
        <v>22</v>
      </c>
      <c r="CA5" s="35">
        <v>22</v>
      </c>
      <c r="CB5" s="35">
        <v>23</v>
      </c>
      <c r="CC5" s="35">
        <v>23</v>
      </c>
      <c r="CD5" s="35">
        <v>23</v>
      </c>
      <c r="CE5" s="35">
        <v>23</v>
      </c>
      <c r="CF5" s="35">
        <v>23</v>
      </c>
      <c r="CG5" s="35">
        <v>24</v>
      </c>
      <c r="CH5" s="35">
        <v>25</v>
      </c>
      <c r="CI5" s="35">
        <v>26</v>
      </c>
      <c r="CJ5" s="35">
        <v>26</v>
      </c>
      <c r="CK5" s="35">
        <v>26</v>
      </c>
      <c r="CL5" s="35">
        <v>26</v>
      </c>
      <c r="CM5" s="35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34" t="s">
        <v>41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1</v>
      </c>
      <c r="BA6" s="35">
        <v>2</v>
      </c>
      <c r="BB6" s="35">
        <v>3</v>
      </c>
      <c r="BC6" s="35">
        <v>4</v>
      </c>
      <c r="BD6" s="35">
        <v>4</v>
      </c>
      <c r="BE6" s="35">
        <v>4</v>
      </c>
      <c r="BF6" s="35">
        <v>7</v>
      </c>
      <c r="BG6" s="35">
        <v>9</v>
      </c>
      <c r="BH6" s="35">
        <v>11</v>
      </c>
      <c r="BI6" s="35">
        <v>15</v>
      </c>
      <c r="BJ6" s="35">
        <v>17</v>
      </c>
      <c r="BK6" s="35">
        <v>17</v>
      </c>
      <c r="BL6" s="35">
        <v>19</v>
      </c>
      <c r="BM6" s="35">
        <v>21</v>
      </c>
      <c r="BN6" s="35">
        <v>25</v>
      </c>
      <c r="BO6" s="35">
        <v>26</v>
      </c>
      <c r="BP6" s="35">
        <v>29</v>
      </c>
      <c r="BQ6" s="35">
        <v>31</v>
      </c>
      <c r="BR6" s="35">
        <v>35</v>
      </c>
      <c r="BS6" s="35">
        <v>44</v>
      </c>
      <c r="BT6" s="35">
        <v>58</v>
      </c>
      <c r="BU6" s="35">
        <v>86</v>
      </c>
      <c r="BV6" s="35">
        <v>105</v>
      </c>
      <c r="BW6" s="35">
        <v>130</v>
      </c>
      <c r="BX6" s="35">
        <v>152</v>
      </c>
      <c r="BY6" s="35">
        <v>173</v>
      </c>
      <c r="BZ6" s="35">
        <v>193</v>
      </c>
      <c r="CA6" s="35">
        <v>205</v>
      </c>
      <c r="CB6" s="35">
        <v>235</v>
      </c>
      <c r="CC6" s="35">
        <v>256</v>
      </c>
      <c r="CD6" s="35">
        <v>275</v>
      </c>
      <c r="CE6" s="35">
        <v>293</v>
      </c>
      <c r="CF6" s="35">
        <v>313</v>
      </c>
      <c r="CG6" s="35">
        <v>326</v>
      </c>
      <c r="CH6" s="35">
        <v>336</v>
      </c>
      <c r="CI6" s="35">
        <v>348</v>
      </c>
      <c r="CJ6" s="35">
        <v>364</v>
      </c>
      <c r="CK6" s="35">
        <v>367</v>
      </c>
      <c r="CL6" s="35">
        <v>375</v>
      </c>
      <c r="CM6" s="35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34" t="s">
        <v>160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1</v>
      </c>
      <c r="BK7" s="35">
        <v>1</v>
      </c>
      <c r="BL7" s="35">
        <v>1</v>
      </c>
      <c r="BM7" s="35">
        <v>1</v>
      </c>
      <c r="BN7" s="35">
        <v>3</v>
      </c>
      <c r="BO7" s="35">
        <v>3</v>
      </c>
      <c r="BP7" s="35">
        <v>3</v>
      </c>
      <c r="BQ7" s="35">
        <v>6</v>
      </c>
      <c r="BR7" s="35">
        <v>8</v>
      </c>
      <c r="BS7" s="35">
        <v>12</v>
      </c>
      <c r="BT7" s="35">
        <v>14</v>
      </c>
      <c r="BU7" s="35">
        <v>15</v>
      </c>
      <c r="BV7" s="35">
        <v>16</v>
      </c>
      <c r="BW7" s="35">
        <v>17</v>
      </c>
      <c r="BX7" s="35">
        <v>18</v>
      </c>
      <c r="BY7" s="35">
        <v>21</v>
      </c>
      <c r="BZ7" s="35">
        <v>22</v>
      </c>
      <c r="CA7" s="35">
        <v>23</v>
      </c>
      <c r="CB7" s="35">
        <v>25</v>
      </c>
      <c r="CC7" s="35">
        <v>26</v>
      </c>
      <c r="CD7" s="35">
        <v>26</v>
      </c>
      <c r="CE7" s="35">
        <v>29</v>
      </c>
      <c r="CF7" s="35">
        <v>29</v>
      </c>
      <c r="CG7" s="35">
        <v>31</v>
      </c>
      <c r="CH7" s="35">
        <v>33</v>
      </c>
      <c r="CI7" s="35">
        <v>33</v>
      </c>
      <c r="CJ7" s="35">
        <v>35</v>
      </c>
      <c r="CK7" s="35">
        <v>35</v>
      </c>
      <c r="CL7" s="35">
        <v>36</v>
      </c>
      <c r="CM7" s="35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34" t="s">
        <v>195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2</v>
      </c>
      <c r="BR8" s="35">
        <v>2</v>
      </c>
      <c r="BS8" s="35">
        <v>2</v>
      </c>
      <c r="BT8" s="35">
        <v>2</v>
      </c>
      <c r="BU8" s="35">
        <v>2</v>
      </c>
      <c r="BV8" s="35">
        <v>2</v>
      </c>
      <c r="BW8" s="35">
        <v>2</v>
      </c>
      <c r="BX8" s="35">
        <v>2</v>
      </c>
      <c r="BY8" s="35">
        <v>2</v>
      </c>
      <c r="BZ8" s="35">
        <v>2</v>
      </c>
      <c r="CA8" s="35">
        <v>2</v>
      </c>
      <c r="CB8" s="35">
        <v>2</v>
      </c>
      <c r="CC8" s="35">
        <v>2</v>
      </c>
      <c r="CD8" s="35">
        <v>2</v>
      </c>
      <c r="CE8" s="35">
        <v>2</v>
      </c>
      <c r="CF8" s="35">
        <v>2</v>
      </c>
      <c r="CG8" s="35">
        <v>2</v>
      </c>
      <c r="CH8" s="35">
        <v>2</v>
      </c>
      <c r="CI8" s="35">
        <v>2</v>
      </c>
      <c r="CJ8" s="35">
        <v>2</v>
      </c>
      <c r="CK8" s="35">
        <v>2</v>
      </c>
      <c r="CL8" s="35">
        <v>2</v>
      </c>
      <c r="CM8" s="35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34" t="s">
        <v>173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5">
        <v>0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35">
        <v>0</v>
      </c>
      <c r="BW9" s="35">
        <v>0</v>
      </c>
      <c r="BX9" s="35">
        <v>0</v>
      </c>
      <c r="BY9" s="35">
        <v>0</v>
      </c>
      <c r="BZ9" s="35">
        <v>1</v>
      </c>
      <c r="CA9" s="35">
        <v>2</v>
      </c>
      <c r="CB9" s="35">
        <v>2</v>
      </c>
      <c r="CC9" s="35">
        <v>2</v>
      </c>
      <c r="CD9" s="35">
        <v>2</v>
      </c>
      <c r="CE9" s="35">
        <v>2</v>
      </c>
      <c r="CF9" s="35">
        <v>2</v>
      </c>
      <c r="CG9" s="35">
        <v>2</v>
      </c>
      <c r="CH9" s="35">
        <v>2</v>
      </c>
      <c r="CI9" s="35">
        <v>3</v>
      </c>
      <c r="CJ9" s="35">
        <v>3</v>
      </c>
      <c r="CK9" s="35">
        <v>3</v>
      </c>
      <c r="CL9" s="35">
        <v>3</v>
      </c>
      <c r="CM9" s="35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34" t="s">
        <v>181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R10" s="35">
        <v>0</v>
      </c>
      <c r="AS10" s="35">
        <v>0</v>
      </c>
      <c r="AT10" s="35">
        <v>0</v>
      </c>
      <c r="AU10" s="35">
        <v>0</v>
      </c>
      <c r="AV10" s="35">
        <v>1</v>
      </c>
      <c r="AW10" s="35">
        <v>1</v>
      </c>
      <c r="AX10" s="35">
        <v>1</v>
      </c>
      <c r="AY10" s="35">
        <v>1</v>
      </c>
      <c r="AZ10" s="35">
        <v>1</v>
      </c>
      <c r="BA10" s="35">
        <v>2</v>
      </c>
      <c r="BB10" s="35">
        <v>2</v>
      </c>
      <c r="BC10" s="35">
        <v>2</v>
      </c>
      <c r="BD10" s="35">
        <v>2</v>
      </c>
      <c r="BE10" s="35">
        <v>2</v>
      </c>
      <c r="BF10" s="35">
        <v>2</v>
      </c>
      <c r="BG10" s="35">
        <v>3</v>
      </c>
      <c r="BH10" s="35">
        <v>3</v>
      </c>
      <c r="BI10" s="35">
        <v>4</v>
      </c>
      <c r="BJ10" s="35">
        <v>4</v>
      </c>
      <c r="BK10" s="35">
        <v>4</v>
      </c>
      <c r="BL10" s="35">
        <v>6</v>
      </c>
      <c r="BM10" s="35">
        <v>8</v>
      </c>
      <c r="BN10" s="35">
        <v>9</v>
      </c>
      <c r="BO10" s="35">
        <v>13</v>
      </c>
      <c r="BP10" s="35">
        <v>18</v>
      </c>
      <c r="BQ10" s="35">
        <v>19</v>
      </c>
      <c r="BR10" s="35">
        <v>23</v>
      </c>
      <c r="BS10" s="35">
        <v>27</v>
      </c>
      <c r="BT10" s="35">
        <v>28</v>
      </c>
      <c r="BU10" s="35">
        <v>36</v>
      </c>
      <c r="BV10" s="35">
        <v>39</v>
      </c>
      <c r="BW10" s="35">
        <v>43</v>
      </c>
      <c r="BX10" s="35">
        <v>44</v>
      </c>
      <c r="BY10" s="35">
        <v>48</v>
      </c>
      <c r="BZ10" s="35">
        <v>56</v>
      </c>
      <c r="CA10" s="35">
        <v>63</v>
      </c>
      <c r="CB10" s="35">
        <v>72</v>
      </c>
      <c r="CC10" s="35">
        <v>82</v>
      </c>
      <c r="CD10" s="35">
        <v>83</v>
      </c>
      <c r="CE10" s="35">
        <v>90</v>
      </c>
      <c r="CF10" s="35">
        <v>97</v>
      </c>
      <c r="CG10" s="35">
        <v>102</v>
      </c>
      <c r="CH10" s="35">
        <v>111</v>
      </c>
      <c r="CI10" s="35">
        <v>115</v>
      </c>
      <c r="CJ10" s="35">
        <v>123</v>
      </c>
      <c r="CK10" s="35">
        <v>129</v>
      </c>
      <c r="CL10" s="35">
        <v>132</v>
      </c>
      <c r="CM10" s="35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34" t="s">
        <v>141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5">
        <v>0</v>
      </c>
      <c r="AV11" s="35">
        <v>0</v>
      </c>
      <c r="AW11" s="35">
        <v>0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1</v>
      </c>
      <c r="BO11" s="35">
        <v>1</v>
      </c>
      <c r="BP11" s="35">
        <v>1</v>
      </c>
      <c r="BQ11" s="35">
        <v>3</v>
      </c>
      <c r="BR11" s="35">
        <v>3</v>
      </c>
      <c r="BS11" s="35">
        <v>3</v>
      </c>
      <c r="BT11" s="35">
        <v>4</v>
      </c>
      <c r="BU11" s="35">
        <v>7</v>
      </c>
      <c r="BV11" s="35">
        <v>7</v>
      </c>
      <c r="BW11" s="35">
        <v>7</v>
      </c>
      <c r="BX11" s="35">
        <v>7</v>
      </c>
      <c r="BY11" s="35">
        <v>8</v>
      </c>
      <c r="BZ11" s="35">
        <v>8</v>
      </c>
      <c r="CA11" s="35">
        <v>9</v>
      </c>
      <c r="CB11" s="35">
        <v>10</v>
      </c>
      <c r="CC11" s="35">
        <v>12</v>
      </c>
      <c r="CD11" s="35">
        <v>13</v>
      </c>
      <c r="CE11" s="35">
        <v>13</v>
      </c>
      <c r="CF11" s="35">
        <v>14</v>
      </c>
      <c r="CG11" s="35">
        <v>16</v>
      </c>
      <c r="CH11" s="35">
        <v>17</v>
      </c>
      <c r="CI11" s="35">
        <v>18</v>
      </c>
      <c r="CJ11" s="35">
        <v>19</v>
      </c>
      <c r="CK11" s="35">
        <v>20</v>
      </c>
      <c r="CL11" s="35">
        <v>20</v>
      </c>
      <c r="CM11" s="35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34" t="s">
        <v>71</v>
      </c>
      <c r="B12" s="35">
        <v>0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1</v>
      </c>
      <c r="AP12" s="35">
        <v>1</v>
      </c>
      <c r="AQ12" s="35">
        <v>1</v>
      </c>
      <c r="AR12" s="35">
        <v>2</v>
      </c>
      <c r="AS12" s="35">
        <v>2</v>
      </c>
      <c r="AT12" s="35">
        <v>2</v>
      </c>
      <c r="AU12" s="35">
        <v>2</v>
      </c>
      <c r="AV12" s="35">
        <v>3</v>
      </c>
      <c r="AW12" s="35">
        <v>3</v>
      </c>
      <c r="AX12" s="35">
        <v>3</v>
      </c>
      <c r="AY12" s="35">
        <v>3</v>
      </c>
      <c r="AZ12" s="35">
        <v>3</v>
      </c>
      <c r="BA12" s="35">
        <v>3</v>
      </c>
      <c r="BB12" s="35">
        <v>3</v>
      </c>
      <c r="BC12" s="35">
        <v>3</v>
      </c>
      <c r="BD12" s="35">
        <v>3</v>
      </c>
      <c r="BE12" s="35">
        <v>5</v>
      </c>
      <c r="BF12" s="35">
        <v>6</v>
      </c>
      <c r="BG12" s="35">
        <v>6</v>
      </c>
      <c r="BH12" s="35">
        <v>7</v>
      </c>
      <c r="BI12" s="35">
        <v>7</v>
      </c>
      <c r="BJ12" s="35">
        <v>7</v>
      </c>
      <c r="BK12" s="35">
        <v>7</v>
      </c>
      <c r="BL12" s="35">
        <v>8</v>
      </c>
      <c r="BM12" s="35">
        <v>8</v>
      </c>
      <c r="BN12" s="35">
        <v>13</v>
      </c>
      <c r="BO12" s="35">
        <v>13</v>
      </c>
      <c r="BP12" s="35">
        <v>14</v>
      </c>
      <c r="BQ12" s="35">
        <v>16</v>
      </c>
      <c r="BR12" s="35">
        <v>17</v>
      </c>
      <c r="BS12" s="35">
        <v>18</v>
      </c>
      <c r="BT12" s="35">
        <v>20</v>
      </c>
      <c r="BU12" s="35">
        <v>24</v>
      </c>
      <c r="BV12" s="35">
        <v>28</v>
      </c>
      <c r="BW12" s="35">
        <v>30</v>
      </c>
      <c r="BX12" s="35">
        <v>35</v>
      </c>
      <c r="BY12" s="35">
        <v>40</v>
      </c>
      <c r="BZ12" s="35">
        <v>45</v>
      </c>
      <c r="CA12" s="35">
        <v>50</v>
      </c>
      <c r="CB12" s="35">
        <v>51</v>
      </c>
      <c r="CC12" s="35">
        <v>54</v>
      </c>
      <c r="CD12" s="35">
        <v>57</v>
      </c>
      <c r="CE12" s="35">
        <v>60</v>
      </c>
      <c r="CF12" s="35">
        <v>61</v>
      </c>
      <c r="CG12" s="35">
        <v>62</v>
      </c>
      <c r="CH12" s="35">
        <v>63</v>
      </c>
      <c r="CI12" s="35">
        <v>63</v>
      </c>
      <c r="CJ12" s="35">
        <v>66</v>
      </c>
      <c r="CK12" s="35">
        <v>67</v>
      </c>
      <c r="CL12" s="35">
        <v>67</v>
      </c>
      <c r="CM12" s="35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34" t="s">
        <v>124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1</v>
      </c>
      <c r="BA13" s="35">
        <v>1</v>
      </c>
      <c r="BB13" s="35">
        <v>1</v>
      </c>
      <c r="BC13" s="35">
        <v>1</v>
      </c>
      <c r="BD13" s="35">
        <v>3</v>
      </c>
      <c r="BE13" s="35">
        <v>3</v>
      </c>
      <c r="BF13" s="35">
        <v>4</v>
      </c>
      <c r="BG13" s="35">
        <v>6</v>
      </c>
      <c r="BH13" s="35">
        <v>6</v>
      </c>
      <c r="BI13" s="35">
        <v>8</v>
      </c>
      <c r="BJ13" s="35">
        <v>16</v>
      </c>
      <c r="BK13" s="35">
        <v>21</v>
      </c>
      <c r="BL13" s="35">
        <v>28</v>
      </c>
      <c r="BM13" s="35">
        <v>30</v>
      </c>
      <c r="BN13" s="35">
        <v>49</v>
      </c>
      <c r="BO13" s="35">
        <v>58</v>
      </c>
      <c r="BP13" s="35">
        <v>68</v>
      </c>
      <c r="BQ13" s="35">
        <v>86</v>
      </c>
      <c r="BR13" s="35">
        <v>108</v>
      </c>
      <c r="BS13" s="35">
        <v>128</v>
      </c>
      <c r="BT13" s="35">
        <v>146</v>
      </c>
      <c r="BU13" s="35">
        <v>158</v>
      </c>
      <c r="BV13" s="35">
        <v>168</v>
      </c>
      <c r="BW13" s="35">
        <v>186</v>
      </c>
      <c r="BX13" s="35">
        <v>204</v>
      </c>
      <c r="BY13" s="35">
        <v>220</v>
      </c>
      <c r="BZ13" s="35">
        <v>243</v>
      </c>
      <c r="CA13" s="35">
        <v>273</v>
      </c>
      <c r="CB13" s="35">
        <v>295</v>
      </c>
      <c r="CC13" s="35">
        <v>319</v>
      </c>
      <c r="CD13" s="35">
        <v>337</v>
      </c>
      <c r="CE13" s="35">
        <v>350</v>
      </c>
      <c r="CF13" s="35">
        <v>368</v>
      </c>
      <c r="CG13" s="35">
        <v>384</v>
      </c>
      <c r="CH13" s="35">
        <v>393</v>
      </c>
      <c r="CI13" s="35">
        <v>410</v>
      </c>
      <c r="CJ13" s="35">
        <v>431</v>
      </c>
      <c r="CK13" s="35">
        <v>443</v>
      </c>
      <c r="CL13" s="35">
        <v>452</v>
      </c>
      <c r="CM13" s="35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34" t="s">
        <v>155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5">
        <v>0</v>
      </c>
      <c r="AV14" s="35">
        <v>0</v>
      </c>
      <c r="AW14" s="35">
        <v>0</v>
      </c>
      <c r="AX14" s="35">
        <v>0</v>
      </c>
      <c r="AY14" s="35">
        <v>0</v>
      </c>
      <c r="AZ14" s="35">
        <v>0</v>
      </c>
      <c r="BA14" s="35">
        <v>1</v>
      </c>
      <c r="BB14" s="35">
        <v>1</v>
      </c>
      <c r="BC14" s="35">
        <v>1</v>
      </c>
      <c r="BD14" s="35">
        <v>1</v>
      </c>
      <c r="BE14" s="35">
        <v>1</v>
      </c>
      <c r="BF14" s="35">
        <v>1</v>
      </c>
      <c r="BG14" s="35">
        <v>1</v>
      </c>
      <c r="BH14" s="35">
        <v>1</v>
      </c>
      <c r="BI14" s="35">
        <v>1</v>
      </c>
      <c r="BJ14" s="35">
        <v>1</v>
      </c>
      <c r="BK14" s="35">
        <v>1</v>
      </c>
      <c r="BL14" s="35">
        <v>1</v>
      </c>
      <c r="BM14" s="35">
        <v>2</v>
      </c>
      <c r="BN14" s="35">
        <v>3</v>
      </c>
      <c r="BO14" s="35">
        <v>3</v>
      </c>
      <c r="BP14" s="35">
        <v>4</v>
      </c>
      <c r="BQ14" s="35">
        <v>4</v>
      </c>
      <c r="BR14" s="35">
        <v>4</v>
      </c>
      <c r="BS14" s="35">
        <v>5</v>
      </c>
      <c r="BT14" s="35">
        <v>5</v>
      </c>
      <c r="BU14" s="35">
        <v>5</v>
      </c>
      <c r="BV14" s="35">
        <v>5</v>
      </c>
      <c r="BW14" s="35">
        <v>5</v>
      </c>
      <c r="BX14" s="35">
        <v>7</v>
      </c>
      <c r="BY14" s="35">
        <v>7</v>
      </c>
      <c r="BZ14" s="35">
        <v>8</v>
      </c>
      <c r="CA14" s="35">
        <v>8</v>
      </c>
      <c r="CB14" s="35">
        <v>9</v>
      </c>
      <c r="CC14" s="35">
        <v>10</v>
      </c>
      <c r="CD14" s="35">
        <v>11</v>
      </c>
      <c r="CE14" s="35">
        <v>11</v>
      </c>
      <c r="CF14" s="35">
        <v>12</v>
      </c>
      <c r="CG14" s="35">
        <v>13</v>
      </c>
      <c r="CH14" s="35">
        <v>13</v>
      </c>
      <c r="CI14" s="35">
        <v>15</v>
      </c>
      <c r="CJ14" s="35">
        <v>15</v>
      </c>
      <c r="CK14" s="35">
        <v>18</v>
      </c>
      <c r="CL14" s="35">
        <v>19</v>
      </c>
      <c r="CM14" s="35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34" t="s">
        <v>196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35">
        <v>0</v>
      </c>
      <c r="AZ15" s="35">
        <v>0</v>
      </c>
      <c r="BA15" s="35">
        <v>0</v>
      </c>
      <c r="BB15" s="35">
        <v>0</v>
      </c>
      <c r="BC15" s="35">
        <v>0</v>
      </c>
      <c r="BD15" s="35">
        <v>0</v>
      </c>
      <c r="BE15" s="35">
        <v>0</v>
      </c>
      <c r="BF15" s="35">
        <v>0</v>
      </c>
      <c r="BG15" s="35">
        <v>0</v>
      </c>
      <c r="BH15" s="35">
        <v>0</v>
      </c>
      <c r="BI15" s="35">
        <v>0</v>
      </c>
      <c r="BJ15" s="35">
        <v>0</v>
      </c>
      <c r="BK15" s="35">
        <v>0</v>
      </c>
      <c r="BL15" s="35">
        <v>0</v>
      </c>
      <c r="BM15" s="35">
        <v>0</v>
      </c>
      <c r="BN15" s="35">
        <v>0</v>
      </c>
      <c r="BO15" s="35">
        <v>0</v>
      </c>
      <c r="BP15" s="35">
        <v>0</v>
      </c>
      <c r="BQ15" s="35">
        <v>0</v>
      </c>
      <c r="BR15" s="35">
        <v>0</v>
      </c>
      <c r="BS15" s="35">
        <v>0</v>
      </c>
      <c r="BT15" s="35">
        <v>1</v>
      </c>
      <c r="BU15" s="35">
        <v>1</v>
      </c>
      <c r="BV15" s="35">
        <v>1</v>
      </c>
      <c r="BW15" s="35">
        <v>4</v>
      </c>
      <c r="BX15" s="35">
        <v>4</v>
      </c>
      <c r="BY15" s="35">
        <v>5</v>
      </c>
      <c r="BZ15" s="35">
        <v>6</v>
      </c>
      <c r="CA15" s="35">
        <v>7</v>
      </c>
      <c r="CB15" s="35">
        <v>8</v>
      </c>
      <c r="CC15" s="35">
        <v>8</v>
      </c>
      <c r="CD15" s="35">
        <v>8</v>
      </c>
      <c r="CE15" s="35">
        <v>8</v>
      </c>
      <c r="CF15" s="35">
        <v>8</v>
      </c>
      <c r="CG15" s="35">
        <v>8</v>
      </c>
      <c r="CH15" s="35">
        <v>8</v>
      </c>
      <c r="CI15" s="35">
        <v>8</v>
      </c>
      <c r="CJ15" s="35">
        <v>9</v>
      </c>
      <c r="CK15" s="35">
        <v>9</v>
      </c>
      <c r="CL15" s="35">
        <v>9</v>
      </c>
      <c r="CM15" s="35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34" t="s">
        <v>35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35">
        <v>0</v>
      </c>
      <c r="AX16" s="35">
        <v>0</v>
      </c>
      <c r="AY16" s="35">
        <v>0</v>
      </c>
      <c r="AZ16" s="35">
        <v>0</v>
      </c>
      <c r="BA16" s="35">
        <v>0</v>
      </c>
      <c r="BB16" s="35">
        <v>0</v>
      </c>
      <c r="BC16" s="35">
        <v>0</v>
      </c>
      <c r="BD16" s="35">
        <v>1</v>
      </c>
      <c r="BE16" s="35">
        <v>1</v>
      </c>
      <c r="BF16" s="35">
        <v>1</v>
      </c>
      <c r="BG16" s="35">
        <v>1</v>
      </c>
      <c r="BH16" s="35">
        <v>1</v>
      </c>
      <c r="BI16" s="35">
        <v>1</v>
      </c>
      <c r="BJ16" s="35">
        <v>2</v>
      </c>
      <c r="BK16" s="35">
        <v>2</v>
      </c>
      <c r="BL16" s="35">
        <v>3</v>
      </c>
      <c r="BM16" s="35">
        <v>4</v>
      </c>
      <c r="BN16" s="35">
        <v>4</v>
      </c>
      <c r="BO16" s="35">
        <v>4</v>
      </c>
      <c r="BP16" s="35">
        <v>4</v>
      </c>
      <c r="BQ16" s="35">
        <v>4</v>
      </c>
      <c r="BR16" s="35">
        <v>4</v>
      </c>
      <c r="BS16" s="35">
        <v>4</v>
      </c>
      <c r="BT16" s="35">
        <v>4</v>
      </c>
      <c r="BU16" s="35">
        <v>4</v>
      </c>
      <c r="BV16" s="35">
        <v>4</v>
      </c>
      <c r="BW16" s="35">
        <v>4</v>
      </c>
      <c r="BX16" s="35">
        <v>4</v>
      </c>
      <c r="BY16" s="35">
        <v>4</v>
      </c>
      <c r="BZ16" s="35">
        <v>5</v>
      </c>
      <c r="CA16" s="35">
        <v>5</v>
      </c>
      <c r="CB16" s="35">
        <v>5</v>
      </c>
      <c r="CC16" s="35">
        <v>6</v>
      </c>
      <c r="CD16" s="35">
        <v>6</v>
      </c>
      <c r="CE16" s="35">
        <v>6</v>
      </c>
      <c r="CF16" s="35">
        <v>6</v>
      </c>
      <c r="CG16" s="35">
        <v>7</v>
      </c>
      <c r="CH16" s="35">
        <v>7</v>
      </c>
      <c r="CI16" s="35">
        <v>7</v>
      </c>
      <c r="CJ16" s="35">
        <v>7</v>
      </c>
      <c r="CK16" s="35">
        <v>7</v>
      </c>
      <c r="CL16" s="35">
        <v>7</v>
      </c>
      <c r="CM16" s="35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34" t="s">
        <v>65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5">
        <v>0</v>
      </c>
      <c r="AV17" s="35">
        <v>0</v>
      </c>
      <c r="AW17" s="35">
        <v>0</v>
      </c>
      <c r="AX17" s="35">
        <v>0</v>
      </c>
      <c r="AY17" s="35">
        <v>0</v>
      </c>
      <c r="AZ17" s="35">
        <v>0</v>
      </c>
      <c r="BA17" s="35">
        <v>0</v>
      </c>
      <c r="BB17" s="35">
        <v>0</v>
      </c>
      <c r="BC17" s="35">
        <v>0</v>
      </c>
      <c r="BD17" s="35">
        <v>0</v>
      </c>
      <c r="BE17" s="35">
        <v>0</v>
      </c>
      <c r="BF17" s="35">
        <v>1</v>
      </c>
      <c r="BG17" s="35">
        <v>1</v>
      </c>
      <c r="BH17" s="35">
        <v>1</v>
      </c>
      <c r="BI17" s="35">
        <v>2</v>
      </c>
      <c r="BJ17" s="35">
        <v>2</v>
      </c>
      <c r="BK17" s="35">
        <v>3</v>
      </c>
      <c r="BL17" s="35">
        <v>4</v>
      </c>
      <c r="BM17" s="35">
        <v>5</v>
      </c>
      <c r="BN17" s="35">
        <v>5</v>
      </c>
      <c r="BO17" s="35">
        <v>5</v>
      </c>
      <c r="BP17" s="35">
        <v>5</v>
      </c>
      <c r="BQ17" s="35">
        <v>5</v>
      </c>
      <c r="BR17" s="35">
        <v>5</v>
      </c>
      <c r="BS17" s="35">
        <v>5</v>
      </c>
      <c r="BT17" s="35">
        <v>6</v>
      </c>
      <c r="BU17" s="35">
        <v>6</v>
      </c>
      <c r="BV17" s="35">
        <v>6</v>
      </c>
      <c r="BW17" s="35">
        <v>8</v>
      </c>
      <c r="BX17" s="35">
        <v>9</v>
      </c>
      <c r="BY17" s="35">
        <v>12</v>
      </c>
      <c r="BZ17" s="35">
        <v>17</v>
      </c>
      <c r="CA17" s="35">
        <v>20</v>
      </c>
      <c r="CB17" s="35">
        <v>21</v>
      </c>
      <c r="CC17" s="35">
        <v>27</v>
      </c>
      <c r="CD17" s="35">
        <v>30</v>
      </c>
      <c r="CE17" s="35">
        <v>34</v>
      </c>
      <c r="CF17" s="35">
        <v>39</v>
      </c>
      <c r="CG17" s="35">
        <v>46</v>
      </c>
      <c r="CH17" s="35">
        <v>50</v>
      </c>
      <c r="CI17" s="35">
        <v>60</v>
      </c>
      <c r="CJ17" s="35">
        <v>75</v>
      </c>
      <c r="CK17" s="35">
        <v>84</v>
      </c>
      <c r="CL17" s="35">
        <v>91</v>
      </c>
      <c r="CM17" s="35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34" t="s">
        <v>197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5">
        <v>0</v>
      </c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0</v>
      </c>
      <c r="BB18" s="35">
        <v>0</v>
      </c>
      <c r="BC18" s="35">
        <v>0</v>
      </c>
      <c r="BD18" s="35">
        <v>0</v>
      </c>
      <c r="BE18" s="35">
        <v>0</v>
      </c>
      <c r="BF18" s="35">
        <v>0</v>
      </c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>
        <v>0</v>
      </c>
      <c r="BN18" s="35">
        <v>0</v>
      </c>
      <c r="BO18" s="35">
        <v>0</v>
      </c>
      <c r="BP18" s="35">
        <v>0</v>
      </c>
      <c r="BQ18" s="35">
        <v>0</v>
      </c>
      <c r="BR18" s="35">
        <v>0</v>
      </c>
      <c r="BS18" s="35">
        <v>0</v>
      </c>
      <c r="BT18" s="35">
        <v>0</v>
      </c>
      <c r="BU18" s="35">
        <v>0</v>
      </c>
      <c r="BV18" s="35">
        <v>0</v>
      </c>
      <c r="BW18" s="35">
        <v>0</v>
      </c>
      <c r="BX18" s="35">
        <v>1</v>
      </c>
      <c r="BY18" s="35">
        <v>2</v>
      </c>
      <c r="BZ18" s="35">
        <v>3</v>
      </c>
      <c r="CA18" s="35">
        <v>3</v>
      </c>
      <c r="CB18" s="35">
        <v>3</v>
      </c>
      <c r="CC18" s="35">
        <v>4</v>
      </c>
      <c r="CD18" s="35">
        <v>4</v>
      </c>
      <c r="CE18" s="35">
        <v>4</v>
      </c>
      <c r="CF18" s="35">
        <v>4</v>
      </c>
      <c r="CG18" s="35">
        <v>4</v>
      </c>
      <c r="CH18" s="35">
        <v>5</v>
      </c>
      <c r="CI18" s="35">
        <v>5</v>
      </c>
      <c r="CJ18" s="35">
        <v>5</v>
      </c>
      <c r="CK18" s="35">
        <v>5</v>
      </c>
      <c r="CL18" s="35">
        <v>5</v>
      </c>
      <c r="CM18" s="35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34" t="s">
        <v>145</v>
      </c>
      <c r="B19" s="35">
        <v>0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R19" s="35">
        <v>0</v>
      </c>
      <c r="AS19" s="35">
        <v>0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0</v>
      </c>
      <c r="BC19" s="35">
        <v>0</v>
      </c>
      <c r="BD19" s="35">
        <v>0</v>
      </c>
      <c r="BE19" s="35">
        <v>0</v>
      </c>
      <c r="BF19" s="35">
        <v>0</v>
      </c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1</v>
      </c>
      <c r="BT19" s="35">
        <v>2</v>
      </c>
      <c r="BU19" s="35">
        <v>4</v>
      </c>
      <c r="BV19" s="35">
        <v>4</v>
      </c>
      <c r="BW19" s="35">
        <v>5</v>
      </c>
      <c r="BX19" s="35">
        <v>8</v>
      </c>
      <c r="BY19" s="35">
        <v>13</v>
      </c>
      <c r="BZ19" s="35">
        <v>13</v>
      </c>
      <c r="CA19" s="35">
        <v>13</v>
      </c>
      <c r="CB19" s="35">
        <v>16</v>
      </c>
      <c r="CC19" s="35">
        <v>19</v>
      </c>
      <c r="CD19" s="35">
        <v>23</v>
      </c>
      <c r="CE19" s="35">
        <v>26</v>
      </c>
      <c r="CF19" s="35">
        <v>29</v>
      </c>
      <c r="CG19" s="35">
        <v>33</v>
      </c>
      <c r="CH19" s="35">
        <v>36</v>
      </c>
      <c r="CI19" s="35">
        <v>40</v>
      </c>
      <c r="CJ19" s="35">
        <v>42</v>
      </c>
      <c r="CK19" s="35">
        <v>45</v>
      </c>
      <c r="CL19" s="35">
        <v>47</v>
      </c>
      <c r="CM19" s="35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34" t="s">
        <v>123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R20" s="35">
        <v>0</v>
      </c>
      <c r="AS20" s="35">
        <v>0</v>
      </c>
      <c r="AT20" s="35">
        <v>0</v>
      </c>
      <c r="AU20" s="35">
        <v>0</v>
      </c>
      <c r="AV20" s="35">
        <v>0</v>
      </c>
      <c r="AW20" s="35">
        <v>0</v>
      </c>
      <c r="AX20" s="35">
        <v>0</v>
      </c>
      <c r="AY20" s="35">
        <v>3</v>
      </c>
      <c r="AZ20" s="35">
        <v>3</v>
      </c>
      <c r="BA20" s="35">
        <v>3</v>
      </c>
      <c r="BB20" s="35">
        <v>4</v>
      </c>
      <c r="BC20" s="35">
        <v>4</v>
      </c>
      <c r="BD20" s="35">
        <v>5</v>
      </c>
      <c r="BE20" s="35">
        <v>10</v>
      </c>
      <c r="BF20" s="35">
        <v>14</v>
      </c>
      <c r="BG20" s="35">
        <v>21</v>
      </c>
      <c r="BH20" s="35">
        <v>37</v>
      </c>
      <c r="BI20" s="35">
        <v>67</v>
      </c>
      <c r="BJ20" s="35">
        <v>75</v>
      </c>
      <c r="BK20" s="35">
        <v>88</v>
      </c>
      <c r="BL20" s="35">
        <v>122</v>
      </c>
      <c r="BM20" s="35">
        <v>178</v>
      </c>
      <c r="BN20" s="35">
        <v>220</v>
      </c>
      <c r="BO20" s="35">
        <v>289</v>
      </c>
      <c r="BP20" s="35">
        <v>353</v>
      </c>
      <c r="BQ20" s="35">
        <v>431</v>
      </c>
      <c r="BR20" s="35">
        <v>513</v>
      </c>
      <c r="BS20" s="35">
        <v>705</v>
      </c>
      <c r="BT20" s="35">
        <v>828</v>
      </c>
      <c r="BU20" s="35">
        <v>1011</v>
      </c>
      <c r="BV20" s="35">
        <v>1143</v>
      </c>
      <c r="BW20" s="35">
        <v>1283</v>
      </c>
      <c r="BX20" s="35">
        <v>1447</v>
      </c>
      <c r="BY20" s="35">
        <v>1632</v>
      </c>
      <c r="BZ20" s="35">
        <v>2035</v>
      </c>
      <c r="CA20" s="35">
        <v>2240</v>
      </c>
      <c r="CB20" s="35">
        <v>2523</v>
      </c>
      <c r="CC20" s="35">
        <v>3019</v>
      </c>
      <c r="CD20" s="35">
        <v>3346</v>
      </c>
      <c r="CE20" s="35">
        <v>3600</v>
      </c>
      <c r="CF20" s="35">
        <v>3903</v>
      </c>
      <c r="CG20" s="35">
        <v>4157</v>
      </c>
      <c r="CH20" s="35">
        <v>4440</v>
      </c>
      <c r="CI20" s="35">
        <v>4857</v>
      </c>
      <c r="CJ20" s="35">
        <v>5163</v>
      </c>
      <c r="CK20" s="35">
        <v>5453</v>
      </c>
      <c r="CL20" s="35">
        <v>5683</v>
      </c>
      <c r="CM20" s="35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34" t="s">
        <v>227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35">
        <v>0</v>
      </c>
      <c r="BD21" s="35">
        <v>0</v>
      </c>
      <c r="BE21" s="35">
        <v>0</v>
      </c>
      <c r="BF21" s="35">
        <v>0</v>
      </c>
      <c r="BG21" s="35">
        <v>0</v>
      </c>
      <c r="BH21" s="35">
        <v>0</v>
      </c>
      <c r="BI21" s="35">
        <v>0</v>
      </c>
      <c r="BJ21" s="35">
        <v>0</v>
      </c>
      <c r="BK21" s="35">
        <v>0</v>
      </c>
      <c r="BL21" s="35">
        <v>0</v>
      </c>
      <c r="BM21" s="35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>
        <v>0</v>
      </c>
      <c r="BU21" s="35">
        <v>0</v>
      </c>
      <c r="BV21" s="35">
        <v>0</v>
      </c>
      <c r="BW21" s="35">
        <v>0</v>
      </c>
      <c r="BX21" s="35">
        <v>0</v>
      </c>
      <c r="BY21" s="35">
        <v>1</v>
      </c>
      <c r="BZ21" s="35">
        <v>1</v>
      </c>
      <c r="CA21" s="35">
        <v>1</v>
      </c>
      <c r="CB21" s="35">
        <v>1</v>
      </c>
      <c r="CC21" s="35">
        <v>2</v>
      </c>
      <c r="CD21" s="35">
        <v>2</v>
      </c>
      <c r="CE21" s="35">
        <v>2</v>
      </c>
      <c r="CF21" s="35">
        <v>2</v>
      </c>
      <c r="CG21" s="35">
        <v>2</v>
      </c>
      <c r="CH21" s="35">
        <v>2</v>
      </c>
      <c r="CI21" s="35">
        <v>2</v>
      </c>
      <c r="CJ21" s="35">
        <v>2</v>
      </c>
      <c r="CK21" s="35">
        <v>2</v>
      </c>
      <c r="CL21" s="35">
        <v>2</v>
      </c>
      <c r="CM21" s="35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34" t="s">
        <v>193</v>
      </c>
      <c r="B22" s="35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R22" s="35">
        <v>0</v>
      </c>
      <c r="AS22" s="35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0</v>
      </c>
      <c r="BB22" s="35">
        <v>0</v>
      </c>
      <c r="BC22" s="35">
        <v>0</v>
      </c>
      <c r="BD22" s="35">
        <v>0</v>
      </c>
      <c r="BE22" s="35">
        <v>0</v>
      </c>
      <c r="BF22" s="35">
        <v>0</v>
      </c>
      <c r="BG22" s="35">
        <v>0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1</v>
      </c>
      <c r="BZ22" s="35">
        <v>1</v>
      </c>
      <c r="CA22" s="35">
        <v>1</v>
      </c>
      <c r="CB22" s="35">
        <v>1</v>
      </c>
      <c r="CC22" s="35">
        <v>1</v>
      </c>
      <c r="CD22" s="35">
        <v>1</v>
      </c>
      <c r="CE22" s="35">
        <v>1</v>
      </c>
      <c r="CF22" s="35">
        <v>1</v>
      </c>
      <c r="CG22" s="35">
        <v>1</v>
      </c>
      <c r="CH22" s="35">
        <v>1</v>
      </c>
      <c r="CI22" s="35">
        <v>1</v>
      </c>
      <c r="CJ22" s="35">
        <v>1</v>
      </c>
      <c r="CK22" s="35">
        <v>1</v>
      </c>
      <c r="CL22" s="35">
        <v>1</v>
      </c>
      <c r="CM22" s="35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34" t="s">
        <v>69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35">
        <v>0</v>
      </c>
      <c r="AZ23" s="35">
        <v>0</v>
      </c>
      <c r="BA23" s="35">
        <v>0</v>
      </c>
      <c r="BB23" s="35">
        <v>0</v>
      </c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>
        <v>0</v>
      </c>
      <c r="BN23" s="35">
        <v>0</v>
      </c>
      <c r="BO23" s="35">
        <v>0</v>
      </c>
      <c r="BP23" s="35">
        <v>0</v>
      </c>
      <c r="BQ23" s="35">
        <v>0</v>
      </c>
      <c r="BR23" s="35">
        <v>0</v>
      </c>
      <c r="BS23" s="35">
        <v>0</v>
      </c>
      <c r="BT23" s="35">
        <v>0</v>
      </c>
      <c r="BU23" s="35">
        <v>0</v>
      </c>
      <c r="BV23" s="35">
        <v>0</v>
      </c>
      <c r="BW23" s="35">
        <v>0</v>
      </c>
      <c r="BX23" s="35">
        <v>0</v>
      </c>
      <c r="BY23" s="35">
        <v>0</v>
      </c>
      <c r="BZ23" s="35">
        <v>0</v>
      </c>
      <c r="CA23" s="35">
        <v>0</v>
      </c>
      <c r="CB23" s="35">
        <v>0</v>
      </c>
      <c r="CC23" s="35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0</v>
      </c>
      <c r="CJ23" s="35">
        <v>0</v>
      </c>
      <c r="CK23" s="35">
        <v>0</v>
      </c>
      <c r="CL23" s="35">
        <v>0</v>
      </c>
      <c r="CM23" s="35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34" t="s">
        <v>186</v>
      </c>
      <c r="B24" s="35">
        <v>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0</v>
      </c>
      <c r="BD24" s="35">
        <v>0</v>
      </c>
      <c r="BE24" s="35">
        <v>0</v>
      </c>
      <c r="BF24" s="35">
        <v>0</v>
      </c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1</v>
      </c>
      <c r="BR24" s="35">
        <v>4</v>
      </c>
      <c r="BS24" s="35">
        <v>6</v>
      </c>
      <c r="BT24" s="35">
        <v>7</v>
      </c>
      <c r="BU24" s="35">
        <v>8</v>
      </c>
      <c r="BV24" s="35">
        <v>9</v>
      </c>
      <c r="BW24" s="35">
        <v>10</v>
      </c>
      <c r="BX24" s="35">
        <v>10</v>
      </c>
      <c r="BY24" s="35">
        <v>11</v>
      </c>
      <c r="BZ24" s="35">
        <v>14</v>
      </c>
      <c r="CA24" s="35">
        <v>15</v>
      </c>
      <c r="CB24" s="35">
        <v>18</v>
      </c>
      <c r="CC24" s="35">
        <v>19</v>
      </c>
      <c r="CD24" s="35">
        <v>20</v>
      </c>
      <c r="CE24" s="35">
        <v>24</v>
      </c>
      <c r="CF24" s="35">
        <v>27</v>
      </c>
      <c r="CG24" s="35">
        <v>28</v>
      </c>
      <c r="CH24" s="35">
        <v>28</v>
      </c>
      <c r="CI24" s="35">
        <v>29</v>
      </c>
      <c r="CJ24" s="35">
        <v>31</v>
      </c>
      <c r="CK24" s="35">
        <v>31</v>
      </c>
      <c r="CL24" s="35">
        <v>32</v>
      </c>
      <c r="CM24" s="35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34" t="s">
        <v>150</v>
      </c>
      <c r="B25" s="35">
        <v>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1</v>
      </c>
      <c r="BJ25" s="35">
        <v>1</v>
      </c>
      <c r="BK25" s="35">
        <v>1</v>
      </c>
      <c r="BL25" s="35">
        <v>3</v>
      </c>
      <c r="BM25" s="35">
        <v>3</v>
      </c>
      <c r="BN25" s="35">
        <v>3</v>
      </c>
      <c r="BO25" s="35">
        <v>4</v>
      </c>
      <c r="BP25" s="35">
        <v>5</v>
      </c>
      <c r="BQ25" s="35">
        <v>6</v>
      </c>
      <c r="BR25" s="35">
        <v>10</v>
      </c>
      <c r="BS25" s="35">
        <v>13</v>
      </c>
      <c r="BT25" s="35">
        <v>13</v>
      </c>
      <c r="BU25" s="35">
        <v>16</v>
      </c>
      <c r="BV25" s="35">
        <v>17</v>
      </c>
      <c r="BW25" s="35">
        <v>21</v>
      </c>
      <c r="BX25" s="35">
        <v>23</v>
      </c>
      <c r="BY25" s="35">
        <v>29</v>
      </c>
      <c r="BZ25" s="35">
        <v>33</v>
      </c>
      <c r="CA25" s="35">
        <v>34</v>
      </c>
      <c r="CB25" s="35">
        <v>35</v>
      </c>
      <c r="CC25" s="35">
        <v>36</v>
      </c>
      <c r="CD25" s="35">
        <v>37</v>
      </c>
      <c r="CE25" s="35">
        <v>39</v>
      </c>
      <c r="CF25" s="35">
        <v>39</v>
      </c>
      <c r="CG25" s="35">
        <v>40</v>
      </c>
      <c r="CH25" s="35">
        <v>41</v>
      </c>
      <c r="CI25" s="35">
        <v>43</v>
      </c>
      <c r="CJ25" s="35">
        <v>46</v>
      </c>
      <c r="CK25" s="35">
        <v>47</v>
      </c>
      <c r="CL25" s="35">
        <v>48</v>
      </c>
      <c r="CM25" s="35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34" t="s">
        <v>237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35">
        <v>0</v>
      </c>
      <c r="AZ26" s="35">
        <v>0</v>
      </c>
      <c r="BA26" s="35">
        <v>0</v>
      </c>
      <c r="BB26" s="35">
        <v>0</v>
      </c>
      <c r="BC26" s="35">
        <v>0</v>
      </c>
      <c r="BD26" s="35">
        <v>0</v>
      </c>
      <c r="BE26" s="35">
        <v>0</v>
      </c>
      <c r="BF26" s="35">
        <v>0</v>
      </c>
      <c r="BG26" s="35">
        <v>0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0</v>
      </c>
      <c r="BS26" s="35">
        <v>1</v>
      </c>
      <c r="BT26" s="35">
        <v>1</v>
      </c>
      <c r="BU26" s="35">
        <v>1</v>
      </c>
      <c r="BV26" s="35">
        <v>1</v>
      </c>
      <c r="BW26" s="35">
        <v>1</v>
      </c>
      <c r="BX26" s="35">
        <v>1</v>
      </c>
      <c r="BY26" s="35">
        <v>1</v>
      </c>
      <c r="BZ26" s="35">
        <v>1</v>
      </c>
      <c r="CA26" s="35">
        <v>1</v>
      </c>
      <c r="CB26" s="35">
        <v>1</v>
      </c>
      <c r="CC26" s="35">
        <v>1</v>
      </c>
      <c r="CD26" s="35">
        <v>1</v>
      </c>
      <c r="CE26" s="35">
        <v>1</v>
      </c>
      <c r="CF26" s="35">
        <v>1</v>
      </c>
      <c r="CG26" s="35">
        <v>1</v>
      </c>
      <c r="CH26" s="35">
        <v>1</v>
      </c>
      <c r="CI26" s="35">
        <v>1</v>
      </c>
      <c r="CJ26" s="35">
        <v>1</v>
      </c>
      <c r="CK26" s="35">
        <v>1</v>
      </c>
      <c r="CL26" s="35">
        <v>1</v>
      </c>
      <c r="CM26" s="35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34" t="s">
        <v>178</v>
      </c>
      <c r="B27" s="35">
        <v>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35">
        <v>0</v>
      </c>
      <c r="BD27" s="35">
        <v>0</v>
      </c>
      <c r="BE27" s="35">
        <v>1</v>
      </c>
      <c r="BF27" s="35">
        <v>3</v>
      </c>
      <c r="BG27" s="35">
        <v>6</v>
      </c>
      <c r="BH27" s="35">
        <v>11</v>
      </c>
      <c r="BI27" s="35">
        <v>15</v>
      </c>
      <c r="BJ27" s="35">
        <v>25</v>
      </c>
      <c r="BK27" s="35">
        <v>34</v>
      </c>
      <c r="BL27" s="35">
        <v>46</v>
      </c>
      <c r="BM27" s="35">
        <v>59</v>
      </c>
      <c r="BN27" s="35">
        <v>77</v>
      </c>
      <c r="BO27" s="35">
        <v>92</v>
      </c>
      <c r="BP27" s="35">
        <v>111</v>
      </c>
      <c r="BQ27" s="35">
        <v>136</v>
      </c>
      <c r="BR27" s="35">
        <v>159</v>
      </c>
      <c r="BS27" s="35">
        <v>201</v>
      </c>
      <c r="BT27" s="35">
        <v>240</v>
      </c>
      <c r="BU27" s="35">
        <v>324</v>
      </c>
      <c r="BV27" s="35">
        <v>359</v>
      </c>
      <c r="BW27" s="35">
        <v>445</v>
      </c>
      <c r="BX27" s="35">
        <v>486</v>
      </c>
      <c r="BY27" s="35">
        <v>564</v>
      </c>
      <c r="BZ27" s="35">
        <v>686</v>
      </c>
      <c r="CA27" s="35">
        <v>819</v>
      </c>
      <c r="CB27" s="35">
        <v>950</v>
      </c>
      <c r="CC27" s="35">
        <v>1057</v>
      </c>
      <c r="CD27" s="35">
        <v>1124</v>
      </c>
      <c r="CE27" s="35">
        <v>1223</v>
      </c>
      <c r="CF27" s="35">
        <v>1328</v>
      </c>
      <c r="CG27" s="35">
        <v>1532</v>
      </c>
      <c r="CH27" s="35">
        <v>1736</v>
      </c>
      <c r="CI27" s="35">
        <v>1924</v>
      </c>
      <c r="CJ27" s="35">
        <v>2141</v>
      </c>
      <c r="CK27" s="35">
        <v>2354</v>
      </c>
      <c r="CL27" s="35">
        <v>2462</v>
      </c>
      <c r="CM27" s="35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34" t="s">
        <v>58</v>
      </c>
      <c r="B28" s="35">
        <v>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>
        <v>0</v>
      </c>
      <c r="BN28" s="35">
        <v>0</v>
      </c>
      <c r="BO28" s="35">
        <v>0</v>
      </c>
      <c r="BP28" s="35">
        <v>1</v>
      </c>
      <c r="BQ28" s="35">
        <v>1</v>
      </c>
      <c r="BR28" s="35">
        <v>1</v>
      </c>
      <c r="BS28" s="35">
        <v>1</v>
      </c>
      <c r="BT28" s="35">
        <v>1</v>
      </c>
      <c r="BU28" s="35">
        <v>1</v>
      </c>
      <c r="BV28" s="35">
        <v>1</v>
      </c>
      <c r="BW28" s="35">
        <v>1</v>
      </c>
      <c r="BX28" s="35">
        <v>1</v>
      </c>
      <c r="BY28" s="35">
        <v>1</v>
      </c>
      <c r="BZ28" s="35">
        <v>1</v>
      </c>
      <c r="CA28" s="35">
        <v>1</v>
      </c>
      <c r="CB28" s="35">
        <v>1</v>
      </c>
      <c r="CC28" s="35">
        <v>1</v>
      </c>
      <c r="CD28" s="35">
        <v>1</v>
      </c>
      <c r="CE28" s="35">
        <v>1</v>
      </c>
      <c r="CF28" s="35">
        <v>1</v>
      </c>
      <c r="CG28" s="35">
        <v>1</v>
      </c>
      <c r="CH28" s="35">
        <v>1</v>
      </c>
      <c r="CI28" s="35">
        <v>1</v>
      </c>
      <c r="CJ28" s="35">
        <v>1</v>
      </c>
      <c r="CK28" s="35">
        <v>1</v>
      </c>
      <c r="CL28" s="35">
        <v>1</v>
      </c>
      <c r="CM28" s="35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34" t="s">
        <v>142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1</v>
      </c>
      <c r="AZ29" s="35">
        <v>1</v>
      </c>
      <c r="BA29" s="35">
        <v>1</v>
      </c>
      <c r="BB29" s="35">
        <v>2</v>
      </c>
      <c r="BC29" s="35">
        <v>2</v>
      </c>
      <c r="BD29" s="35">
        <v>2</v>
      </c>
      <c r="BE29" s="35">
        <v>2</v>
      </c>
      <c r="BF29" s="35">
        <v>2</v>
      </c>
      <c r="BG29" s="35">
        <v>3</v>
      </c>
      <c r="BH29" s="35">
        <v>3</v>
      </c>
      <c r="BI29" s="35">
        <v>3</v>
      </c>
      <c r="BJ29" s="35">
        <v>3</v>
      </c>
      <c r="BK29" s="35">
        <v>3</v>
      </c>
      <c r="BL29" s="35">
        <v>3</v>
      </c>
      <c r="BM29" s="35">
        <v>3</v>
      </c>
      <c r="BN29" s="35">
        <v>3</v>
      </c>
      <c r="BO29" s="35">
        <v>3</v>
      </c>
      <c r="BP29" s="35">
        <v>7</v>
      </c>
      <c r="BQ29" s="35">
        <v>8</v>
      </c>
      <c r="BR29" s="35">
        <v>8</v>
      </c>
      <c r="BS29" s="35">
        <v>8</v>
      </c>
      <c r="BT29" s="35">
        <v>10</v>
      </c>
      <c r="BU29" s="35">
        <v>10</v>
      </c>
      <c r="BV29" s="35">
        <v>14</v>
      </c>
      <c r="BW29" s="35">
        <v>17</v>
      </c>
      <c r="BX29" s="35">
        <v>20</v>
      </c>
      <c r="BY29" s="35">
        <v>22</v>
      </c>
      <c r="BZ29" s="35">
        <v>23</v>
      </c>
      <c r="CA29" s="35">
        <v>24</v>
      </c>
      <c r="CB29" s="35">
        <v>24</v>
      </c>
      <c r="CC29" s="35">
        <v>25</v>
      </c>
      <c r="CD29" s="35">
        <v>28</v>
      </c>
      <c r="CE29" s="35">
        <v>29</v>
      </c>
      <c r="CF29" s="35">
        <v>32</v>
      </c>
      <c r="CG29" s="35">
        <v>35</v>
      </c>
      <c r="CH29" s="35">
        <v>36</v>
      </c>
      <c r="CI29" s="35">
        <v>38</v>
      </c>
      <c r="CJ29" s="35">
        <v>41</v>
      </c>
      <c r="CK29" s="35">
        <v>41</v>
      </c>
      <c r="CL29" s="35">
        <v>42</v>
      </c>
      <c r="CM29" s="35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34" t="s">
        <v>6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0</v>
      </c>
      <c r="AY30" s="35">
        <v>0</v>
      </c>
      <c r="AZ30" s="35">
        <v>0</v>
      </c>
      <c r="BA30" s="35">
        <v>0</v>
      </c>
      <c r="BB30" s="35">
        <v>0</v>
      </c>
      <c r="BC30" s="35">
        <v>0</v>
      </c>
      <c r="BD30" s="35">
        <v>0</v>
      </c>
      <c r="BE30" s="35">
        <v>0</v>
      </c>
      <c r="BF30" s="35">
        <v>1</v>
      </c>
      <c r="BG30" s="35">
        <v>1</v>
      </c>
      <c r="BH30" s="35">
        <v>1</v>
      </c>
      <c r="BI30" s="35">
        <v>2</v>
      </c>
      <c r="BJ30" s="35">
        <v>4</v>
      </c>
      <c r="BK30" s="35">
        <v>4</v>
      </c>
      <c r="BL30" s="35">
        <v>4</v>
      </c>
      <c r="BM30" s="35">
        <v>4</v>
      </c>
      <c r="BN30" s="35">
        <v>7</v>
      </c>
      <c r="BO30" s="35">
        <v>9</v>
      </c>
      <c r="BP30" s="35">
        <v>11</v>
      </c>
      <c r="BQ30" s="35">
        <v>12</v>
      </c>
      <c r="BR30" s="35">
        <v>12</v>
      </c>
      <c r="BS30" s="35">
        <v>14</v>
      </c>
      <c r="BT30" s="35">
        <v>16</v>
      </c>
      <c r="BU30" s="35">
        <v>16</v>
      </c>
      <c r="BV30" s="35">
        <v>16</v>
      </c>
      <c r="BW30" s="35">
        <v>16</v>
      </c>
      <c r="BX30" s="35">
        <v>17</v>
      </c>
      <c r="BY30" s="35">
        <v>18</v>
      </c>
      <c r="BZ30" s="35">
        <v>19</v>
      </c>
      <c r="CA30" s="35">
        <v>23</v>
      </c>
      <c r="CB30" s="35">
        <v>24</v>
      </c>
      <c r="CC30" s="35">
        <v>24</v>
      </c>
      <c r="CD30" s="35">
        <v>27</v>
      </c>
      <c r="CE30" s="35">
        <v>27</v>
      </c>
      <c r="CF30" s="35">
        <v>27</v>
      </c>
      <c r="CG30" s="35">
        <v>30</v>
      </c>
      <c r="CH30" s="35">
        <v>32</v>
      </c>
      <c r="CI30" s="35">
        <v>32</v>
      </c>
      <c r="CJ30" s="35">
        <v>35</v>
      </c>
      <c r="CK30" s="35">
        <v>36</v>
      </c>
      <c r="CL30" s="35">
        <v>36</v>
      </c>
      <c r="CM30" s="35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34" t="s">
        <v>235</v>
      </c>
      <c r="B31" s="35">
        <v>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35">
        <v>0</v>
      </c>
      <c r="AZ31" s="35">
        <v>0</v>
      </c>
      <c r="BA31" s="35">
        <v>0</v>
      </c>
      <c r="BB31" s="35">
        <v>0</v>
      </c>
      <c r="BC31" s="35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>
        <v>0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1</v>
      </c>
      <c r="BT31" s="35">
        <v>1</v>
      </c>
      <c r="BU31" s="35">
        <v>1</v>
      </c>
      <c r="BV31" s="35">
        <v>1</v>
      </c>
      <c r="BW31" s="35">
        <v>1</v>
      </c>
      <c r="BX31" s="35">
        <v>1</v>
      </c>
      <c r="BY31" s="35">
        <v>1</v>
      </c>
      <c r="BZ31" s="35">
        <v>1</v>
      </c>
      <c r="CA31" s="35">
        <v>3</v>
      </c>
      <c r="CB31" s="35">
        <v>3</v>
      </c>
      <c r="CC31" s="35">
        <v>3</v>
      </c>
      <c r="CD31" s="35">
        <v>3</v>
      </c>
      <c r="CE31" s="35">
        <v>4</v>
      </c>
      <c r="CF31" s="35">
        <v>4</v>
      </c>
      <c r="CG31" s="35">
        <v>4</v>
      </c>
      <c r="CH31" s="35">
        <v>4</v>
      </c>
      <c r="CI31" s="35">
        <v>4</v>
      </c>
      <c r="CJ31" s="35">
        <v>4</v>
      </c>
      <c r="CK31" s="35">
        <v>5</v>
      </c>
      <c r="CL31" s="35">
        <v>5</v>
      </c>
      <c r="CM31" s="35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34" t="s">
        <v>238</v>
      </c>
      <c r="B32" s="35">
        <v>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0</v>
      </c>
      <c r="BB32" s="35">
        <v>0</v>
      </c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  <c r="CE32" s="35">
        <v>0</v>
      </c>
      <c r="CF32" s="35">
        <v>1</v>
      </c>
      <c r="CG32" s="35">
        <v>1</v>
      </c>
      <c r="CH32" s="35">
        <v>1</v>
      </c>
      <c r="CI32" s="35">
        <v>1</v>
      </c>
      <c r="CJ32" s="35">
        <v>1</v>
      </c>
      <c r="CK32" s="35">
        <v>1</v>
      </c>
      <c r="CL32" s="35">
        <v>1</v>
      </c>
      <c r="CM32" s="35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34" t="s">
        <v>198</v>
      </c>
      <c r="B33" s="35">
        <v>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5">
        <v>0</v>
      </c>
      <c r="BC33" s="35">
        <v>0</v>
      </c>
      <c r="BD33" s="35">
        <v>0</v>
      </c>
      <c r="BE33" s="35">
        <v>0</v>
      </c>
      <c r="BF33" s="35">
        <v>0</v>
      </c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35">
        <v>1</v>
      </c>
      <c r="BM33" s="35">
        <v>1</v>
      </c>
      <c r="BN33" s="35">
        <v>1</v>
      </c>
      <c r="BO33" s="35">
        <v>1</v>
      </c>
      <c r="BP33" s="35">
        <v>1</v>
      </c>
      <c r="BQ33" s="35">
        <v>1</v>
      </c>
      <c r="BR33" s="35">
        <v>1</v>
      </c>
      <c r="BS33" s="35">
        <v>1</v>
      </c>
      <c r="BT33" s="35">
        <v>1</v>
      </c>
      <c r="BU33" s="35">
        <v>1</v>
      </c>
      <c r="BV33" s="35">
        <v>1</v>
      </c>
      <c r="BW33" s="35">
        <v>1</v>
      </c>
      <c r="BX33" s="35">
        <v>1</v>
      </c>
      <c r="BY33" s="35">
        <v>1</v>
      </c>
      <c r="BZ33" s="35">
        <v>1</v>
      </c>
      <c r="CA33" s="35">
        <v>1</v>
      </c>
      <c r="CB33" s="35">
        <v>1</v>
      </c>
      <c r="CC33" s="35">
        <v>1</v>
      </c>
      <c r="CD33" s="35">
        <v>1</v>
      </c>
      <c r="CE33" s="35">
        <v>1</v>
      </c>
      <c r="CF33" s="35">
        <v>1</v>
      </c>
      <c r="CG33" s="35">
        <v>1</v>
      </c>
      <c r="CH33" s="35">
        <v>1</v>
      </c>
      <c r="CI33" s="35">
        <v>1</v>
      </c>
      <c r="CJ33" s="35">
        <v>1</v>
      </c>
      <c r="CK33" s="35">
        <v>1</v>
      </c>
      <c r="CL33" s="35">
        <v>1</v>
      </c>
      <c r="CM33" s="35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34" t="s">
        <v>66</v>
      </c>
      <c r="B34" s="35">
        <v>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>
        <v>0</v>
      </c>
      <c r="BN34" s="35">
        <v>0</v>
      </c>
      <c r="BO34" s="35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35">
        <v>0</v>
      </c>
      <c r="CB34" s="35">
        <v>0</v>
      </c>
      <c r="CC34" s="35">
        <v>0</v>
      </c>
      <c r="CD34" s="35">
        <v>0</v>
      </c>
      <c r="CE34" s="35">
        <v>0</v>
      </c>
      <c r="CF34" s="35">
        <v>0</v>
      </c>
      <c r="CG34" s="35">
        <v>0</v>
      </c>
      <c r="CH34" s="35">
        <v>0</v>
      </c>
      <c r="CI34" s="35">
        <v>0</v>
      </c>
      <c r="CJ34" s="35">
        <v>0</v>
      </c>
      <c r="CK34" s="35">
        <v>0</v>
      </c>
      <c r="CL34" s="35">
        <v>0</v>
      </c>
      <c r="CM34" s="35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34" t="s">
        <v>10</v>
      </c>
      <c r="B35" s="35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35">
        <v>0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35">
        <v>0</v>
      </c>
      <c r="BM35" s="35">
        <v>1</v>
      </c>
      <c r="BN35" s="35">
        <v>1</v>
      </c>
      <c r="BO35" s="35">
        <v>2</v>
      </c>
      <c r="BP35" s="35">
        <v>2</v>
      </c>
      <c r="BQ35" s="35">
        <v>6</v>
      </c>
      <c r="BR35" s="35">
        <v>6</v>
      </c>
      <c r="BS35" s="35">
        <v>6</v>
      </c>
      <c r="BT35" s="35">
        <v>6</v>
      </c>
      <c r="BU35" s="35">
        <v>7</v>
      </c>
      <c r="BV35" s="35">
        <v>8</v>
      </c>
      <c r="BW35" s="35">
        <v>9</v>
      </c>
      <c r="BX35" s="35">
        <v>9</v>
      </c>
      <c r="BY35" s="35">
        <v>9</v>
      </c>
      <c r="BZ35" s="35">
        <v>9</v>
      </c>
      <c r="CA35" s="35">
        <v>10</v>
      </c>
      <c r="CB35" s="35">
        <v>10</v>
      </c>
      <c r="CC35" s="35">
        <v>12</v>
      </c>
      <c r="CD35" s="35">
        <v>12</v>
      </c>
      <c r="CE35" s="35">
        <v>12</v>
      </c>
      <c r="CF35" s="35">
        <v>12</v>
      </c>
      <c r="CG35" s="35">
        <v>14</v>
      </c>
      <c r="CH35" s="35">
        <v>17</v>
      </c>
      <c r="CI35" s="35">
        <v>22</v>
      </c>
      <c r="CJ35" s="35">
        <v>22</v>
      </c>
      <c r="CK35" s="35">
        <v>22</v>
      </c>
      <c r="CL35" s="35">
        <v>42</v>
      </c>
      <c r="CM35" s="35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34" t="s">
        <v>164</v>
      </c>
      <c r="B36" s="35">
        <v>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1</v>
      </c>
      <c r="AX36" s="35">
        <v>1</v>
      </c>
      <c r="AY36" s="35">
        <v>1</v>
      </c>
      <c r="AZ36" s="35">
        <v>1</v>
      </c>
      <c r="BA36" s="35">
        <v>1</v>
      </c>
      <c r="BB36" s="35">
        <v>1</v>
      </c>
      <c r="BC36" s="35">
        <v>1</v>
      </c>
      <c r="BD36" s="35">
        <v>4</v>
      </c>
      <c r="BE36" s="35">
        <v>5</v>
      </c>
      <c r="BF36" s="35">
        <v>8</v>
      </c>
      <c r="BG36" s="35">
        <v>9</v>
      </c>
      <c r="BH36" s="35">
        <v>12</v>
      </c>
      <c r="BI36" s="35">
        <v>19</v>
      </c>
      <c r="BJ36" s="35">
        <v>21</v>
      </c>
      <c r="BK36" s="35">
        <v>25</v>
      </c>
      <c r="BL36" s="35">
        <v>26</v>
      </c>
      <c r="BM36" s="35">
        <v>30</v>
      </c>
      <c r="BN36" s="35">
        <v>38</v>
      </c>
      <c r="BO36" s="35">
        <v>54</v>
      </c>
      <c r="BP36" s="35">
        <v>61</v>
      </c>
      <c r="BQ36" s="35">
        <v>64</v>
      </c>
      <c r="BR36" s="35">
        <v>80</v>
      </c>
      <c r="BS36" s="35">
        <v>101</v>
      </c>
      <c r="BT36" s="35">
        <v>109</v>
      </c>
      <c r="BU36" s="35">
        <v>139</v>
      </c>
      <c r="BV36" s="35">
        <v>179</v>
      </c>
      <c r="BW36" s="35">
        <v>218</v>
      </c>
      <c r="BX36" s="35">
        <v>259</v>
      </c>
      <c r="BY36" s="35">
        <v>339</v>
      </c>
      <c r="BZ36" s="35">
        <v>375</v>
      </c>
      <c r="CA36" s="35">
        <v>407</v>
      </c>
      <c r="CB36" s="35">
        <v>503</v>
      </c>
      <c r="CC36" s="35">
        <v>557</v>
      </c>
      <c r="CD36" s="35">
        <v>654</v>
      </c>
      <c r="CE36" s="35">
        <v>714</v>
      </c>
      <c r="CF36" s="35">
        <v>779</v>
      </c>
      <c r="CG36" s="35">
        <v>899</v>
      </c>
      <c r="CH36" s="35">
        <v>1006</v>
      </c>
      <c r="CI36" s="35">
        <v>1257</v>
      </c>
      <c r="CJ36" s="35">
        <v>1354</v>
      </c>
      <c r="CK36" s="35">
        <v>1399</v>
      </c>
      <c r="CL36" s="35">
        <v>1563</v>
      </c>
      <c r="CM36" s="35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34" t="s">
        <v>25</v>
      </c>
      <c r="B37" s="35">
        <v>0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35">
        <v>0</v>
      </c>
      <c r="BL37" s="35">
        <v>0</v>
      </c>
      <c r="BM37" s="35">
        <v>0</v>
      </c>
      <c r="BN37" s="35">
        <v>0</v>
      </c>
      <c r="BO37" s="35">
        <v>0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35">
        <v>0</v>
      </c>
      <c r="CB37" s="35">
        <v>0</v>
      </c>
      <c r="CC37" s="35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  <c r="CL37" s="35">
        <v>0</v>
      </c>
      <c r="CM37" s="35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34" t="s">
        <v>199</v>
      </c>
      <c r="B38" s="35">
        <v>0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5">
        <v>0</v>
      </c>
      <c r="AV38" s="35">
        <v>0</v>
      </c>
      <c r="AW38" s="35">
        <v>0</v>
      </c>
      <c r="AX38" s="35">
        <v>0</v>
      </c>
      <c r="AY38" s="35">
        <v>0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35">
        <v>0</v>
      </c>
      <c r="BL38" s="35">
        <v>0</v>
      </c>
      <c r="BM38" s="35">
        <v>0</v>
      </c>
      <c r="BN38" s="35">
        <v>0</v>
      </c>
      <c r="BO38" s="35">
        <v>0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35">
        <v>0</v>
      </c>
      <c r="CB38" s="35">
        <v>0</v>
      </c>
      <c r="CC38" s="35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0</v>
      </c>
      <c r="CI38" s="35">
        <v>0</v>
      </c>
      <c r="CJ38" s="35">
        <v>0</v>
      </c>
      <c r="CK38" s="35">
        <v>0</v>
      </c>
      <c r="CL38" s="35">
        <v>0</v>
      </c>
      <c r="CM38" s="35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34" t="s">
        <v>179</v>
      </c>
      <c r="B39" s="35">
        <v>0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1</v>
      </c>
      <c r="BK39" s="35">
        <v>2</v>
      </c>
      <c r="BL39" s="35">
        <v>2</v>
      </c>
      <c r="BM39" s="35">
        <v>3</v>
      </c>
      <c r="BN39" s="35">
        <v>4</v>
      </c>
      <c r="BO39" s="35">
        <v>5</v>
      </c>
      <c r="BP39" s="35">
        <v>6</v>
      </c>
      <c r="BQ39" s="35">
        <v>7</v>
      </c>
      <c r="BR39" s="35">
        <v>8</v>
      </c>
      <c r="BS39" s="35">
        <v>12</v>
      </c>
      <c r="BT39" s="35">
        <v>16</v>
      </c>
      <c r="BU39" s="35">
        <v>18</v>
      </c>
      <c r="BV39" s="35">
        <v>22</v>
      </c>
      <c r="BW39" s="35">
        <v>27</v>
      </c>
      <c r="BX39" s="35">
        <v>34</v>
      </c>
      <c r="BY39" s="35">
        <v>37</v>
      </c>
      <c r="BZ39" s="35">
        <v>43</v>
      </c>
      <c r="CA39" s="35">
        <v>48</v>
      </c>
      <c r="CB39" s="35">
        <v>57</v>
      </c>
      <c r="CC39" s="35">
        <v>65</v>
      </c>
      <c r="CD39" s="35">
        <v>73</v>
      </c>
      <c r="CE39" s="35">
        <v>80</v>
      </c>
      <c r="CF39" s="35">
        <v>82</v>
      </c>
      <c r="CG39" s="35">
        <v>92</v>
      </c>
      <c r="CH39" s="35">
        <v>94</v>
      </c>
      <c r="CI39" s="35">
        <v>105</v>
      </c>
      <c r="CJ39" s="35">
        <v>116</v>
      </c>
      <c r="CK39" s="35">
        <v>126</v>
      </c>
      <c r="CL39" s="35">
        <v>133</v>
      </c>
      <c r="CM39" s="35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34" t="s">
        <v>80</v>
      </c>
      <c r="B40" s="35">
        <v>17</v>
      </c>
      <c r="C40" s="35">
        <v>18</v>
      </c>
      <c r="D40" s="35">
        <v>26</v>
      </c>
      <c r="E40" s="35">
        <v>42</v>
      </c>
      <c r="F40" s="35">
        <v>56</v>
      </c>
      <c r="G40" s="35">
        <v>82</v>
      </c>
      <c r="H40" s="35">
        <v>131</v>
      </c>
      <c r="I40" s="35">
        <v>133</v>
      </c>
      <c r="J40" s="35">
        <v>171</v>
      </c>
      <c r="K40" s="35">
        <v>213</v>
      </c>
      <c r="L40" s="35">
        <v>259</v>
      </c>
      <c r="M40" s="35">
        <v>361</v>
      </c>
      <c r="N40" s="35">
        <v>425</v>
      </c>
      <c r="O40" s="35">
        <v>491</v>
      </c>
      <c r="P40" s="35">
        <v>563</v>
      </c>
      <c r="Q40" s="35">
        <v>633</v>
      </c>
      <c r="R40" s="35">
        <v>718</v>
      </c>
      <c r="S40" s="35">
        <v>805</v>
      </c>
      <c r="T40" s="35">
        <v>905</v>
      </c>
      <c r="U40" s="35">
        <v>1012</v>
      </c>
      <c r="V40" s="35">
        <v>1112</v>
      </c>
      <c r="W40" s="35">
        <v>1117</v>
      </c>
      <c r="X40" s="35">
        <v>1369</v>
      </c>
      <c r="Y40" s="35">
        <v>1521</v>
      </c>
      <c r="Z40" s="35">
        <v>1663</v>
      </c>
      <c r="AA40" s="35">
        <v>1766</v>
      </c>
      <c r="AB40" s="35">
        <v>1864</v>
      </c>
      <c r="AC40" s="35">
        <v>2003</v>
      </c>
      <c r="AD40" s="35">
        <v>2116</v>
      </c>
      <c r="AE40" s="35">
        <v>2238</v>
      </c>
      <c r="AF40" s="35">
        <v>2238</v>
      </c>
      <c r="AG40" s="35">
        <v>2443</v>
      </c>
      <c r="AH40" s="35">
        <v>2445</v>
      </c>
      <c r="AI40" s="35">
        <v>2595</v>
      </c>
      <c r="AJ40" s="35">
        <v>2665</v>
      </c>
      <c r="AK40" s="35">
        <v>2717</v>
      </c>
      <c r="AL40" s="35">
        <v>2746</v>
      </c>
      <c r="AM40" s="35">
        <v>2790</v>
      </c>
      <c r="AN40" s="35">
        <v>2837</v>
      </c>
      <c r="AO40" s="35">
        <v>2872</v>
      </c>
      <c r="AP40" s="35">
        <v>2914</v>
      </c>
      <c r="AQ40" s="35">
        <v>2947</v>
      </c>
      <c r="AR40" s="35">
        <v>2983</v>
      </c>
      <c r="AS40" s="35">
        <v>3015</v>
      </c>
      <c r="AT40" s="35">
        <v>3044</v>
      </c>
      <c r="AU40" s="35">
        <v>3072</v>
      </c>
      <c r="AV40" s="35">
        <v>3100</v>
      </c>
      <c r="AW40" s="35">
        <v>3123</v>
      </c>
      <c r="AX40" s="35">
        <v>3139</v>
      </c>
      <c r="AY40" s="35">
        <v>3161</v>
      </c>
      <c r="AZ40" s="35">
        <v>3172</v>
      </c>
      <c r="BA40" s="35">
        <v>3180</v>
      </c>
      <c r="BB40" s="35">
        <v>3193</v>
      </c>
      <c r="BC40" s="35">
        <v>3203</v>
      </c>
      <c r="BD40" s="35">
        <v>3217</v>
      </c>
      <c r="BE40" s="35">
        <v>3230</v>
      </c>
      <c r="BF40" s="35">
        <v>3241</v>
      </c>
      <c r="BG40" s="35">
        <v>3249</v>
      </c>
      <c r="BH40" s="35">
        <v>3253</v>
      </c>
      <c r="BI40" s="35">
        <v>3259</v>
      </c>
      <c r="BJ40" s="35">
        <v>3274</v>
      </c>
      <c r="BK40" s="35">
        <v>3274</v>
      </c>
      <c r="BL40" s="35">
        <v>3281</v>
      </c>
      <c r="BM40" s="35">
        <v>3285</v>
      </c>
      <c r="BN40" s="35">
        <v>3291</v>
      </c>
      <c r="BO40" s="35">
        <v>3296</v>
      </c>
      <c r="BP40" s="35">
        <v>3299</v>
      </c>
      <c r="BQ40" s="35">
        <v>3304</v>
      </c>
      <c r="BR40" s="35">
        <v>3308</v>
      </c>
      <c r="BS40" s="35">
        <v>3309</v>
      </c>
      <c r="BT40" s="35">
        <v>3316</v>
      </c>
      <c r="BU40" s="35">
        <v>3322</v>
      </c>
      <c r="BV40" s="35">
        <v>3326</v>
      </c>
      <c r="BW40" s="35">
        <v>3330</v>
      </c>
      <c r="BX40" s="35">
        <v>3333</v>
      </c>
      <c r="BY40" s="35">
        <v>3335</v>
      </c>
      <c r="BZ40" s="35">
        <v>3335</v>
      </c>
      <c r="CA40" s="35">
        <v>3337</v>
      </c>
      <c r="CB40" s="35">
        <v>3339</v>
      </c>
      <c r="CC40" s="35">
        <v>3340</v>
      </c>
      <c r="CD40" s="35">
        <v>3343</v>
      </c>
      <c r="CE40" s="35">
        <v>3343</v>
      </c>
      <c r="CF40" s="35">
        <v>3345</v>
      </c>
      <c r="CG40" s="35">
        <v>3345</v>
      </c>
      <c r="CH40" s="35">
        <v>3346</v>
      </c>
      <c r="CI40" s="35">
        <v>3346</v>
      </c>
      <c r="CJ40" s="35">
        <v>4636</v>
      </c>
      <c r="CK40" s="35">
        <v>4636</v>
      </c>
      <c r="CL40" s="35">
        <v>4636</v>
      </c>
      <c r="CM40" s="35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34" t="s">
        <v>182</v>
      </c>
      <c r="B41" s="35">
        <v>0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5">
        <v>0</v>
      </c>
      <c r="BB41" s="35">
        <v>0</v>
      </c>
      <c r="BC41" s="35">
        <v>0</v>
      </c>
      <c r="BD41" s="35">
        <v>0</v>
      </c>
      <c r="BE41" s="35">
        <v>0</v>
      </c>
      <c r="BF41" s="35">
        <v>0</v>
      </c>
      <c r="BG41" s="35">
        <v>0</v>
      </c>
      <c r="BH41" s="35">
        <v>0</v>
      </c>
      <c r="BI41" s="35">
        <v>0</v>
      </c>
      <c r="BJ41" s="35">
        <v>2</v>
      </c>
      <c r="BK41" s="35">
        <v>3</v>
      </c>
      <c r="BL41" s="35">
        <v>3</v>
      </c>
      <c r="BM41" s="35">
        <v>4</v>
      </c>
      <c r="BN41" s="35">
        <v>6</v>
      </c>
      <c r="BO41" s="35">
        <v>6</v>
      </c>
      <c r="BP41" s="35">
        <v>6</v>
      </c>
      <c r="BQ41" s="35">
        <v>10</v>
      </c>
      <c r="BR41" s="35">
        <v>12</v>
      </c>
      <c r="BS41" s="35">
        <v>16</v>
      </c>
      <c r="BT41" s="35">
        <v>17</v>
      </c>
      <c r="BU41" s="35">
        <v>19</v>
      </c>
      <c r="BV41" s="35">
        <v>25</v>
      </c>
      <c r="BW41" s="35">
        <v>32</v>
      </c>
      <c r="BX41" s="35">
        <v>35</v>
      </c>
      <c r="BY41" s="35">
        <v>46</v>
      </c>
      <c r="BZ41" s="35">
        <v>50</v>
      </c>
      <c r="CA41" s="35">
        <v>54</v>
      </c>
      <c r="CB41" s="35">
        <v>69</v>
      </c>
      <c r="CC41" s="35">
        <v>80</v>
      </c>
      <c r="CD41" s="35">
        <v>100</v>
      </c>
      <c r="CE41" s="35">
        <v>109</v>
      </c>
      <c r="CF41" s="35">
        <v>112</v>
      </c>
      <c r="CG41" s="35">
        <v>127</v>
      </c>
      <c r="CH41" s="35">
        <v>131</v>
      </c>
      <c r="CI41" s="35">
        <v>144</v>
      </c>
      <c r="CJ41" s="35">
        <v>153</v>
      </c>
      <c r="CK41" s="35">
        <v>153</v>
      </c>
      <c r="CL41" s="35">
        <v>179</v>
      </c>
      <c r="CM41" s="35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34" t="s">
        <v>26</v>
      </c>
      <c r="B42" s="35">
        <v>0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35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35">
        <v>0</v>
      </c>
      <c r="BN42" s="35">
        <v>0</v>
      </c>
      <c r="BO42" s="35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2</v>
      </c>
      <c r="BV42" s="35">
        <v>2</v>
      </c>
      <c r="BW42" s="35">
        <v>2</v>
      </c>
      <c r="BX42" s="35">
        <v>5</v>
      </c>
      <c r="BY42" s="35">
        <v>5</v>
      </c>
      <c r="BZ42" s="35">
        <v>5</v>
      </c>
      <c r="CA42" s="35">
        <v>5</v>
      </c>
      <c r="CB42" s="35">
        <v>5</v>
      </c>
      <c r="CC42" s="35">
        <v>5</v>
      </c>
      <c r="CD42" s="35">
        <v>5</v>
      </c>
      <c r="CE42" s="35">
        <v>5</v>
      </c>
      <c r="CF42" s="35">
        <v>5</v>
      </c>
      <c r="CG42" s="35">
        <v>5</v>
      </c>
      <c r="CH42" s="35">
        <v>5</v>
      </c>
      <c r="CI42" s="35">
        <v>5</v>
      </c>
      <c r="CJ42" s="35">
        <v>6</v>
      </c>
      <c r="CK42" s="35">
        <v>6</v>
      </c>
      <c r="CL42" s="35">
        <v>6</v>
      </c>
      <c r="CM42" s="35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34" t="s">
        <v>16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0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1</v>
      </c>
      <c r="BJ43" s="35">
        <v>1</v>
      </c>
      <c r="BK43" s="35">
        <v>1</v>
      </c>
      <c r="BL43" s="35">
        <v>2</v>
      </c>
      <c r="BM43" s="35">
        <v>2</v>
      </c>
      <c r="BN43" s="35">
        <v>3</v>
      </c>
      <c r="BO43" s="35">
        <v>3</v>
      </c>
      <c r="BP43" s="35">
        <v>6</v>
      </c>
      <c r="BQ43" s="35">
        <v>6</v>
      </c>
      <c r="BR43" s="35">
        <v>8</v>
      </c>
      <c r="BS43" s="35">
        <v>8</v>
      </c>
      <c r="BT43" s="35">
        <v>9</v>
      </c>
      <c r="BU43" s="35">
        <v>13</v>
      </c>
      <c r="BV43" s="35">
        <v>13</v>
      </c>
      <c r="BW43" s="35">
        <v>18</v>
      </c>
      <c r="BX43" s="35">
        <v>18</v>
      </c>
      <c r="BY43" s="35">
        <v>18</v>
      </c>
      <c r="BZ43" s="35">
        <v>18</v>
      </c>
      <c r="CA43" s="35">
        <v>18</v>
      </c>
      <c r="CB43" s="35">
        <v>18</v>
      </c>
      <c r="CC43" s="35">
        <v>20</v>
      </c>
      <c r="CD43" s="35">
        <v>20</v>
      </c>
      <c r="CE43" s="35">
        <v>20</v>
      </c>
      <c r="CF43" s="35">
        <v>20</v>
      </c>
      <c r="CG43" s="35">
        <v>20</v>
      </c>
      <c r="CH43" s="35">
        <v>21</v>
      </c>
      <c r="CI43" s="35">
        <v>22</v>
      </c>
      <c r="CJ43" s="35">
        <v>23</v>
      </c>
      <c r="CK43" s="35">
        <v>25</v>
      </c>
      <c r="CL43" s="35">
        <v>25</v>
      </c>
      <c r="CM43" s="35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34" t="s">
        <v>184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0</v>
      </c>
      <c r="AX44" s="35">
        <v>0</v>
      </c>
      <c r="AY44" s="35">
        <v>0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1</v>
      </c>
      <c r="BH44" s="35">
        <v>1</v>
      </c>
      <c r="BI44" s="35">
        <v>2</v>
      </c>
      <c r="BJ44" s="35">
        <v>2</v>
      </c>
      <c r="BK44" s="35">
        <v>2</v>
      </c>
      <c r="BL44" s="35">
        <v>2</v>
      </c>
      <c r="BM44" s="35">
        <v>2</v>
      </c>
      <c r="BN44" s="35">
        <v>2</v>
      </c>
      <c r="BO44" s="35">
        <v>2</v>
      </c>
      <c r="BP44" s="35">
        <v>2</v>
      </c>
      <c r="BQ44" s="35">
        <v>2</v>
      </c>
      <c r="BR44" s="35">
        <v>2</v>
      </c>
      <c r="BS44" s="35">
        <v>2</v>
      </c>
      <c r="BT44" s="35">
        <v>2</v>
      </c>
      <c r="BU44" s="35">
        <v>2</v>
      </c>
      <c r="BV44" s="35">
        <v>2</v>
      </c>
      <c r="BW44" s="35">
        <v>2</v>
      </c>
      <c r="BX44" s="35">
        <v>2</v>
      </c>
      <c r="BY44" s="35">
        <v>2</v>
      </c>
      <c r="BZ44" s="35">
        <v>2</v>
      </c>
      <c r="CA44" s="35">
        <v>3</v>
      </c>
      <c r="CB44" s="35">
        <v>3</v>
      </c>
      <c r="CC44" s="35">
        <v>3</v>
      </c>
      <c r="CD44" s="35">
        <v>3</v>
      </c>
      <c r="CE44" s="35">
        <v>3</v>
      </c>
      <c r="CF44" s="35">
        <v>3</v>
      </c>
      <c r="CG44" s="35">
        <v>3</v>
      </c>
      <c r="CH44" s="35">
        <v>4</v>
      </c>
      <c r="CI44" s="35">
        <v>4</v>
      </c>
      <c r="CJ44" s="35">
        <v>4</v>
      </c>
      <c r="CK44" s="35">
        <v>4</v>
      </c>
      <c r="CL44" s="35">
        <v>5</v>
      </c>
      <c r="CM44" s="35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34" t="s">
        <v>20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35">
        <v>0</v>
      </c>
      <c r="AV45" s="35">
        <v>0</v>
      </c>
      <c r="AW45" s="35">
        <v>0</v>
      </c>
      <c r="AX45" s="35">
        <v>0</v>
      </c>
      <c r="AY45" s="35">
        <v>0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35">
        <v>0</v>
      </c>
      <c r="BL45" s="35">
        <v>0</v>
      </c>
      <c r="BM45" s="35">
        <v>0</v>
      </c>
      <c r="BN45" s="35">
        <v>0</v>
      </c>
      <c r="BO45" s="35">
        <v>0</v>
      </c>
      <c r="BP45" s="35">
        <v>0</v>
      </c>
      <c r="BQ45" s="35">
        <v>1</v>
      </c>
      <c r="BR45" s="35">
        <v>1</v>
      </c>
      <c r="BS45" s="35">
        <v>1</v>
      </c>
      <c r="BT45" s="35">
        <v>1</v>
      </c>
      <c r="BU45" s="35">
        <v>1</v>
      </c>
      <c r="BV45" s="35">
        <v>1</v>
      </c>
      <c r="BW45" s="35">
        <v>1</v>
      </c>
      <c r="BX45" s="35">
        <v>3</v>
      </c>
      <c r="BY45" s="35">
        <v>3</v>
      </c>
      <c r="BZ45" s="35">
        <v>3</v>
      </c>
      <c r="CA45" s="35">
        <v>3</v>
      </c>
      <c r="CB45" s="35">
        <v>3</v>
      </c>
      <c r="CC45" s="35">
        <v>3</v>
      </c>
      <c r="CD45" s="35">
        <v>4</v>
      </c>
      <c r="CE45" s="35">
        <v>5</v>
      </c>
      <c r="CF45" s="35">
        <v>6</v>
      </c>
      <c r="CG45" s="35">
        <v>6</v>
      </c>
      <c r="CH45" s="35">
        <v>6</v>
      </c>
      <c r="CI45" s="35">
        <v>6</v>
      </c>
      <c r="CJ45" s="35">
        <v>6</v>
      </c>
      <c r="CK45" s="35">
        <v>8</v>
      </c>
      <c r="CL45" s="35">
        <v>9</v>
      </c>
      <c r="CM45" s="35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34" t="s">
        <v>139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1</v>
      </c>
      <c r="BH46" s="35">
        <v>1</v>
      </c>
      <c r="BI46" s="35">
        <v>1</v>
      </c>
      <c r="BJ46" s="35">
        <v>1</v>
      </c>
      <c r="BK46" s="35">
        <v>1</v>
      </c>
      <c r="BL46" s="35">
        <v>1</v>
      </c>
      <c r="BM46" s="35">
        <v>1</v>
      </c>
      <c r="BN46" s="35">
        <v>3</v>
      </c>
      <c r="BO46" s="35">
        <v>3</v>
      </c>
      <c r="BP46" s="35">
        <v>5</v>
      </c>
      <c r="BQ46" s="35">
        <v>6</v>
      </c>
      <c r="BR46" s="35">
        <v>6</v>
      </c>
      <c r="BS46" s="35">
        <v>6</v>
      </c>
      <c r="BT46" s="35">
        <v>6</v>
      </c>
      <c r="BU46" s="35">
        <v>7</v>
      </c>
      <c r="BV46" s="35">
        <v>8</v>
      </c>
      <c r="BW46" s="35">
        <v>12</v>
      </c>
      <c r="BX46" s="35">
        <v>15</v>
      </c>
      <c r="BY46" s="35">
        <v>16</v>
      </c>
      <c r="BZ46" s="35">
        <v>18</v>
      </c>
      <c r="CA46" s="35">
        <v>19</v>
      </c>
      <c r="CB46" s="35">
        <v>20</v>
      </c>
      <c r="CC46" s="35">
        <v>21</v>
      </c>
      <c r="CD46" s="35">
        <v>21</v>
      </c>
      <c r="CE46" s="35">
        <v>23</v>
      </c>
      <c r="CF46" s="35">
        <v>25</v>
      </c>
      <c r="CG46" s="35">
        <v>31</v>
      </c>
      <c r="CH46" s="35">
        <v>33</v>
      </c>
      <c r="CI46" s="35">
        <v>35</v>
      </c>
      <c r="CJ46" s="35">
        <v>36</v>
      </c>
      <c r="CK46" s="35">
        <v>39</v>
      </c>
      <c r="CL46" s="35">
        <v>47</v>
      </c>
      <c r="CM46" s="35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34" t="s">
        <v>200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1</v>
      </c>
      <c r="BG47" s="35">
        <v>1</v>
      </c>
      <c r="BH47" s="35">
        <v>1</v>
      </c>
      <c r="BI47" s="35">
        <v>1</v>
      </c>
      <c r="BJ47" s="35">
        <v>1</v>
      </c>
      <c r="BK47" s="35">
        <v>1</v>
      </c>
      <c r="BL47" s="35">
        <v>1</v>
      </c>
      <c r="BM47" s="35">
        <v>1</v>
      </c>
      <c r="BN47" s="35">
        <v>2</v>
      </c>
      <c r="BO47" s="35">
        <v>2</v>
      </c>
      <c r="BP47" s="35">
        <v>3</v>
      </c>
      <c r="BQ47" s="35">
        <v>3</v>
      </c>
      <c r="BR47" s="35">
        <v>4</v>
      </c>
      <c r="BS47" s="35">
        <v>6</v>
      </c>
      <c r="BT47" s="35">
        <v>6</v>
      </c>
      <c r="BU47" s="35">
        <v>6</v>
      </c>
      <c r="BV47" s="35">
        <v>6</v>
      </c>
      <c r="BW47" s="35">
        <v>6</v>
      </c>
      <c r="BX47" s="35">
        <v>8</v>
      </c>
      <c r="BY47" s="35">
        <v>9</v>
      </c>
      <c r="BZ47" s="35">
        <v>11</v>
      </c>
      <c r="CA47" s="35">
        <v>12</v>
      </c>
      <c r="CB47" s="35">
        <v>15</v>
      </c>
      <c r="CC47" s="35">
        <v>15</v>
      </c>
      <c r="CD47" s="35">
        <v>16</v>
      </c>
      <c r="CE47" s="35">
        <v>18</v>
      </c>
      <c r="CF47" s="35">
        <v>21</v>
      </c>
      <c r="CG47" s="35">
        <v>21</v>
      </c>
      <c r="CH47" s="35">
        <v>24</v>
      </c>
      <c r="CI47" s="35">
        <v>27</v>
      </c>
      <c r="CJ47" s="35">
        <v>31</v>
      </c>
      <c r="CK47" s="35">
        <v>32</v>
      </c>
      <c r="CL47" s="35">
        <v>34</v>
      </c>
      <c r="CM47" s="35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34" t="s">
        <v>148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5">
        <v>0</v>
      </c>
      <c r="BB48" s="35">
        <v>0</v>
      </c>
      <c r="BC48" s="35">
        <v>0</v>
      </c>
      <c r="BD48" s="35">
        <v>0</v>
      </c>
      <c r="BE48" s="35">
        <v>0</v>
      </c>
      <c r="BF48" s="35">
        <v>0</v>
      </c>
      <c r="BG48" s="35">
        <v>0</v>
      </c>
      <c r="BH48" s="35">
        <v>0</v>
      </c>
      <c r="BI48" s="35">
        <v>0</v>
      </c>
      <c r="BJ48" s="35">
        <v>1</v>
      </c>
      <c r="BK48" s="35">
        <v>1</v>
      </c>
      <c r="BL48" s="35">
        <v>3</v>
      </c>
      <c r="BM48" s="35">
        <v>3</v>
      </c>
      <c r="BN48" s="35">
        <v>3</v>
      </c>
      <c r="BO48" s="35">
        <v>5</v>
      </c>
      <c r="BP48" s="35">
        <v>5</v>
      </c>
      <c r="BQ48" s="35">
        <v>5</v>
      </c>
      <c r="BR48" s="35">
        <v>7</v>
      </c>
      <c r="BS48" s="35">
        <v>8</v>
      </c>
      <c r="BT48" s="35">
        <v>9</v>
      </c>
      <c r="BU48" s="35">
        <v>10</v>
      </c>
      <c r="BV48" s="35">
        <v>11</v>
      </c>
      <c r="BW48" s="35">
        <v>11</v>
      </c>
      <c r="BX48" s="35">
        <v>9</v>
      </c>
      <c r="BY48" s="35">
        <v>9</v>
      </c>
      <c r="BZ48" s="35">
        <v>9</v>
      </c>
      <c r="CA48" s="35">
        <v>9</v>
      </c>
      <c r="CB48" s="35">
        <v>10</v>
      </c>
      <c r="CC48" s="35">
        <v>10</v>
      </c>
      <c r="CD48" s="35">
        <v>10</v>
      </c>
      <c r="CE48" s="35">
        <v>11</v>
      </c>
      <c r="CF48" s="35">
        <v>12</v>
      </c>
      <c r="CG48" s="35">
        <v>12</v>
      </c>
      <c r="CH48" s="35">
        <v>12</v>
      </c>
      <c r="CI48" s="35">
        <v>12</v>
      </c>
      <c r="CJ48" s="35">
        <v>12</v>
      </c>
      <c r="CK48" s="35">
        <v>12</v>
      </c>
      <c r="CL48" s="35">
        <v>12</v>
      </c>
      <c r="CM48" s="35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34" t="s">
        <v>128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35">
        <v>0</v>
      </c>
      <c r="AZ49" s="35">
        <v>0</v>
      </c>
      <c r="BA49" s="35">
        <v>0</v>
      </c>
      <c r="BB49" s="35">
        <v>0</v>
      </c>
      <c r="BC49" s="35">
        <v>0</v>
      </c>
      <c r="BD49" s="35">
        <v>0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1</v>
      </c>
      <c r="BK49" s="35">
        <v>1</v>
      </c>
      <c r="BL49" s="35">
        <v>3</v>
      </c>
      <c r="BM49" s="35">
        <v>6</v>
      </c>
      <c r="BN49" s="35">
        <v>9</v>
      </c>
      <c r="BO49" s="35">
        <v>9</v>
      </c>
      <c r="BP49" s="35">
        <v>11</v>
      </c>
      <c r="BQ49" s="35">
        <v>16</v>
      </c>
      <c r="BR49" s="35">
        <v>23</v>
      </c>
      <c r="BS49" s="35">
        <v>31</v>
      </c>
      <c r="BT49" s="35">
        <v>39</v>
      </c>
      <c r="BU49" s="35">
        <v>44</v>
      </c>
      <c r="BV49" s="35">
        <v>53</v>
      </c>
      <c r="BW49" s="35">
        <v>59</v>
      </c>
      <c r="BX49" s="35">
        <v>67</v>
      </c>
      <c r="BY49" s="35">
        <v>78</v>
      </c>
      <c r="BZ49" s="35">
        <v>88</v>
      </c>
      <c r="CA49" s="35">
        <v>99</v>
      </c>
      <c r="CB49" s="35">
        <v>112</v>
      </c>
      <c r="CC49" s="35">
        <v>119</v>
      </c>
      <c r="CD49" s="35">
        <v>129</v>
      </c>
      <c r="CE49" s="35">
        <v>138</v>
      </c>
      <c r="CF49" s="35">
        <v>143</v>
      </c>
      <c r="CG49" s="35">
        <v>161</v>
      </c>
      <c r="CH49" s="35">
        <v>166</v>
      </c>
      <c r="CI49" s="35">
        <v>169</v>
      </c>
      <c r="CJ49" s="35">
        <v>173</v>
      </c>
      <c r="CK49" s="35">
        <v>181</v>
      </c>
      <c r="CL49" s="35">
        <v>186</v>
      </c>
      <c r="CM49" s="35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34" t="s">
        <v>125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5">
        <v>0</v>
      </c>
      <c r="BB50" s="35">
        <v>1</v>
      </c>
      <c r="BC50" s="35">
        <v>2</v>
      </c>
      <c r="BD50" s="35">
        <v>3</v>
      </c>
      <c r="BE50" s="35">
        <v>4</v>
      </c>
      <c r="BF50" s="35">
        <v>4</v>
      </c>
      <c r="BG50" s="35">
        <v>6</v>
      </c>
      <c r="BH50" s="35">
        <v>9</v>
      </c>
      <c r="BI50" s="35">
        <v>13</v>
      </c>
      <c r="BJ50" s="35">
        <v>13</v>
      </c>
      <c r="BK50" s="35">
        <v>24</v>
      </c>
      <c r="BL50" s="35">
        <v>32</v>
      </c>
      <c r="BM50" s="35">
        <v>34</v>
      </c>
      <c r="BN50" s="35">
        <v>41</v>
      </c>
      <c r="BO50" s="35">
        <v>52</v>
      </c>
      <c r="BP50" s="35">
        <v>65</v>
      </c>
      <c r="BQ50" s="35">
        <v>72</v>
      </c>
      <c r="BR50" s="35">
        <v>77</v>
      </c>
      <c r="BS50" s="35">
        <v>90</v>
      </c>
      <c r="BT50" s="35">
        <v>104</v>
      </c>
      <c r="BU50" s="35">
        <v>123</v>
      </c>
      <c r="BV50" s="35">
        <v>139</v>
      </c>
      <c r="BW50" s="35">
        <v>161</v>
      </c>
      <c r="BX50" s="35">
        <v>179</v>
      </c>
      <c r="BY50" s="35">
        <v>187</v>
      </c>
      <c r="BZ50" s="35">
        <v>203</v>
      </c>
      <c r="CA50" s="35">
        <v>218</v>
      </c>
      <c r="CB50" s="35">
        <v>237</v>
      </c>
      <c r="CC50" s="35">
        <v>247</v>
      </c>
      <c r="CD50" s="35">
        <v>260</v>
      </c>
      <c r="CE50" s="35">
        <v>273</v>
      </c>
      <c r="CF50" s="35">
        <v>285</v>
      </c>
      <c r="CG50" s="35">
        <v>299</v>
      </c>
      <c r="CH50" s="35">
        <v>309</v>
      </c>
      <c r="CI50" s="35">
        <v>321</v>
      </c>
      <c r="CJ50" s="35">
        <v>336</v>
      </c>
      <c r="CK50" s="35">
        <v>346</v>
      </c>
      <c r="CL50" s="35">
        <v>355</v>
      </c>
      <c r="CM50" s="35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34" t="s">
        <v>114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2</v>
      </c>
      <c r="AF51" s="35">
        <v>2</v>
      </c>
      <c r="AG51" s="35">
        <v>2</v>
      </c>
      <c r="AH51" s="35">
        <v>3</v>
      </c>
      <c r="AI51" s="35">
        <v>3</v>
      </c>
      <c r="AJ51" s="35">
        <v>3</v>
      </c>
      <c r="AK51" s="35">
        <v>4</v>
      </c>
      <c r="AL51" s="35">
        <v>4</v>
      </c>
      <c r="AM51" s="35">
        <v>6</v>
      </c>
      <c r="AN51" s="35">
        <v>6</v>
      </c>
      <c r="AO51" s="35">
        <v>6</v>
      </c>
      <c r="AP51" s="35">
        <v>6</v>
      </c>
      <c r="AQ51" s="35">
        <v>6</v>
      </c>
      <c r="AR51" s="35">
        <v>6</v>
      </c>
      <c r="AS51" s="35">
        <v>6</v>
      </c>
      <c r="AT51" s="35">
        <v>6</v>
      </c>
      <c r="AU51" s="35">
        <v>6</v>
      </c>
      <c r="AV51" s="35">
        <v>6</v>
      </c>
      <c r="AW51" s="35">
        <v>6</v>
      </c>
      <c r="AX51" s="35">
        <v>6</v>
      </c>
      <c r="AY51" s="35">
        <v>7</v>
      </c>
      <c r="AZ51" s="35">
        <v>7</v>
      </c>
      <c r="BA51" s="35">
        <v>7</v>
      </c>
      <c r="BB51" s="35">
        <v>7</v>
      </c>
      <c r="BC51" s="35">
        <v>7</v>
      </c>
      <c r="BD51" s="35">
        <v>7</v>
      </c>
      <c r="BE51" s="35">
        <v>7</v>
      </c>
      <c r="BF51" s="35">
        <v>7</v>
      </c>
      <c r="BG51" s="35">
        <v>7</v>
      </c>
      <c r="BH51" s="35">
        <v>7</v>
      </c>
      <c r="BI51" s="35">
        <v>8</v>
      </c>
      <c r="BJ51" s="35">
        <v>8</v>
      </c>
      <c r="BK51" s="35">
        <v>8</v>
      </c>
      <c r="BL51" s="35">
        <v>10</v>
      </c>
      <c r="BM51" s="35">
        <v>10</v>
      </c>
      <c r="BN51" s="35">
        <v>10</v>
      </c>
      <c r="BO51" s="35">
        <v>10</v>
      </c>
      <c r="BP51" s="35">
        <v>10</v>
      </c>
      <c r="BQ51" s="35">
        <v>10</v>
      </c>
      <c r="BR51" s="35">
        <v>10</v>
      </c>
      <c r="BS51" s="35">
        <v>10</v>
      </c>
      <c r="BT51" s="35">
        <v>11</v>
      </c>
      <c r="BU51" s="35">
        <v>11</v>
      </c>
      <c r="BV51" s="35">
        <v>11</v>
      </c>
      <c r="BW51" s="35">
        <v>11</v>
      </c>
      <c r="BX51" s="35">
        <v>11</v>
      </c>
      <c r="BY51" s="35">
        <v>11</v>
      </c>
      <c r="BZ51" s="35">
        <v>11</v>
      </c>
      <c r="CA51" s="35">
        <v>11</v>
      </c>
      <c r="CB51" s="35">
        <v>11</v>
      </c>
      <c r="CC51" s="35">
        <v>11</v>
      </c>
      <c r="CD51" s="35">
        <v>11</v>
      </c>
      <c r="CE51" s="35">
        <v>11</v>
      </c>
      <c r="CF51" s="35">
        <v>11</v>
      </c>
      <c r="CG51" s="35">
        <v>12</v>
      </c>
      <c r="CH51" s="35">
        <v>12</v>
      </c>
      <c r="CI51" s="35">
        <v>12</v>
      </c>
      <c r="CJ51" s="35">
        <v>13</v>
      </c>
      <c r="CK51" s="35">
        <v>13</v>
      </c>
      <c r="CL51" s="35">
        <v>13</v>
      </c>
      <c r="CM51" s="35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34" t="s">
        <v>201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35">
        <v>0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>
        <v>0</v>
      </c>
      <c r="BN52" s="35">
        <v>0</v>
      </c>
      <c r="BO52" s="35">
        <v>0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35">
        <v>0</v>
      </c>
      <c r="CB52" s="35">
        <v>0</v>
      </c>
      <c r="CC52" s="35">
        <v>1</v>
      </c>
      <c r="CD52" s="35">
        <v>2</v>
      </c>
      <c r="CE52" s="35">
        <v>2</v>
      </c>
      <c r="CF52" s="35">
        <v>2</v>
      </c>
      <c r="CG52" s="35">
        <v>2</v>
      </c>
      <c r="CH52" s="35">
        <v>2</v>
      </c>
      <c r="CI52" s="35">
        <v>2</v>
      </c>
      <c r="CJ52" s="35">
        <v>2</v>
      </c>
      <c r="CK52" s="35">
        <v>2</v>
      </c>
      <c r="CL52" s="35">
        <v>2</v>
      </c>
      <c r="CM52" s="35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34" t="s">
        <v>222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35">
        <v>0</v>
      </c>
      <c r="AV53" s="35">
        <v>0</v>
      </c>
      <c r="AW53" s="35">
        <v>0</v>
      </c>
      <c r="AX53" s="35">
        <v>0</v>
      </c>
      <c r="AY53" s="35">
        <v>0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35">
        <v>0</v>
      </c>
      <c r="BL53" s="35">
        <v>0</v>
      </c>
      <c r="BM53" s="35">
        <v>0</v>
      </c>
      <c r="BN53" s="35">
        <v>0</v>
      </c>
      <c r="BO53" s="35">
        <v>0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35">
        <v>0</v>
      </c>
      <c r="CB53" s="35">
        <v>0</v>
      </c>
      <c r="CC53" s="35">
        <v>0</v>
      </c>
      <c r="CD53" s="35">
        <v>0</v>
      </c>
      <c r="CE53" s="35">
        <v>0</v>
      </c>
      <c r="CF53" s="35">
        <v>0</v>
      </c>
      <c r="CG53" s="35">
        <v>0</v>
      </c>
      <c r="CH53" s="35">
        <v>0</v>
      </c>
      <c r="CI53" s="35">
        <v>0</v>
      </c>
      <c r="CJ53" s="35">
        <v>0</v>
      </c>
      <c r="CK53" s="35">
        <v>0</v>
      </c>
      <c r="CL53" s="35">
        <v>0</v>
      </c>
      <c r="CM53" s="35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34" t="s">
        <v>202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35">
        <v>0</v>
      </c>
      <c r="AV54" s="35">
        <v>0</v>
      </c>
      <c r="AW54" s="35">
        <v>0</v>
      </c>
      <c r="AX54" s="35">
        <v>0</v>
      </c>
      <c r="AY54" s="35">
        <v>0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1</v>
      </c>
      <c r="BF54" s="35">
        <v>1</v>
      </c>
      <c r="BG54" s="35">
        <v>2</v>
      </c>
      <c r="BH54" s="35">
        <v>2</v>
      </c>
      <c r="BI54" s="35">
        <v>2</v>
      </c>
      <c r="BJ54" s="35">
        <v>3</v>
      </c>
      <c r="BK54" s="35">
        <v>3</v>
      </c>
      <c r="BL54" s="35">
        <v>6</v>
      </c>
      <c r="BM54" s="35">
        <v>10</v>
      </c>
      <c r="BN54" s="35">
        <v>10</v>
      </c>
      <c r="BO54" s="35">
        <v>20</v>
      </c>
      <c r="BP54" s="35">
        <v>28</v>
      </c>
      <c r="BQ54" s="35">
        <v>39</v>
      </c>
      <c r="BR54" s="35">
        <v>42</v>
      </c>
      <c r="BS54" s="35">
        <v>51</v>
      </c>
      <c r="BT54" s="35">
        <v>57</v>
      </c>
      <c r="BU54" s="35">
        <v>60</v>
      </c>
      <c r="BV54" s="35">
        <v>68</v>
      </c>
      <c r="BW54" s="35">
        <v>68</v>
      </c>
      <c r="BX54" s="35">
        <v>82</v>
      </c>
      <c r="BY54" s="35">
        <v>86</v>
      </c>
      <c r="BZ54" s="35">
        <v>98</v>
      </c>
      <c r="CA54" s="35">
        <v>108</v>
      </c>
      <c r="CB54" s="35">
        <v>118</v>
      </c>
      <c r="CC54" s="35">
        <v>126</v>
      </c>
      <c r="CD54" s="35">
        <v>135</v>
      </c>
      <c r="CE54" s="35">
        <v>173</v>
      </c>
      <c r="CF54" s="35">
        <v>177</v>
      </c>
      <c r="CG54" s="35">
        <v>183</v>
      </c>
      <c r="CH54" s="35">
        <v>189</v>
      </c>
      <c r="CI54" s="35">
        <v>196</v>
      </c>
      <c r="CJ54" s="35">
        <v>200</v>
      </c>
      <c r="CK54" s="35">
        <v>217</v>
      </c>
      <c r="CL54" s="35">
        <v>226</v>
      </c>
      <c r="CM54" s="35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34" t="s">
        <v>183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35">
        <v>0</v>
      </c>
      <c r="AZ55" s="35">
        <v>0</v>
      </c>
      <c r="BA55" s="35">
        <v>0</v>
      </c>
      <c r="BB55" s="35">
        <v>2</v>
      </c>
      <c r="BC55" s="35">
        <v>2</v>
      </c>
      <c r="BD55" s="35">
        <v>2</v>
      </c>
      <c r="BE55" s="35">
        <v>2</v>
      </c>
      <c r="BF55" s="35">
        <v>2</v>
      </c>
      <c r="BG55" s="35">
        <v>3</v>
      </c>
      <c r="BH55" s="35">
        <v>5</v>
      </c>
      <c r="BI55" s="35">
        <v>7</v>
      </c>
      <c r="BJ55" s="35">
        <v>14</v>
      </c>
      <c r="BK55" s="35">
        <v>18</v>
      </c>
      <c r="BL55" s="35">
        <v>27</v>
      </c>
      <c r="BM55" s="35">
        <v>28</v>
      </c>
      <c r="BN55" s="35">
        <v>34</v>
      </c>
      <c r="BO55" s="35">
        <v>36</v>
      </c>
      <c r="BP55" s="35">
        <v>48</v>
      </c>
      <c r="BQ55" s="35">
        <v>58</v>
      </c>
      <c r="BR55" s="35">
        <v>60</v>
      </c>
      <c r="BS55" s="35">
        <v>75</v>
      </c>
      <c r="BT55" s="35">
        <v>93</v>
      </c>
      <c r="BU55" s="35">
        <v>120</v>
      </c>
      <c r="BV55" s="35">
        <v>145</v>
      </c>
      <c r="BW55" s="35">
        <v>172</v>
      </c>
      <c r="BX55" s="35">
        <v>180</v>
      </c>
      <c r="BY55" s="35">
        <v>191</v>
      </c>
      <c r="BZ55" s="35">
        <v>191</v>
      </c>
      <c r="CA55" s="35">
        <v>242</v>
      </c>
      <c r="CB55" s="35">
        <v>272</v>
      </c>
      <c r="CC55" s="35">
        <v>297</v>
      </c>
      <c r="CD55" s="35">
        <v>315</v>
      </c>
      <c r="CE55" s="35">
        <v>333</v>
      </c>
      <c r="CF55" s="35">
        <v>355</v>
      </c>
      <c r="CG55" s="35">
        <v>369</v>
      </c>
      <c r="CH55" s="35">
        <v>388</v>
      </c>
      <c r="CI55" s="35">
        <v>403</v>
      </c>
      <c r="CJ55" s="35">
        <v>421</v>
      </c>
      <c r="CK55" s="35">
        <v>456</v>
      </c>
      <c r="CL55" s="35">
        <v>474</v>
      </c>
      <c r="CM55" s="35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34" t="s">
        <v>36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  <c r="AQ56" s="35">
        <v>0</v>
      </c>
      <c r="AR56" s="35">
        <v>0</v>
      </c>
      <c r="AS56" s="35">
        <v>0</v>
      </c>
      <c r="AT56" s="35">
        <v>0</v>
      </c>
      <c r="AU56" s="35">
        <v>0</v>
      </c>
      <c r="AV56" s="35">
        <v>1</v>
      </c>
      <c r="AW56" s="35">
        <v>1</v>
      </c>
      <c r="AX56" s="35">
        <v>1</v>
      </c>
      <c r="AY56" s="35">
        <v>1</v>
      </c>
      <c r="AZ56" s="35">
        <v>1</v>
      </c>
      <c r="BA56" s="35">
        <v>2</v>
      </c>
      <c r="BB56" s="35">
        <v>2</v>
      </c>
      <c r="BC56" s="35">
        <v>2</v>
      </c>
      <c r="BD56" s="35">
        <v>2</v>
      </c>
      <c r="BE56" s="35">
        <v>4</v>
      </c>
      <c r="BF56" s="35">
        <v>6</v>
      </c>
      <c r="BG56" s="35">
        <v>6</v>
      </c>
      <c r="BH56" s="35">
        <v>8</v>
      </c>
      <c r="BI56" s="35">
        <v>10</v>
      </c>
      <c r="BJ56" s="35">
        <v>14</v>
      </c>
      <c r="BK56" s="35">
        <v>19</v>
      </c>
      <c r="BL56" s="35">
        <v>20</v>
      </c>
      <c r="BM56" s="35">
        <v>21</v>
      </c>
      <c r="BN56" s="35">
        <v>24</v>
      </c>
      <c r="BO56" s="35">
        <v>30</v>
      </c>
      <c r="BP56" s="35">
        <v>36</v>
      </c>
      <c r="BQ56" s="35">
        <v>40</v>
      </c>
      <c r="BR56" s="35">
        <v>41</v>
      </c>
      <c r="BS56" s="35">
        <v>46</v>
      </c>
      <c r="BT56" s="35">
        <v>52</v>
      </c>
      <c r="BU56" s="35">
        <v>58</v>
      </c>
      <c r="BV56" s="35">
        <v>66</v>
      </c>
      <c r="BW56" s="35">
        <v>71</v>
      </c>
      <c r="BX56" s="35">
        <v>78</v>
      </c>
      <c r="BY56" s="35">
        <v>85</v>
      </c>
      <c r="BZ56" s="35">
        <v>94</v>
      </c>
      <c r="CA56" s="35">
        <v>103</v>
      </c>
      <c r="CB56" s="35">
        <v>118</v>
      </c>
      <c r="CC56" s="35">
        <v>135</v>
      </c>
      <c r="CD56" s="35">
        <v>146</v>
      </c>
      <c r="CE56" s="35">
        <v>159</v>
      </c>
      <c r="CF56" s="35">
        <v>164</v>
      </c>
      <c r="CG56" s="35">
        <v>178</v>
      </c>
      <c r="CH56" s="35">
        <v>183</v>
      </c>
      <c r="CI56" s="35">
        <v>196</v>
      </c>
      <c r="CJ56" s="35">
        <v>205</v>
      </c>
      <c r="CK56" s="35">
        <v>224</v>
      </c>
      <c r="CL56" s="35">
        <v>239</v>
      </c>
      <c r="CM56" s="35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34" t="s">
        <v>203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  <c r="AR57" s="35">
        <v>0</v>
      </c>
      <c r="AS57" s="35">
        <v>0</v>
      </c>
      <c r="AT57" s="35">
        <v>0</v>
      </c>
      <c r="AU57" s="35">
        <v>0</v>
      </c>
      <c r="AV57" s="35">
        <v>0</v>
      </c>
      <c r="AW57" s="35">
        <v>0</v>
      </c>
      <c r="AX57" s="35">
        <v>0</v>
      </c>
      <c r="AY57" s="35">
        <v>0</v>
      </c>
      <c r="AZ57" s="35">
        <v>0</v>
      </c>
      <c r="BA57" s="35">
        <v>0</v>
      </c>
      <c r="BB57" s="35">
        <v>0</v>
      </c>
      <c r="BC57" s="35">
        <v>0</v>
      </c>
      <c r="BD57" s="35">
        <v>0</v>
      </c>
      <c r="BE57" s="35">
        <v>0</v>
      </c>
      <c r="BF57" s="35">
        <v>0</v>
      </c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>
        <v>0</v>
      </c>
      <c r="BN57" s="35">
        <v>0</v>
      </c>
      <c r="BO57" s="35">
        <v>0</v>
      </c>
      <c r="BP57" s="35">
        <v>0</v>
      </c>
      <c r="BQ57" s="35">
        <v>0</v>
      </c>
      <c r="BR57" s="35">
        <v>0</v>
      </c>
      <c r="BS57" s="35">
        <v>1</v>
      </c>
      <c r="BT57" s="35">
        <v>1</v>
      </c>
      <c r="BU57" s="35">
        <v>2</v>
      </c>
      <c r="BV57" s="35">
        <v>2</v>
      </c>
      <c r="BW57" s="35">
        <v>3</v>
      </c>
      <c r="BX57" s="35">
        <v>3</v>
      </c>
      <c r="BY57" s="35">
        <v>4</v>
      </c>
      <c r="BZ57" s="35">
        <v>4</v>
      </c>
      <c r="CA57" s="35">
        <v>5</v>
      </c>
      <c r="CB57" s="35">
        <v>6</v>
      </c>
      <c r="CC57" s="35">
        <v>6</v>
      </c>
      <c r="CD57" s="35">
        <v>6</v>
      </c>
      <c r="CE57" s="35">
        <v>6</v>
      </c>
      <c r="CF57" s="35">
        <v>6</v>
      </c>
      <c r="CG57" s="35">
        <v>6</v>
      </c>
      <c r="CH57" s="35">
        <v>6</v>
      </c>
      <c r="CI57" s="35">
        <v>6</v>
      </c>
      <c r="CJ57" s="35">
        <v>7</v>
      </c>
      <c r="CK57" s="35">
        <v>7</v>
      </c>
      <c r="CL57" s="35">
        <v>7</v>
      </c>
      <c r="CM57" s="35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34" t="s">
        <v>27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35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>
        <v>0</v>
      </c>
      <c r="BN58" s="35">
        <v>0</v>
      </c>
      <c r="BO58" s="35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35">
        <v>0</v>
      </c>
      <c r="CB58" s="35">
        <v>0</v>
      </c>
      <c r="CC58" s="35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  <c r="CL58" s="35">
        <v>0</v>
      </c>
      <c r="CM58" s="35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34" t="s">
        <v>204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35">
        <v>0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>
        <v>0</v>
      </c>
      <c r="BN59" s="35">
        <v>0</v>
      </c>
      <c r="BO59" s="35">
        <v>0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35">
        <v>0</v>
      </c>
      <c r="CB59" s="35">
        <v>0</v>
      </c>
      <c r="CC59" s="35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  <c r="CL59" s="35">
        <v>0</v>
      </c>
      <c r="CM59" s="35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34" t="s">
        <v>131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35">
        <v>0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35">
        <v>0</v>
      </c>
      <c r="BM60" s="35">
        <v>1</v>
      </c>
      <c r="BN60" s="35">
        <v>1</v>
      </c>
      <c r="BO60" s="35">
        <v>1</v>
      </c>
      <c r="BP60" s="35">
        <v>1</v>
      </c>
      <c r="BQ60" s="35">
        <v>3</v>
      </c>
      <c r="BR60" s="35">
        <v>3</v>
      </c>
      <c r="BS60" s="35">
        <v>4</v>
      </c>
      <c r="BT60" s="35">
        <v>5</v>
      </c>
      <c r="BU60" s="35">
        <v>11</v>
      </c>
      <c r="BV60" s="35">
        <v>12</v>
      </c>
      <c r="BW60" s="35">
        <v>13</v>
      </c>
      <c r="BX60" s="35">
        <v>15</v>
      </c>
      <c r="BY60" s="35">
        <v>19</v>
      </c>
      <c r="BZ60" s="35">
        <v>21</v>
      </c>
      <c r="CA60" s="35">
        <v>24</v>
      </c>
      <c r="CB60" s="35">
        <v>24</v>
      </c>
      <c r="CC60" s="35">
        <v>24</v>
      </c>
      <c r="CD60" s="35">
        <v>24</v>
      </c>
      <c r="CE60" s="35">
        <v>25</v>
      </c>
      <c r="CF60" s="35">
        <v>28</v>
      </c>
      <c r="CG60" s="35">
        <v>31</v>
      </c>
      <c r="CH60" s="35">
        <v>35</v>
      </c>
      <c r="CI60" s="35">
        <v>36</v>
      </c>
      <c r="CJ60" s="35">
        <v>38</v>
      </c>
      <c r="CK60" s="35">
        <v>38</v>
      </c>
      <c r="CL60" s="35">
        <v>40</v>
      </c>
      <c r="CM60" s="35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34" t="s">
        <v>22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35">
        <v>0</v>
      </c>
      <c r="AV61" s="35">
        <v>0</v>
      </c>
      <c r="AW61" s="35">
        <v>0</v>
      </c>
      <c r="AX61" s="35">
        <v>0</v>
      </c>
      <c r="AY61" s="35">
        <v>0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35">
        <v>0</v>
      </c>
      <c r="BL61" s="35">
        <v>0</v>
      </c>
      <c r="BM61" s="35">
        <v>0</v>
      </c>
      <c r="BN61" s="35">
        <v>0</v>
      </c>
      <c r="BO61" s="35">
        <v>0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35">
        <v>0</v>
      </c>
      <c r="CB61" s="35">
        <v>0</v>
      </c>
      <c r="CC61" s="35">
        <v>0</v>
      </c>
      <c r="CD61" s="35">
        <v>0</v>
      </c>
      <c r="CE61" s="35">
        <v>0</v>
      </c>
      <c r="CF61" s="35">
        <v>0</v>
      </c>
      <c r="CG61" s="35">
        <v>0</v>
      </c>
      <c r="CH61" s="35">
        <v>0</v>
      </c>
      <c r="CI61" s="35">
        <v>1</v>
      </c>
      <c r="CJ61" s="35">
        <v>1</v>
      </c>
      <c r="CK61" s="35">
        <v>1</v>
      </c>
      <c r="CL61" s="35">
        <v>1</v>
      </c>
      <c r="CM61" s="35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34" t="s">
        <v>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35">
        <v>0</v>
      </c>
      <c r="BL62" s="35">
        <v>0</v>
      </c>
      <c r="BM62" s="35">
        <v>0</v>
      </c>
      <c r="BN62" s="35">
        <v>0</v>
      </c>
      <c r="BO62" s="35">
        <v>0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2</v>
      </c>
      <c r="BY62" s="35">
        <v>2</v>
      </c>
      <c r="BZ62" s="35">
        <v>2</v>
      </c>
      <c r="CA62" s="35">
        <v>2</v>
      </c>
      <c r="CB62" s="35">
        <v>2</v>
      </c>
      <c r="CC62" s="35">
        <v>3</v>
      </c>
      <c r="CD62" s="35">
        <v>3</v>
      </c>
      <c r="CE62" s="35">
        <v>3</v>
      </c>
      <c r="CF62" s="35">
        <v>3</v>
      </c>
      <c r="CG62" s="35">
        <v>3</v>
      </c>
      <c r="CH62" s="35">
        <v>3</v>
      </c>
      <c r="CI62" s="35">
        <v>3</v>
      </c>
      <c r="CJ62" s="35">
        <v>3</v>
      </c>
      <c r="CK62" s="35">
        <v>3</v>
      </c>
      <c r="CL62" s="35">
        <v>3</v>
      </c>
      <c r="CM62" s="35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34" t="s">
        <v>205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35">
        <v>0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>
        <v>0</v>
      </c>
      <c r="BN63" s="35">
        <v>0</v>
      </c>
      <c r="BO63" s="35">
        <v>0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35">
        <v>0</v>
      </c>
      <c r="CB63" s="35">
        <v>0</v>
      </c>
      <c r="CC63" s="35">
        <v>0</v>
      </c>
      <c r="CD63" s="35">
        <v>0</v>
      </c>
      <c r="CE63" s="35">
        <v>0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  <c r="CL63" s="35">
        <v>0</v>
      </c>
      <c r="CM63" s="35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34" t="s">
        <v>129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35">
        <v>0</v>
      </c>
      <c r="AZ64" s="35">
        <v>0</v>
      </c>
      <c r="BA64" s="35">
        <v>0</v>
      </c>
      <c r="BB64" s="35">
        <v>0</v>
      </c>
      <c r="BC64" s="35">
        <v>0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1</v>
      </c>
      <c r="BJ64" s="35">
        <v>1</v>
      </c>
      <c r="BK64" s="35">
        <v>1</v>
      </c>
      <c r="BL64" s="35">
        <v>1</v>
      </c>
      <c r="BM64" s="35">
        <v>3</v>
      </c>
      <c r="BN64" s="35">
        <v>5</v>
      </c>
      <c r="BO64" s="35">
        <v>7</v>
      </c>
      <c r="BP64" s="35">
        <v>9</v>
      </c>
      <c r="BQ64" s="35">
        <v>11</v>
      </c>
      <c r="BR64" s="35">
        <v>13</v>
      </c>
      <c r="BS64" s="35">
        <v>17</v>
      </c>
      <c r="BT64" s="35">
        <v>17</v>
      </c>
      <c r="BU64" s="35">
        <v>19</v>
      </c>
      <c r="BV64" s="35">
        <v>20</v>
      </c>
      <c r="BW64" s="35">
        <v>25</v>
      </c>
      <c r="BX64" s="35">
        <v>28</v>
      </c>
      <c r="BY64" s="35">
        <v>27</v>
      </c>
      <c r="BZ64" s="35">
        <v>34</v>
      </c>
      <c r="CA64" s="35">
        <v>40</v>
      </c>
      <c r="CB64" s="35">
        <v>42</v>
      </c>
      <c r="CC64" s="35">
        <v>48</v>
      </c>
      <c r="CD64" s="35">
        <v>49</v>
      </c>
      <c r="CE64" s="35">
        <v>56</v>
      </c>
      <c r="CF64" s="35">
        <v>59</v>
      </c>
      <c r="CG64" s="35">
        <v>64</v>
      </c>
      <c r="CH64" s="35">
        <v>72</v>
      </c>
      <c r="CI64" s="35">
        <v>75</v>
      </c>
      <c r="CJ64" s="35">
        <v>82</v>
      </c>
      <c r="CK64" s="35">
        <v>90</v>
      </c>
      <c r="CL64" s="35">
        <v>94</v>
      </c>
      <c r="CM64" s="35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34" t="s">
        <v>11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1</v>
      </c>
      <c r="AA65" s="35">
        <v>1</v>
      </c>
      <c r="AB65" s="35">
        <v>1</v>
      </c>
      <c r="AC65" s="35">
        <v>1</v>
      </c>
      <c r="AD65" s="35">
        <v>1</v>
      </c>
      <c r="AE65" s="35">
        <v>1</v>
      </c>
      <c r="AF65" s="35">
        <v>1</v>
      </c>
      <c r="AG65" s="35">
        <v>1</v>
      </c>
      <c r="AH65" s="35">
        <v>1</v>
      </c>
      <c r="AI65" s="35">
        <v>1</v>
      </c>
      <c r="AJ65" s="35">
        <v>1</v>
      </c>
      <c r="AK65" s="35">
        <v>2</v>
      </c>
      <c r="AL65" s="35">
        <v>2</v>
      </c>
      <c r="AM65" s="35">
        <v>2</v>
      </c>
      <c r="AN65" s="35">
        <v>2</v>
      </c>
      <c r="AO65" s="35">
        <v>2</v>
      </c>
      <c r="AP65" s="35">
        <v>3</v>
      </c>
      <c r="AQ65" s="35">
        <v>4</v>
      </c>
      <c r="AR65" s="35">
        <v>4</v>
      </c>
      <c r="AS65" s="35">
        <v>6</v>
      </c>
      <c r="AT65" s="35">
        <v>9</v>
      </c>
      <c r="AU65" s="35">
        <v>11</v>
      </c>
      <c r="AV65" s="35">
        <v>19</v>
      </c>
      <c r="AW65" s="35">
        <v>19</v>
      </c>
      <c r="AX65" s="35">
        <v>33</v>
      </c>
      <c r="AY65" s="35">
        <v>48</v>
      </c>
      <c r="AZ65" s="35">
        <v>48</v>
      </c>
      <c r="BA65" s="35">
        <v>79</v>
      </c>
      <c r="BB65" s="35">
        <v>91</v>
      </c>
      <c r="BC65" s="35">
        <v>91</v>
      </c>
      <c r="BD65" s="35">
        <v>149</v>
      </c>
      <c r="BE65" s="35">
        <v>149</v>
      </c>
      <c r="BF65" s="35">
        <v>149</v>
      </c>
      <c r="BG65" s="35">
        <v>244</v>
      </c>
      <c r="BH65" s="35">
        <v>451</v>
      </c>
      <c r="BI65" s="35">
        <v>563</v>
      </c>
      <c r="BJ65" s="35">
        <v>676</v>
      </c>
      <c r="BK65" s="35">
        <v>862</v>
      </c>
      <c r="BL65" s="35">
        <v>1102</v>
      </c>
      <c r="BM65" s="35">
        <v>1333</v>
      </c>
      <c r="BN65" s="35">
        <v>1698</v>
      </c>
      <c r="BO65" s="35">
        <v>1997</v>
      </c>
      <c r="BP65" s="35">
        <v>2317</v>
      </c>
      <c r="BQ65" s="35">
        <v>2611</v>
      </c>
      <c r="BR65" s="35">
        <v>3030</v>
      </c>
      <c r="BS65" s="35">
        <v>3532</v>
      </c>
      <c r="BT65" s="35">
        <v>4414</v>
      </c>
      <c r="BU65" s="35">
        <v>5398</v>
      </c>
      <c r="BV65" s="35">
        <v>6520</v>
      </c>
      <c r="BW65" s="35">
        <v>7574</v>
      </c>
      <c r="BX65" s="35">
        <v>8093</v>
      </c>
      <c r="BY65" s="35">
        <v>8926</v>
      </c>
      <c r="BZ65" s="35">
        <v>10343</v>
      </c>
      <c r="CA65" s="35">
        <v>10887</v>
      </c>
      <c r="CB65" s="35">
        <v>12228</v>
      </c>
      <c r="CC65" s="35">
        <v>13215</v>
      </c>
      <c r="CD65" s="35">
        <v>13851</v>
      </c>
      <c r="CE65" s="35">
        <v>14412</v>
      </c>
      <c r="CF65" s="35">
        <v>14986</v>
      </c>
      <c r="CG65" s="35">
        <v>15748</v>
      </c>
      <c r="CH65" s="35">
        <v>17188</v>
      </c>
      <c r="CI65" s="35">
        <v>17941</v>
      </c>
      <c r="CJ65" s="35">
        <v>18703</v>
      </c>
      <c r="CK65" s="35">
        <v>19345</v>
      </c>
      <c r="CL65" s="35">
        <v>19744</v>
      </c>
      <c r="CM65" s="35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34" t="s">
        <v>23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35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1</v>
      </c>
      <c r="BI66" s="35">
        <v>1</v>
      </c>
      <c r="BJ66" s="35">
        <v>1</v>
      </c>
      <c r="BK66" s="35">
        <v>1</v>
      </c>
      <c r="BL66" s="35">
        <v>1</v>
      </c>
      <c r="BM66" s="35">
        <v>1</v>
      </c>
      <c r="BN66" s="35">
        <v>1</v>
      </c>
      <c r="BO66" s="35">
        <v>1</v>
      </c>
      <c r="BP66" s="35">
        <v>1</v>
      </c>
      <c r="BQ66" s="35">
        <v>1</v>
      </c>
      <c r="BR66" s="35">
        <v>1</v>
      </c>
      <c r="BS66" s="35">
        <v>1</v>
      </c>
      <c r="BT66" s="35">
        <v>1</v>
      </c>
      <c r="BU66" s="35">
        <v>1</v>
      </c>
      <c r="BV66" s="35">
        <v>1</v>
      </c>
      <c r="BW66" s="35">
        <v>1</v>
      </c>
      <c r="BX66" s="35">
        <v>1</v>
      </c>
      <c r="BY66" s="35">
        <v>1</v>
      </c>
      <c r="BZ66" s="35">
        <v>1</v>
      </c>
      <c r="CA66" s="35">
        <v>1</v>
      </c>
      <c r="CB66" s="35">
        <v>1</v>
      </c>
      <c r="CC66" s="35">
        <v>1</v>
      </c>
      <c r="CD66" s="35">
        <v>1</v>
      </c>
      <c r="CE66" s="35">
        <v>1</v>
      </c>
      <c r="CF66" s="35">
        <v>1</v>
      </c>
      <c r="CG66" s="35">
        <v>1</v>
      </c>
      <c r="CH66" s="35">
        <v>1</v>
      </c>
      <c r="CI66" s="35">
        <v>1</v>
      </c>
      <c r="CJ66" s="35">
        <v>1</v>
      </c>
      <c r="CK66" s="35">
        <v>1</v>
      </c>
      <c r="CL66" s="35">
        <v>1</v>
      </c>
      <c r="CM66" s="35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34" t="s">
        <v>206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1</v>
      </c>
      <c r="BL67" s="35">
        <v>1</v>
      </c>
      <c r="BM67" s="35">
        <v>1</v>
      </c>
      <c r="BN67" s="35">
        <v>1</v>
      </c>
      <c r="BO67" s="35">
        <v>1</v>
      </c>
      <c r="BP67" s="35">
        <v>1</v>
      </c>
      <c r="BQ67" s="35">
        <v>1</v>
      </c>
      <c r="BR67" s="35">
        <v>1</v>
      </c>
      <c r="BS67" s="35">
        <v>1</v>
      </c>
      <c r="BT67" s="35">
        <v>1</v>
      </c>
      <c r="BU67" s="35">
        <v>1</v>
      </c>
      <c r="BV67" s="35">
        <v>1</v>
      </c>
      <c r="BW67" s="35">
        <v>1</v>
      </c>
      <c r="BX67" s="35">
        <v>1</v>
      </c>
      <c r="BY67" s="35">
        <v>1</v>
      </c>
      <c r="BZ67" s="35">
        <v>1</v>
      </c>
      <c r="CA67" s="35">
        <v>1</v>
      </c>
      <c r="CB67" s="35">
        <v>1</v>
      </c>
      <c r="CC67" s="35">
        <v>1</v>
      </c>
      <c r="CD67" s="35">
        <v>1</v>
      </c>
      <c r="CE67" s="35">
        <v>1</v>
      </c>
      <c r="CF67" s="35">
        <v>1</v>
      </c>
      <c r="CG67" s="35">
        <v>1</v>
      </c>
      <c r="CH67" s="35">
        <v>1</v>
      </c>
      <c r="CI67" s="35">
        <v>1</v>
      </c>
      <c r="CJ67" s="35">
        <v>1</v>
      </c>
      <c r="CK67" s="35">
        <v>1</v>
      </c>
      <c r="CL67" s="35">
        <v>1</v>
      </c>
      <c r="CM67" s="35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34" t="s">
        <v>147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35">
        <v>0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>
        <v>0</v>
      </c>
      <c r="BN68" s="35">
        <v>0</v>
      </c>
      <c r="BO68" s="35">
        <v>0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1</v>
      </c>
      <c r="BX68" s="35">
        <v>2</v>
      </c>
      <c r="BY68" s="35">
        <v>2</v>
      </c>
      <c r="BZ68" s="35">
        <v>3</v>
      </c>
      <c r="CA68" s="35">
        <v>3</v>
      </c>
      <c r="CB68" s="35">
        <v>3</v>
      </c>
      <c r="CC68" s="35">
        <v>3</v>
      </c>
      <c r="CD68" s="35">
        <v>3</v>
      </c>
      <c r="CE68" s="35">
        <v>3</v>
      </c>
      <c r="CF68" s="35">
        <v>3</v>
      </c>
      <c r="CG68" s="35">
        <v>3</v>
      </c>
      <c r="CH68" s="35">
        <v>3</v>
      </c>
      <c r="CI68" s="35">
        <v>3</v>
      </c>
      <c r="CJ68" s="35">
        <v>3</v>
      </c>
      <c r="CK68" s="35">
        <v>4</v>
      </c>
      <c r="CL68" s="35">
        <v>4</v>
      </c>
      <c r="CM68" s="35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34" t="s">
        <v>117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35">
        <v>0</v>
      </c>
      <c r="AV69" s="35">
        <v>0</v>
      </c>
      <c r="AW69" s="35">
        <v>2</v>
      </c>
      <c r="AX69" s="35">
        <v>2</v>
      </c>
      <c r="AY69" s="35">
        <v>3</v>
      </c>
      <c r="AZ69" s="35">
        <v>3</v>
      </c>
      <c r="BA69" s="35">
        <v>7</v>
      </c>
      <c r="BB69" s="35">
        <v>9</v>
      </c>
      <c r="BC69" s="35">
        <v>11</v>
      </c>
      <c r="BD69" s="35">
        <v>17</v>
      </c>
      <c r="BE69" s="35">
        <v>24</v>
      </c>
      <c r="BF69" s="35">
        <v>28</v>
      </c>
      <c r="BG69" s="35">
        <v>44</v>
      </c>
      <c r="BH69" s="35">
        <v>67</v>
      </c>
      <c r="BI69" s="35">
        <v>84</v>
      </c>
      <c r="BJ69" s="35">
        <v>94</v>
      </c>
      <c r="BK69" s="35">
        <v>123</v>
      </c>
      <c r="BL69" s="35">
        <v>157</v>
      </c>
      <c r="BM69" s="35">
        <v>206</v>
      </c>
      <c r="BN69" s="35">
        <v>267</v>
      </c>
      <c r="BO69" s="35">
        <v>342</v>
      </c>
      <c r="BP69" s="35">
        <v>433</v>
      </c>
      <c r="BQ69" s="35">
        <v>533</v>
      </c>
      <c r="BR69" s="35">
        <v>645</v>
      </c>
      <c r="BS69" s="35">
        <v>775</v>
      </c>
      <c r="BT69" s="35">
        <v>920</v>
      </c>
      <c r="BU69" s="35">
        <v>1107</v>
      </c>
      <c r="BV69" s="35">
        <v>1275</v>
      </c>
      <c r="BW69" s="35">
        <v>1444</v>
      </c>
      <c r="BX69" s="35">
        <v>1584</v>
      </c>
      <c r="BY69" s="35">
        <v>1810</v>
      </c>
      <c r="BZ69" s="35">
        <v>2016</v>
      </c>
      <c r="CA69" s="35">
        <v>2349</v>
      </c>
      <c r="CB69" s="35">
        <v>2607</v>
      </c>
      <c r="CC69" s="35">
        <v>2767</v>
      </c>
      <c r="CD69" s="35">
        <v>2736</v>
      </c>
      <c r="CE69" s="35">
        <v>3022</v>
      </c>
      <c r="CF69" s="35">
        <v>3194</v>
      </c>
      <c r="CG69" s="35">
        <v>3294</v>
      </c>
      <c r="CH69" s="35">
        <v>3804</v>
      </c>
      <c r="CI69" s="35">
        <v>4052</v>
      </c>
      <c r="CJ69" s="35">
        <v>4352</v>
      </c>
      <c r="CK69" s="35">
        <v>4459</v>
      </c>
      <c r="CL69" s="35">
        <v>4586</v>
      </c>
      <c r="CM69" s="35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34" t="s">
        <v>7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35">
        <v>0</v>
      </c>
      <c r="AV70" s="35">
        <v>0</v>
      </c>
      <c r="AW70" s="35">
        <v>0</v>
      </c>
      <c r="AX70" s="35">
        <v>0</v>
      </c>
      <c r="AY70" s="35">
        <v>0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1</v>
      </c>
      <c r="BJ70" s="35">
        <v>1</v>
      </c>
      <c r="BK70" s="35">
        <v>2</v>
      </c>
      <c r="BL70" s="35">
        <v>2</v>
      </c>
      <c r="BM70" s="35">
        <v>4</v>
      </c>
      <c r="BN70" s="35">
        <v>4</v>
      </c>
      <c r="BO70" s="35">
        <v>4</v>
      </c>
      <c r="BP70" s="35">
        <v>5</v>
      </c>
      <c r="BQ70" s="35">
        <v>5</v>
      </c>
      <c r="BR70" s="35">
        <v>5</v>
      </c>
      <c r="BS70" s="35">
        <v>5</v>
      </c>
      <c r="BT70" s="35">
        <v>5</v>
      </c>
      <c r="BU70" s="35">
        <v>5</v>
      </c>
      <c r="BV70" s="35">
        <v>5</v>
      </c>
      <c r="BW70" s="35">
        <v>5</v>
      </c>
      <c r="BX70" s="35">
        <v>5</v>
      </c>
      <c r="BY70" s="35">
        <v>5</v>
      </c>
      <c r="BZ70" s="35">
        <v>5</v>
      </c>
      <c r="CA70" s="35">
        <v>6</v>
      </c>
      <c r="CB70" s="35">
        <v>6</v>
      </c>
      <c r="CC70" s="35">
        <v>6</v>
      </c>
      <c r="CD70" s="35">
        <v>8</v>
      </c>
      <c r="CE70" s="35">
        <v>8</v>
      </c>
      <c r="CF70" s="35">
        <v>8</v>
      </c>
      <c r="CG70" s="35">
        <v>8</v>
      </c>
      <c r="CH70" s="35">
        <v>8</v>
      </c>
      <c r="CI70" s="35">
        <v>8</v>
      </c>
      <c r="CJ70" s="35">
        <v>8</v>
      </c>
      <c r="CK70" s="35">
        <v>9</v>
      </c>
      <c r="CL70" s="35">
        <v>9</v>
      </c>
      <c r="CM70" s="35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34" t="s">
        <v>126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35">
        <v>0</v>
      </c>
      <c r="AV71" s="35">
        <v>0</v>
      </c>
      <c r="AW71" s="35">
        <v>0</v>
      </c>
      <c r="AX71" s="35">
        <v>0</v>
      </c>
      <c r="AY71" s="35">
        <v>1</v>
      </c>
      <c r="AZ71" s="35">
        <v>1</v>
      </c>
      <c r="BA71" s="35">
        <v>1</v>
      </c>
      <c r="BB71" s="35">
        <v>3</v>
      </c>
      <c r="BC71" s="35">
        <v>4</v>
      </c>
      <c r="BD71" s="35">
        <v>4</v>
      </c>
      <c r="BE71" s="35">
        <v>5</v>
      </c>
      <c r="BF71" s="35">
        <v>5</v>
      </c>
      <c r="BG71" s="35">
        <v>6</v>
      </c>
      <c r="BH71" s="35">
        <v>6</v>
      </c>
      <c r="BI71" s="35">
        <v>13</v>
      </c>
      <c r="BJ71" s="35">
        <v>15</v>
      </c>
      <c r="BK71" s="35">
        <v>17</v>
      </c>
      <c r="BL71" s="35">
        <v>20</v>
      </c>
      <c r="BM71" s="35">
        <v>22</v>
      </c>
      <c r="BN71" s="35">
        <v>26</v>
      </c>
      <c r="BO71" s="35">
        <v>28</v>
      </c>
      <c r="BP71" s="35">
        <v>32</v>
      </c>
      <c r="BQ71" s="35">
        <v>38</v>
      </c>
      <c r="BR71" s="35">
        <v>43</v>
      </c>
      <c r="BS71" s="35">
        <v>49</v>
      </c>
      <c r="BT71" s="35">
        <v>50</v>
      </c>
      <c r="BU71" s="35">
        <v>53</v>
      </c>
      <c r="BV71" s="35">
        <v>63</v>
      </c>
      <c r="BW71" s="35">
        <v>68</v>
      </c>
      <c r="BX71" s="35">
        <v>73</v>
      </c>
      <c r="BY71" s="35">
        <v>79</v>
      </c>
      <c r="BZ71" s="35">
        <v>81</v>
      </c>
      <c r="CA71" s="35">
        <v>83</v>
      </c>
      <c r="CB71" s="35">
        <v>87</v>
      </c>
      <c r="CC71" s="35">
        <v>92</v>
      </c>
      <c r="CD71" s="35">
        <v>93</v>
      </c>
      <c r="CE71" s="35">
        <v>98</v>
      </c>
      <c r="CF71" s="35">
        <v>99</v>
      </c>
      <c r="CG71" s="35">
        <v>101</v>
      </c>
      <c r="CH71" s="35">
        <v>102</v>
      </c>
      <c r="CI71" s="35">
        <v>105</v>
      </c>
      <c r="CJ71" s="35">
        <v>108</v>
      </c>
      <c r="CK71" s="35">
        <v>110</v>
      </c>
      <c r="CL71" s="35">
        <v>113</v>
      </c>
      <c r="CM71" s="35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34" t="s">
        <v>223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0</v>
      </c>
      <c r="BC72" s="35">
        <v>0</v>
      </c>
      <c r="BD72" s="35">
        <v>0</v>
      </c>
      <c r="BE72" s="35">
        <v>0</v>
      </c>
      <c r="BF72" s="35">
        <v>0</v>
      </c>
      <c r="BG72" s="35">
        <v>0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>
        <v>0</v>
      </c>
      <c r="BN72" s="35">
        <v>0</v>
      </c>
      <c r="BO72" s="35">
        <v>0</v>
      </c>
      <c r="BP72" s="35">
        <v>0</v>
      </c>
      <c r="BQ72" s="35">
        <v>0</v>
      </c>
      <c r="BR72" s="35">
        <v>0</v>
      </c>
      <c r="BS72" s="35">
        <v>0</v>
      </c>
      <c r="BT72" s="35">
        <v>0</v>
      </c>
      <c r="BU72" s="35">
        <v>0</v>
      </c>
      <c r="BV72" s="35">
        <v>0</v>
      </c>
      <c r="BW72" s="35">
        <v>0</v>
      </c>
      <c r="BX72" s="35">
        <v>0</v>
      </c>
      <c r="BY72" s="35">
        <v>0</v>
      </c>
      <c r="BZ72" s="35">
        <v>0</v>
      </c>
      <c r="CA72" s="35">
        <v>0</v>
      </c>
      <c r="CB72" s="35">
        <v>0</v>
      </c>
      <c r="CC72" s="35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  <c r="CL72" s="35">
        <v>0</v>
      </c>
      <c r="CM72" s="35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34" t="s">
        <v>172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1</v>
      </c>
      <c r="BE73" s="35">
        <v>1</v>
      </c>
      <c r="BF73" s="35">
        <v>1</v>
      </c>
      <c r="BG73" s="35">
        <v>1</v>
      </c>
      <c r="BH73" s="35">
        <v>1</v>
      </c>
      <c r="BI73" s="35">
        <v>1</v>
      </c>
      <c r="BJ73" s="35">
        <v>1</v>
      </c>
      <c r="BK73" s="35">
        <v>1</v>
      </c>
      <c r="BL73" s="35">
        <v>1</v>
      </c>
      <c r="BM73" s="35">
        <v>1</v>
      </c>
      <c r="BN73" s="35">
        <v>1</v>
      </c>
      <c r="BO73" s="35">
        <v>1</v>
      </c>
      <c r="BP73" s="35">
        <v>1</v>
      </c>
      <c r="BQ73" s="35">
        <v>1</v>
      </c>
      <c r="BR73" s="35">
        <v>1</v>
      </c>
      <c r="BS73" s="35">
        <v>1</v>
      </c>
      <c r="BT73" s="35">
        <v>1</v>
      </c>
      <c r="BU73" s="35">
        <v>1</v>
      </c>
      <c r="BV73" s="35">
        <v>1</v>
      </c>
      <c r="BW73" s="35">
        <v>2</v>
      </c>
      <c r="BX73" s="35">
        <v>2</v>
      </c>
      <c r="BY73" s="35">
        <v>3</v>
      </c>
      <c r="BZ73" s="35">
        <v>3</v>
      </c>
      <c r="CA73" s="35">
        <v>3</v>
      </c>
      <c r="CB73" s="35">
        <v>3</v>
      </c>
      <c r="CC73" s="35">
        <v>3</v>
      </c>
      <c r="CD73" s="35">
        <v>3</v>
      </c>
      <c r="CE73" s="35">
        <v>5</v>
      </c>
      <c r="CF73" s="35">
        <v>5</v>
      </c>
      <c r="CG73" s="35">
        <v>5</v>
      </c>
      <c r="CH73" s="35">
        <v>5</v>
      </c>
      <c r="CI73" s="35">
        <v>5</v>
      </c>
      <c r="CJ73" s="35">
        <v>7</v>
      </c>
      <c r="CK73" s="35">
        <v>7</v>
      </c>
      <c r="CL73" s="35">
        <v>7</v>
      </c>
      <c r="CM73" s="35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34" t="s">
        <v>192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5">
        <v>0</v>
      </c>
      <c r="AV74" s="35">
        <v>0</v>
      </c>
      <c r="AW74" s="35">
        <v>0</v>
      </c>
      <c r="AX74" s="35">
        <v>0</v>
      </c>
      <c r="AY74" s="35">
        <v>0</v>
      </c>
      <c r="AZ74" s="35">
        <v>0</v>
      </c>
      <c r="BA74" s="35">
        <v>0</v>
      </c>
      <c r="BB74" s="35">
        <v>0</v>
      </c>
      <c r="BC74" s="35">
        <v>0</v>
      </c>
      <c r="BD74" s="35">
        <v>0</v>
      </c>
      <c r="BE74" s="35">
        <v>0</v>
      </c>
      <c r="BF74" s="35">
        <v>0</v>
      </c>
      <c r="BG74" s="35">
        <v>0</v>
      </c>
      <c r="BH74" s="35">
        <v>0</v>
      </c>
      <c r="BI74" s="35">
        <v>0</v>
      </c>
      <c r="BJ74" s="35">
        <v>0</v>
      </c>
      <c r="BK74" s="35">
        <v>0</v>
      </c>
      <c r="BL74" s="35">
        <v>0</v>
      </c>
      <c r="BM74" s="35">
        <v>0</v>
      </c>
      <c r="BN74" s="35">
        <v>0</v>
      </c>
      <c r="BO74" s="35">
        <v>0</v>
      </c>
      <c r="BP74" s="35">
        <v>0</v>
      </c>
      <c r="BQ74" s="35">
        <v>0</v>
      </c>
      <c r="BR74" s="35">
        <v>0</v>
      </c>
      <c r="BS74" s="35">
        <v>0</v>
      </c>
      <c r="BT74" s="35">
        <v>0</v>
      </c>
      <c r="BU74" s="35">
        <v>0</v>
      </c>
      <c r="BV74" s="35">
        <v>0</v>
      </c>
      <c r="BW74" s="35">
        <v>0</v>
      </c>
      <c r="BX74" s="35">
        <v>0</v>
      </c>
      <c r="BY74" s="35">
        <v>0</v>
      </c>
      <c r="BZ74" s="35">
        <v>0</v>
      </c>
      <c r="CA74" s="35">
        <v>0</v>
      </c>
      <c r="CB74" s="35">
        <v>0</v>
      </c>
      <c r="CC74" s="35">
        <v>0</v>
      </c>
      <c r="CD74" s="35">
        <v>0</v>
      </c>
      <c r="CE74" s="35">
        <v>0</v>
      </c>
      <c r="CF74" s="35">
        <v>0</v>
      </c>
      <c r="CG74" s="35">
        <v>0</v>
      </c>
      <c r="CH74" s="35">
        <v>1</v>
      </c>
      <c r="CI74" s="35">
        <v>1</v>
      </c>
      <c r="CJ74" s="35">
        <v>3</v>
      </c>
      <c r="CK74" s="35">
        <v>3</v>
      </c>
      <c r="CL74" s="35">
        <v>5</v>
      </c>
      <c r="CM74" s="35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34" t="s">
        <v>231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5">
        <v>0</v>
      </c>
      <c r="BB75" s="35">
        <v>0</v>
      </c>
      <c r="BC75" s="35">
        <v>0</v>
      </c>
      <c r="BD75" s="35">
        <v>0</v>
      </c>
      <c r="BE75" s="35">
        <v>0</v>
      </c>
      <c r="BF75" s="35">
        <v>0</v>
      </c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0</v>
      </c>
      <c r="BM75" s="35">
        <v>0</v>
      </c>
      <c r="BN75" s="35">
        <v>0</v>
      </c>
      <c r="BO75" s="35">
        <v>0</v>
      </c>
      <c r="BP75" s="35">
        <v>0</v>
      </c>
      <c r="BQ75" s="35">
        <v>0</v>
      </c>
      <c r="BR75" s="35">
        <v>0</v>
      </c>
      <c r="BS75" s="35">
        <v>0</v>
      </c>
      <c r="BT75" s="35">
        <v>0</v>
      </c>
      <c r="BU75" s="35">
        <v>0</v>
      </c>
      <c r="BV75" s="35">
        <v>0</v>
      </c>
      <c r="BW75" s="35">
        <v>0</v>
      </c>
      <c r="BX75" s="35">
        <v>0</v>
      </c>
      <c r="BY75" s="35">
        <v>0</v>
      </c>
      <c r="BZ75" s="35">
        <v>0</v>
      </c>
      <c r="CA75" s="35">
        <v>0</v>
      </c>
      <c r="CB75" s="35">
        <v>0</v>
      </c>
      <c r="CC75" s="35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  <c r="CL75" s="35">
        <v>0</v>
      </c>
      <c r="CM75" s="35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34" t="s">
        <v>190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1</v>
      </c>
      <c r="BA76" s="35">
        <v>1</v>
      </c>
      <c r="BB76" s="35">
        <v>1</v>
      </c>
      <c r="BC76" s="35">
        <v>1</v>
      </c>
      <c r="BD76" s="35">
        <v>1</v>
      </c>
      <c r="BE76" s="35">
        <v>1</v>
      </c>
      <c r="BF76" s="35">
        <v>1</v>
      </c>
      <c r="BG76" s="35">
        <v>1</v>
      </c>
      <c r="BH76" s="35">
        <v>1</v>
      </c>
      <c r="BI76" s="35">
        <v>1</v>
      </c>
      <c r="BJ76" s="35">
        <v>1</v>
      </c>
      <c r="BK76" s="35">
        <v>1</v>
      </c>
      <c r="BL76" s="35">
        <v>1</v>
      </c>
      <c r="BM76" s="35">
        <v>1</v>
      </c>
      <c r="BN76" s="35">
        <v>1</v>
      </c>
      <c r="BO76" s="35">
        <v>1</v>
      </c>
      <c r="BP76" s="35">
        <v>1</v>
      </c>
      <c r="BQ76" s="35">
        <v>1</v>
      </c>
      <c r="BR76" s="35">
        <v>1</v>
      </c>
      <c r="BS76" s="35">
        <v>2</v>
      </c>
      <c r="BT76" s="35">
        <v>2</v>
      </c>
      <c r="BU76" s="35">
        <v>4</v>
      </c>
      <c r="BV76" s="35">
        <v>4</v>
      </c>
      <c r="BW76" s="35">
        <v>4</v>
      </c>
      <c r="BX76" s="35">
        <v>4</v>
      </c>
      <c r="BY76" s="35">
        <v>4</v>
      </c>
      <c r="BZ76" s="35">
        <v>5</v>
      </c>
      <c r="CA76" s="35">
        <v>6</v>
      </c>
      <c r="CB76" s="35">
        <v>6</v>
      </c>
      <c r="CC76" s="35">
        <v>6</v>
      </c>
      <c r="CD76" s="35">
        <v>6</v>
      </c>
      <c r="CE76" s="35">
        <v>6</v>
      </c>
      <c r="CF76" s="35">
        <v>6</v>
      </c>
      <c r="CG76" s="35">
        <v>6</v>
      </c>
      <c r="CH76" s="35">
        <v>6</v>
      </c>
      <c r="CI76" s="35">
        <v>6</v>
      </c>
      <c r="CJ76" s="35">
        <v>6</v>
      </c>
      <c r="CK76" s="35">
        <v>6</v>
      </c>
      <c r="CL76" s="35">
        <v>7</v>
      </c>
      <c r="CM76" s="35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34" t="s">
        <v>207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5">
        <v>0</v>
      </c>
      <c r="BB77" s="35">
        <v>0</v>
      </c>
      <c r="BC77" s="35">
        <v>0</v>
      </c>
      <c r="BD77" s="35">
        <v>0</v>
      </c>
      <c r="BE77" s="35">
        <v>0</v>
      </c>
      <c r="BF77" s="35">
        <v>0</v>
      </c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>
        <v>0</v>
      </c>
      <c r="BN77" s="35">
        <v>0</v>
      </c>
      <c r="BO77" s="35">
        <v>0</v>
      </c>
      <c r="BP77" s="35">
        <v>0</v>
      </c>
      <c r="BQ77" s="35">
        <v>0</v>
      </c>
      <c r="BR77" s="35">
        <v>0</v>
      </c>
      <c r="BS77" s="35">
        <v>0</v>
      </c>
      <c r="BT77" s="35">
        <v>0</v>
      </c>
      <c r="BU77" s="35">
        <v>0</v>
      </c>
      <c r="BV77" s="35">
        <v>0</v>
      </c>
      <c r="BW77" s="35">
        <v>0</v>
      </c>
      <c r="BX77" s="35">
        <v>1</v>
      </c>
      <c r="BY77" s="35">
        <v>1</v>
      </c>
      <c r="BZ77" s="35">
        <v>1</v>
      </c>
      <c r="CA77" s="35">
        <v>1</v>
      </c>
      <c r="CB77" s="35">
        <v>2</v>
      </c>
      <c r="CC77" s="35">
        <v>2</v>
      </c>
      <c r="CD77" s="35">
        <v>2</v>
      </c>
      <c r="CE77" s="35">
        <v>3</v>
      </c>
      <c r="CF77" s="35">
        <v>3</v>
      </c>
      <c r="CG77" s="35">
        <v>3</v>
      </c>
      <c r="CH77" s="35">
        <v>3</v>
      </c>
      <c r="CI77" s="35">
        <v>3</v>
      </c>
      <c r="CJ77" s="35">
        <v>3</v>
      </c>
      <c r="CK77" s="35">
        <v>3</v>
      </c>
      <c r="CL77" s="35">
        <v>3</v>
      </c>
      <c r="CM77" s="35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34" t="s">
        <v>208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35">
        <v>0</v>
      </c>
      <c r="AR78" s="35">
        <v>0</v>
      </c>
      <c r="AS78" s="35">
        <v>0</v>
      </c>
      <c r="AT78" s="35">
        <v>0</v>
      </c>
      <c r="AU78" s="35">
        <v>0</v>
      </c>
      <c r="AV78" s="35">
        <v>0</v>
      </c>
      <c r="AW78" s="35">
        <v>0</v>
      </c>
      <c r="AX78" s="35">
        <v>0</v>
      </c>
      <c r="AY78" s="35">
        <v>0</v>
      </c>
      <c r="AZ78" s="35">
        <v>0</v>
      </c>
      <c r="BA78" s="35">
        <v>0</v>
      </c>
      <c r="BB78" s="35">
        <v>0</v>
      </c>
      <c r="BC78" s="35">
        <v>0</v>
      </c>
      <c r="BD78" s="35">
        <v>0</v>
      </c>
      <c r="BE78" s="35">
        <v>0</v>
      </c>
      <c r="BF78" s="35">
        <v>0</v>
      </c>
      <c r="BG78" s="35">
        <v>0</v>
      </c>
      <c r="BH78" s="35">
        <v>0</v>
      </c>
      <c r="BI78" s="35">
        <v>0</v>
      </c>
      <c r="BJ78" s="35">
        <v>0</v>
      </c>
      <c r="BK78" s="35">
        <v>0</v>
      </c>
      <c r="BL78" s="35">
        <v>0</v>
      </c>
      <c r="BM78" s="35">
        <v>0</v>
      </c>
      <c r="BN78" s="35">
        <v>0</v>
      </c>
      <c r="BO78" s="35">
        <v>0</v>
      </c>
      <c r="BP78" s="35">
        <v>0</v>
      </c>
      <c r="BQ78" s="35">
        <v>0</v>
      </c>
      <c r="BR78" s="35">
        <v>0</v>
      </c>
      <c r="BS78" s="35">
        <v>0</v>
      </c>
      <c r="BT78" s="35">
        <v>0</v>
      </c>
      <c r="BU78" s="35">
        <v>0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35">
        <v>0</v>
      </c>
      <c r="CL78" s="35">
        <v>0</v>
      </c>
      <c r="CM78" s="35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34" t="s">
        <v>209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>
        <v>0</v>
      </c>
      <c r="AZ79" s="35">
        <v>0</v>
      </c>
      <c r="BA79" s="35">
        <v>0</v>
      </c>
      <c r="BB79" s="35">
        <v>0</v>
      </c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>
        <v>0</v>
      </c>
      <c r="BN79" s="35">
        <v>1</v>
      </c>
      <c r="BO79" s="35">
        <v>1</v>
      </c>
      <c r="BP79" s="35">
        <v>1</v>
      </c>
      <c r="BQ79" s="35">
        <v>3</v>
      </c>
      <c r="BR79" s="35">
        <v>7</v>
      </c>
      <c r="BS79" s="35">
        <v>7</v>
      </c>
      <c r="BT79" s="35">
        <v>10</v>
      </c>
      <c r="BU79" s="35">
        <v>14</v>
      </c>
      <c r="BV79" s="35">
        <v>15</v>
      </c>
      <c r="BW79" s="35">
        <v>15</v>
      </c>
      <c r="BX79" s="35">
        <v>22</v>
      </c>
      <c r="BY79" s="35">
        <v>22</v>
      </c>
      <c r="BZ79" s="35">
        <v>22</v>
      </c>
      <c r="CA79" s="35">
        <v>22</v>
      </c>
      <c r="CB79" s="35">
        <v>23</v>
      </c>
      <c r="CC79" s="35">
        <v>23</v>
      </c>
      <c r="CD79" s="35">
        <v>24</v>
      </c>
      <c r="CE79" s="35">
        <v>25</v>
      </c>
      <c r="CF79" s="35">
        <v>25</v>
      </c>
      <c r="CG79" s="35">
        <v>26</v>
      </c>
      <c r="CH79" s="35">
        <v>31</v>
      </c>
      <c r="CI79" s="35">
        <v>35</v>
      </c>
      <c r="CJ79" s="35">
        <v>41</v>
      </c>
      <c r="CK79" s="35">
        <v>46</v>
      </c>
      <c r="CL79" s="35">
        <v>46</v>
      </c>
      <c r="CM79" s="35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34" t="s">
        <v>144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35">
        <v>0</v>
      </c>
      <c r="AR80" s="35">
        <v>0</v>
      </c>
      <c r="AS80" s="35">
        <v>0</v>
      </c>
      <c r="AT80" s="35">
        <v>0</v>
      </c>
      <c r="AU80" s="35">
        <v>0</v>
      </c>
      <c r="AV80" s="35">
        <v>0</v>
      </c>
      <c r="AW80" s="35">
        <v>0</v>
      </c>
      <c r="AX80" s="35">
        <v>0</v>
      </c>
      <c r="AY80" s="35">
        <v>0</v>
      </c>
      <c r="AZ80" s="35">
        <v>0</v>
      </c>
      <c r="BA80" s="35">
        <v>0</v>
      </c>
      <c r="BB80" s="35">
        <v>0</v>
      </c>
      <c r="BC80" s="35">
        <v>1</v>
      </c>
      <c r="BD80" s="35">
        <v>1</v>
      </c>
      <c r="BE80" s="35">
        <v>1</v>
      </c>
      <c r="BF80" s="35">
        <v>1</v>
      </c>
      <c r="BG80" s="35">
        <v>1</v>
      </c>
      <c r="BH80" s="35">
        <v>3</v>
      </c>
      <c r="BI80" s="35">
        <v>4</v>
      </c>
      <c r="BJ80" s="35">
        <v>6</v>
      </c>
      <c r="BK80" s="35">
        <v>7</v>
      </c>
      <c r="BL80" s="35">
        <v>9</v>
      </c>
      <c r="BM80" s="35">
        <v>10</v>
      </c>
      <c r="BN80" s="35">
        <v>10</v>
      </c>
      <c r="BO80" s="35">
        <v>10</v>
      </c>
      <c r="BP80" s="35">
        <v>11</v>
      </c>
      <c r="BQ80" s="35">
        <v>13</v>
      </c>
      <c r="BR80" s="35">
        <v>15</v>
      </c>
      <c r="BS80" s="35">
        <v>16</v>
      </c>
      <c r="BT80" s="35">
        <v>20</v>
      </c>
      <c r="BU80" s="35">
        <v>21</v>
      </c>
      <c r="BV80" s="35">
        <v>26</v>
      </c>
      <c r="BW80" s="35">
        <v>32</v>
      </c>
      <c r="BX80" s="35">
        <v>34</v>
      </c>
      <c r="BY80" s="35">
        <v>38</v>
      </c>
      <c r="BZ80" s="35">
        <v>47</v>
      </c>
      <c r="CA80" s="35">
        <v>58</v>
      </c>
      <c r="CB80" s="35">
        <v>66</v>
      </c>
      <c r="CC80" s="35">
        <v>77</v>
      </c>
      <c r="CD80" s="35">
        <v>85</v>
      </c>
      <c r="CE80" s="35">
        <v>99</v>
      </c>
      <c r="CF80" s="35">
        <v>109</v>
      </c>
      <c r="CG80" s="35">
        <v>122</v>
      </c>
      <c r="CH80" s="35">
        <v>134</v>
      </c>
      <c r="CI80" s="35">
        <v>142</v>
      </c>
      <c r="CJ80" s="35">
        <v>156</v>
      </c>
      <c r="CK80" s="35">
        <v>172</v>
      </c>
      <c r="CL80" s="35">
        <v>189</v>
      </c>
      <c r="CM80" s="35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34" t="s">
        <v>132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  <c r="AQ81" s="35">
        <v>0</v>
      </c>
      <c r="AR81" s="35">
        <v>0</v>
      </c>
      <c r="AS81" s="35">
        <v>0</v>
      </c>
      <c r="AT81" s="35">
        <v>0</v>
      </c>
      <c r="AU81" s="35">
        <v>0</v>
      </c>
      <c r="AV81" s="35">
        <v>0</v>
      </c>
      <c r="AW81" s="35">
        <v>0</v>
      </c>
      <c r="AX81" s="35">
        <v>0</v>
      </c>
      <c r="AY81" s="35">
        <v>0</v>
      </c>
      <c r="AZ81" s="35">
        <v>0</v>
      </c>
      <c r="BA81" s="35">
        <v>0</v>
      </c>
      <c r="BB81" s="35">
        <v>0</v>
      </c>
      <c r="BC81" s="35">
        <v>5</v>
      </c>
      <c r="BD81" s="35">
        <v>0</v>
      </c>
      <c r="BE81" s="35">
        <v>1</v>
      </c>
      <c r="BF81" s="35">
        <v>1</v>
      </c>
      <c r="BG81" s="35">
        <v>1</v>
      </c>
      <c r="BH81" s="35">
        <v>0</v>
      </c>
      <c r="BI81" s="35">
        <v>1</v>
      </c>
      <c r="BJ81" s="35">
        <v>1</v>
      </c>
      <c r="BK81" s="35">
        <v>1</v>
      </c>
      <c r="BL81" s="35">
        <v>2</v>
      </c>
      <c r="BM81" s="35">
        <v>2</v>
      </c>
      <c r="BN81" s="35">
        <v>2</v>
      </c>
      <c r="BO81" s="35">
        <v>2</v>
      </c>
      <c r="BP81" s="35">
        <v>2</v>
      </c>
      <c r="BQ81" s="35">
        <v>2</v>
      </c>
      <c r="BR81" s="35">
        <v>2</v>
      </c>
      <c r="BS81" s="35">
        <v>2</v>
      </c>
      <c r="BT81" s="35">
        <v>2</v>
      </c>
      <c r="BU81" s="35">
        <v>4</v>
      </c>
      <c r="BV81" s="35">
        <v>4</v>
      </c>
      <c r="BW81" s="35">
        <v>4</v>
      </c>
      <c r="BX81" s="35">
        <v>4</v>
      </c>
      <c r="BY81" s="35">
        <v>6</v>
      </c>
      <c r="BZ81" s="35">
        <v>6</v>
      </c>
      <c r="CA81" s="35">
        <v>6</v>
      </c>
      <c r="CB81" s="35">
        <v>6</v>
      </c>
      <c r="CC81" s="35">
        <v>7</v>
      </c>
      <c r="CD81" s="35">
        <v>8</v>
      </c>
      <c r="CE81" s="35">
        <v>8</v>
      </c>
      <c r="CF81" s="35">
        <v>8</v>
      </c>
      <c r="CG81" s="35">
        <v>8</v>
      </c>
      <c r="CH81" s="35">
        <v>8</v>
      </c>
      <c r="CI81" s="35">
        <v>8</v>
      </c>
      <c r="CJ81" s="35">
        <v>9</v>
      </c>
      <c r="CK81" s="35">
        <v>9</v>
      </c>
      <c r="CL81" s="35">
        <v>9</v>
      </c>
      <c r="CM81" s="35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34" t="s">
        <v>54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5">
        <v>0</v>
      </c>
      <c r="AO82" s="35">
        <v>0</v>
      </c>
      <c r="AP82" s="35">
        <v>0</v>
      </c>
      <c r="AQ82" s="35">
        <v>0</v>
      </c>
      <c r="AR82" s="35">
        <v>0</v>
      </c>
      <c r="AS82" s="35">
        <v>0</v>
      </c>
      <c r="AT82" s="35">
        <v>0</v>
      </c>
      <c r="AU82" s="35">
        <v>0</v>
      </c>
      <c r="AV82" s="35">
        <v>0</v>
      </c>
      <c r="AW82" s="35">
        <v>0</v>
      </c>
      <c r="AX82" s="35">
        <v>0</v>
      </c>
      <c r="AY82" s="35">
        <v>1</v>
      </c>
      <c r="AZ82" s="35">
        <v>1</v>
      </c>
      <c r="BA82" s="35">
        <v>2</v>
      </c>
      <c r="BB82" s="35">
        <v>2</v>
      </c>
      <c r="BC82" s="35">
        <v>2</v>
      </c>
      <c r="BD82" s="35">
        <v>2</v>
      </c>
      <c r="BE82" s="35">
        <v>3</v>
      </c>
      <c r="BF82" s="35">
        <v>3</v>
      </c>
      <c r="BG82" s="35">
        <v>4</v>
      </c>
      <c r="BH82" s="35">
        <v>5</v>
      </c>
      <c r="BI82" s="35">
        <v>4</v>
      </c>
      <c r="BJ82" s="35">
        <v>7</v>
      </c>
      <c r="BK82" s="35">
        <v>10</v>
      </c>
      <c r="BL82" s="35">
        <v>10</v>
      </c>
      <c r="BM82" s="35">
        <v>12</v>
      </c>
      <c r="BN82" s="35">
        <v>20</v>
      </c>
      <c r="BO82" s="35">
        <v>20</v>
      </c>
      <c r="BP82" s="35">
        <v>24</v>
      </c>
      <c r="BQ82" s="35">
        <v>27</v>
      </c>
      <c r="BR82" s="35">
        <v>32</v>
      </c>
      <c r="BS82" s="35">
        <v>35</v>
      </c>
      <c r="BT82" s="35">
        <v>58</v>
      </c>
      <c r="BU82" s="35">
        <v>72</v>
      </c>
      <c r="BV82" s="35">
        <v>72</v>
      </c>
      <c r="BW82" s="35">
        <v>86</v>
      </c>
      <c r="BX82" s="35">
        <v>99</v>
      </c>
      <c r="BY82" s="35">
        <v>136</v>
      </c>
      <c r="BZ82" s="35">
        <v>150</v>
      </c>
      <c r="CA82" s="35">
        <v>178</v>
      </c>
      <c r="CB82" s="35">
        <v>226</v>
      </c>
      <c r="CC82" s="35">
        <v>246</v>
      </c>
      <c r="CD82" s="35">
        <v>288</v>
      </c>
      <c r="CE82" s="35">
        <v>331</v>
      </c>
      <c r="CF82" s="35">
        <v>358</v>
      </c>
      <c r="CG82" s="35">
        <v>393</v>
      </c>
      <c r="CH82" s="35">
        <v>405</v>
      </c>
      <c r="CI82" s="35">
        <v>448</v>
      </c>
      <c r="CJ82" s="35">
        <v>486</v>
      </c>
      <c r="CK82" s="35">
        <v>521</v>
      </c>
      <c r="CL82" s="35">
        <v>559</v>
      </c>
      <c r="CM82" s="35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34" t="s">
        <v>53</v>
      </c>
      <c r="B83" s="35">
        <v>0</v>
      </c>
      <c r="C83" s="35">
        <v>0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35">
        <v>0</v>
      </c>
      <c r="AU83" s="35">
        <v>0</v>
      </c>
      <c r="AV83" s="35">
        <v>0</v>
      </c>
      <c r="AW83" s="35">
        <v>0</v>
      </c>
      <c r="AX83" s="35">
        <v>0</v>
      </c>
      <c r="AY83" s="35">
        <v>1</v>
      </c>
      <c r="AZ83" s="35">
        <v>1</v>
      </c>
      <c r="BA83" s="35">
        <v>4</v>
      </c>
      <c r="BB83" s="35">
        <v>5</v>
      </c>
      <c r="BC83" s="35">
        <v>5</v>
      </c>
      <c r="BD83" s="35">
        <v>5</v>
      </c>
      <c r="BE83" s="35">
        <v>5</v>
      </c>
      <c r="BF83" s="35">
        <v>19</v>
      </c>
      <c r="BG83" s="35">
        <v>25</v>
      </c>
      <c r="BH83" s="35">
        <v>32</v>
      </c>
      <c r="BI83" s="35">
        <v>38</v>
      </c>
      <c r="BJ83" s="35">
        <v>48</v>
      </c>
      <c r="BK83" s="35">
        <v>49</v>
      </c>
      <c r="BL83" s="35">
        <v>55</v>
      </c>
      <c r="BM83" s="35">
        <v>58</v>
      </c>
      <c r="BN83" s="35">
        <v>78</v>
      </c>
      <c r="BO83" s="35">
        <v>87</v>
      </c>
      <c r="BP83" s="35">
        <v>102</v>
      </c>
      <c r="BQ83" s="35">
        <v>114</v>
      </c>
      <c r="BR83" s="35">
        <v>122</v>
      </c>
      <c r="BS83" s="35">
        <v>136</v>
      </c>
      <c r="BT83" s="35">
        <v>157</v>
      </c>
      <c r="BU83" s="35">
        <v>170</v>
      </c>
      <c r="BV83" s="35">
        <v>181</v>
      </c>
      <c r="BW83" s="35">
        <v>191</v>
      </c>
      <c r="BX83" s="35">
        <v>198</v>
      </c>
      <c r="BY83" s="35">
        <v>209</v>
      </c>
      <c r="BZ83" s="35">
        <v>221</v>
      </c>
      <c r="CA83" s="35">
        <v>240</v>
      </c>
      <c r="CB83" s="35">
        <v>280</v>
      </c>
      <c r="CC83" s="35">
        <v>306</v>
      </c>
      <c r="CD83" s="35">
        <v>327</v>
      </c>
      <c r="CE83" s="35">
        <v>373</v>
      </c>
      <c r="CF83" s="35">
        <v>399</v>
      </c>
      <c r="CG83" s="35">
        <v>459</v>
      </c>
      <c r="CH83" s="35">
        <v>469</v>
      </c>
      <c r="CI83" s="35">
        <v>496</v>
      </c>
      <c r="CJ83" s="35">
        <v>520</v>
      </c>
      <c r="CK83" s="35">
        <v>535</v>
      </c>
      <c r="CL83" s="35">
        <v>582</v>
      </c>
      <c r="CM83" s="35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34" t="s">
        <v>32</v>
      </c>
      <c r="B84" s="35">
        <v>0</v>
      </c>
      <c r="C84" s="35">
        <v>0</v>
      </c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2</v>
      </c>
      <c r="AE84" s="35">
        <v>2</v>
      </c>
      <c r="AF84" s="35">
        <v>4</v>
      </c>
      <c r="AG84" s="35">
        <v>5</v>
      </c>
      <c r="AH84" s="35">
        <v>8</v>
      </c>
      <c r="AI84" s="35">
        <v>12</v>
      </c>
      <c r="AJ84" s="35">
        <v>16</v>
      </c>
      <c r="AK84" s="35">
        <v>19</v>
      </c>
      <c r="AL84" s="35">
        <v>26</v>
      </c>
      <c r="AM84" s="35">
        <v>34</v>
      </c>
      <c r="AN84" s="35">
        <v>43</v>
      </c>
      <c r="AO84" s="35">
        <v>54</v>
      </c>
      <c r="AP84" s="35">
        <v>66</v>
      </c>
      <c r="AQ84" s="35">
        <v>77</v>
      </c>
      <c r="AR84" s="35">
        <v>92</v>
      </c>
      <c r="AS84" s="35">
        <v>107</v>
      </c>
      <c r="AT84" s="35">
        <v>124</v>
      </c>
      <c r="AU84" s="35">
        <v>145</v>
      </c>
      <c r="AV84" s="35">
        <v>194</v>
      </c>
      <c r="AW84" s="35">
        <v>237</v>
      </c>
      <c r="AX84" s="35">
        <v>291</v>
      </c>
      <c r="AY84" s="35">
        <v>354</v>
      </c>
      <c r="AZ84" s="35">
        <v>429</v>
      </c>
      <c r="BA84" s="35">
        <v>514</v>
      </c>
      <c r="BB84" s="35">
        <v>611</v>
      </c>
      <c r="BC84" s="35">
        <v>724</v>
      </c>
      <c r="BD84" s="35">
        <v>853</v>
      </c>
      <c r="BE84" s="35">
        <v>988</v>
      </c>
      <c r="BF84" s="35">
        <v>1135</v>
      </c>
      <c r="BG84" s="35">
        <v>1284</v>
      </c>
      <c r="BH84" s="35">
        <v>1433</v>
      </c>
      <c r="BI84" s="35">
        <v>1556</v>
      </c>
      <c r="BJ84" s="35">
        <v>1685</v>
      </c>
      <c r="BK84" s="35">
        <v>1812</v>
      </c>
      <c r="BL84" s="35">
        <v>1934</v>
      </c>
      <c r="BM84" s="35">
        <v>2077</v>
      </c>
      <c r="BN84" s="35">
        <v>2234</v>
      </c>
      <c r="BO84" s="35">
        <v>2378</v>
      </c>
      <c r="BP84" s="35">
        <v>2517</v>
      </c>
      <c r="BQ84" s="35">
        <v>2640</v>
      </c>
      <c r="BR84" s="35">
        <v>2757</v>
      </c>
      <c r="BS84" s="35">
        <v>2898</v>
      </c>
      <c r="BT84" s="35">
        <v>3036</v>
      </c>
      <c r="BU84" s="35">
        <v>3160</v>
      </c>
      <c r="BV84" s="35">
        <v>3294</v>
      </c>
      <c r="BW84" s="35">
        <v>3452</v>
      </c>
      <c r="BX84" s="35">
        <v>3603</v>
      </c>
      <c r="BY84" s="35">
        <v>3739</v>
      </c>
      <c r="BZ84" s="35">
        <v>3872</v>
      </c>
      <c r="CA84" s="35">
        <v>3993</v>
      </c>
      <c r="CB84" s="35">
        <v>4110</v>
      </c>
      <c r="CC84" s="35">
        <v>4232</v>
      </c>
      <c r="CD84" s="35">
        <v>4357</v>
      </c>
      <c r="CE84" s="35">
        <v>4474</v>
      </c>
      <c r="CF84" s="35">
        <v>4585</v>
      </c>
      <c r="CG84" s="35">
        <v>4683</v>
      </c>
      <c r="CH84" s="35">
        <v>4777</v>
      </c>
      <c r="CI84" s="35">
        <v>4869</v>
      </c>
      <c r="CJ84" s="35">
        <v>4958</v>
      </c>
      <c r="CK84" s="35">
        <v>5031</v>
      </c>
      <c r="CL84" s="35">
        <v>5118</v>
      </c>
      <c r="CM84" s="35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34" t="s">
        <v>37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5">
        <v>0</v>
      </c>
      <c r="AJ85" s="35">
        <v>0</v>
      </c>
      <c r="AK85" s="35">
        <v>0</v>
      </c>
      <c r="AL85" s="35">
        <v>0</v>
      </c>
      <c r="AM85" s="35">
        <v>0</v>
      </c>
      <c r="AN85" s="35">
        <v>0</v>
      </c>
      <c r="AO85" s="35">
        <v>0</v>
      </c>
      <c r="AP85" s="35">
        <v>0</v>
      </c>
      <c r="AQ85" s="35">
        <v>0</v>
      </c>
      <c r="AR85" s="35">
        <v>2</v>
      </c>
      <c r="AS85" s="35">
        <v>2</v>
      </c>
      <c r="AT85" s="35">
        <v>3</v>
      </c>
      <c r="AU85" s="35">
        <v>4</v>
      </c>
      <c r="AV85" s="35">
        <v>6</v>
      </c>
      <c r="AW85" s="35">
        <v>6</v>
      </c>
      <c r="AX85" s="35">
        <v>7</v>
      </c>
      <c r="AY85" s="35">
        <v>7</v>
      </c>
      <c r="AZ85" s="35">
        <v>8</v>
      </c>
      <c r="BA85" s="35">
        <v>9</v>
      </c>
      <c r="BB85" s="35">
        <v>10</v>
      </c>
      <c r="BC85" s="35">
        <v>10</v>
      </c>
      <c r="BD85" s="35">
        <v>10</v>
      </c>
      <c r="BE85" s="35">
        <v>11</v>
      </c>
      <c r="BF85" s="35">
        <v>12</v>
      </c>
      <c r="BG85" s="35">
        <v>13</v>
      </c>
      <c r="BH85" s="35">
        <v>17</v>
      </c>
      <c r="BI85" s="35">
        <v>17</v>
      </c>
      <c r="BJ85" s="35">
        <v>20</v>
      </c>
      <c r="BK85" s="35">
        <v>23</v>
      </c>
      <c r="BL85" s="35">
        <v>27</v>
      </c>
      <c r="BM85" s="35">
        <v>29</v>
      </c>
      <c r="BN85" s="35">
        <v>36</v>
      </c>
      <c r="BO85" s="35">
        <v>40</v>
      </c>
      <c r="BP85" s="35">
        <v>42</v>
      </c>
      <c r="BQ85" s="35">
        <v>42</v>
      </c>
      <c r="BR85" s="35">
        <v>46</v>
      </c>
      <c r="BS85" s="35">
        <v>50</v>
      </c>
      <c r="BT85" s="35">
        <v>52</v>
      </c>
      <c r="BU85" s="35">
        <v>54</v>
      </c>
      <c r="BV85" s="35">
        <v>54</v>
      </c>
      <c r="BW85" s="35">
        <v>56</v>
      </c>
      <c r="BX85" s="35">
        <v>61</v>
      </c>
      <c r="BY85" s="35">
        <v>64</v>
      </c>
      <c r="BZ85" s="35">
        <v>65</v>
      </c>
      <c r="CA85" s="35">
        <v>69</v>
      </c>
      <c r="CB85" s="35">
        <v>69</v>
      </c>
      <c r="CC85" s="35">
        <v>70</v>
      </c>
      <c r="CD85" s="35">
        <v>72</v>
      </c>
      <c r="CE85" s="35">
        <v>76</v>
      </c>
      <c r="CF85" s="35">
        <v>78</v>
      </c>
      <c r="CG85" s="35">
        <v>78</v>
      </c>
      <c r="CH85" s="35">
        <v>79</v>
      </c>
      <c r="CI85" s="35">
        <v>80</v>
      </c>
      <c r="CJ85" s="35">
        <v>81</v>
      </c>
      <c r="CK85" s="35">
        <v>82</v>
      </c>
      <c r="CL85" s="35">
        <v>82</v>
      </c>
      <c r="CM85" s="35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34" t="s">
        <v>134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5">
        <v>0</v>
      </c>
      <c r="AJ86" s="35">
        <v>0</v>
      </c>
      <c r="AK86" s="35">
        <v>0</v>
      </c>
      <c r="AL86" s="35">
        <v>0</v>
      </c>
      <c r="AM86" s="35">
        <v>0</v>
      </c>
      <c r="AN86" s="35">
        <v>0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35">
        <v>0</v>
      </c>
      <c r="AX86" s="35">
        <v>0</v>
      </c>
      <c r="AY86" s="35">
        <v>1</v>
      </c>
      <c r="AZ86" s="35">
        <v>1</v>
      </c>
      <c r="BA86" s="35">
        <v>1</v>
      </c>
      <c r="BB86" s="35">
        <v>2</v>
      </c>
      <c r="BC86" s="35">
        <v>2</v>
      </c>
      <c r="BD86" s="35">
        <v>2</v>
      </c>
      <c r="BE86" s="35">
        <v>2</v>
      </c>
      <c r="BF86" s="35">
        <v>2</v>
      </c>
      <c r="BG86" s="35">
        <v>3</v>
      </c>
      <c r="BH86" s="35">
        <v>3</v>
      </c>
      <c r="BI86" s="35">
        <v>3</v>
      </c>
      <c r="BJ86" s="35">
        <v>4</v>
      </c>
      <c r="BK86" s="35">
        <v>6</v>
      </c>
      <c r="BL86" s="35">
        <v>7</v>
      </c>
      <c r="BM86" s="35">
        <v>9</v>
      </c>
      <c r="BN86" s="35">
        <v>19</v>
      </c>
      <c r="BO86" s="35">
        <v>22</v>
      </c>
      <c r="BP86" s="35">
        <v>36</v>
      </c>
      <c r="BQ86" s="35">
        <v>46</v>
      </c>
      <c r="BR86" s="35">
        <v>54</v>
      </c>
      <c r="BS86" s="35">
        <v>71</v>
      </c>
      <c r="BT86" s="35">
        <v>85</v>
      </c>
      <c r="BU86" s="35">
        <v>98</v>
      </c>
      <c r="BV86" s="35">
        <v>120</v>
      </c>
      <c r="BW86" s="35">
        <v>137</v>
      </c>
      <c r="BX86" s="35">
        <v>158</v>
      </c>
      <c r="BY86" s="35">
        <v>174</v>
      </c>
      <c r="BZ86" s="35">
        <v>210</v>
      </c>
      <c r="CA86" s="35">
        <v>235</v>
      </c>
      <c r="CB86" s="35">
        <v>263</v>
      </c>
      <c r="CC86" s="35">
        <v>287</v>
      </c>
      <c r="CD86" s="35">
        <v>320</v>
      </c>
      <c r="CE86" s="35">
        <v>334</v>
      </c>
      <c r="CF86" s="35">
        <v>365</v>
      </c>
      <c r="CG86" s="35">
        <v>406</v>
      </c>
      <c r="CH86" s="35">
        <v>444</v>
      </c>
      <c r="CI86" s="35">
        <v>486</v>
      </c>
      <c r="CJ86" s="35">
        <v>530</v>
      </c>
      <c r="CK86" s="35">
        <v>571</v>
      </c>
      <c r="CL86" s="35">
        <v>610</v>
      </c>
      <c r="CM86" s="35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34" t="s">
        <v>34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5">
        <v>0</v>
      </c>
      <c r="AJ87" s="35">
        <v>0</v>
      </c>
      <c r="AK87" s="35">
        <v>0</v>
      </c>
      <c r="AL87" s="35">
        <v>0</v>
      </c>
      <c r="AM87" s="35">
        <v>0</v>
      </c>
      <c r="AN87" s="35">
        <v>0</v>
      </c>
      <c r="AO87" s="35">
        <v>0</v>
      </c>
      <c r="AP87" s="35">
        <v>0</v>
      </c>
      <c r="AQ87" s="35">
        <v>0</v>
      </c>
      <c r="AR87" s="35">
        <v>0</v>
      </c>
      <c r="AS87" s="35">
        <v>0</v>
      </c>
      <c r="AT87" s="35">
        <v>0</v>
      </c>
      <c r="AU87" s="35">
        <v>0</v>
      </c>
      <c r="AV87" s="35">
        <v>0</v>
      </c>
      <c r="AW87" s="35">
        <v>0</v>
      </c>
      <c r="AX87" s="35">
        <v>0</v>
      </c>
      <c r="AY87" s="35">
        <v>0</v>
      </c>
      <c r="AZ87" s="35">
        <v>0</v>
      </c>
      <c r="BA87" s="35">
        <v>0</v>
      </c>
      <c r="BB87" s="35">
        <v>0</v>
      </c>
      <c r="BC87" s="35">
        <v>0</v>
      </c>
      <c r="BD87" s="35">
        <v>0</v>
      </c>
      <c r="BE87" s="35">
        <v>0</v>
      </c>
      <c r="BF87" s="35">
        <v>0</v>
      </c>
      <c r="BG87" s="35">
        <v>0</v>
      </c>
      <c r="BH87" s="35">
        <v>0</v>
      </c>
      <c r="BI87" s="35">
        <v>1</v>
      </c>
      <c r="BJ87" s="35">
        <v>1</v>
      </c>
      <c r="BK87" s="35">
        <v>1</v>
      </c>
      <c r="BL87" s="35">
        <v>3</v>
      </c>
      <c r="BM87" s="35">
        <v>5</v>
      </c>
      <c r="BN87" s="35">
        <v>8</v>
      </c>
      <c r="BO87" s="35">
        <v>12</v>
      </c>
      <c r="BP87" s="35">
        <v>12</v>
      </c>
      <c r="BQ87" s="35">
        <v>15</v>
      </c>
      <c r="BR87" s="35">
        <v>16</v>
      </c>
      <c r="BS87" s="35">
        <v>20</v>
      </c>
      <c r="BT87" s="35">
        <v>26</v>
      </c>
      <c r="BU87" s="35">
        <v>36</v>
      </c>
      <c r="BV87" s="35">
        <v>40</v>
      </c>
      <c r="BW87" s="35">
        <v>44</v>
      </c>
      <c r="BX87" s="35">
        <v>49</v>
      </c>
      <c r="BY87" s="35">
        <v>57</v>
      </c>
      <c r="BZ87" s="35">
        <v>65</v>
      </c>
      <c r="CA87" s="35">
        <v>73</v>
      </c>
      <c r="CB87" s="35">
        <v>86</v>
      </c>
      <c r="CC87" s="35">
        <v>95</v>
      </c>
      <c r="CD87" s="35">
        <v>101</v>
      </c>
      <c r="CE87" s="35">
        <v>103</v>
      </c>
      <c r="CF87" s="35">
        <v>116</v>
      </c>
      <c r="CG87" s="35">
        <v>123</v>
      </c>
      <c r="CH87" s="35">
        <v>130</v>
      </c>
      <c r="CI87" s="35">
        <v>142</v>
      </c>
      <c r="CJ87" s="35">
        <v>151</v>
      </c>
      <c r="CK87" s="35">
        <v>164</v>
      </c>
      <c r="CL87" s="35">
        <v>172</v>
      </c>
      <c r="CM87" s="35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34" t="s">
        <v>115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1</v>
      </c>
      <c r="AG88" s="35">
        <v>2</v>
      </c>
      <c r="AH88" s="35">
        <v>3</v>
      </c>
      <c r="AI88" s="35">
        <v>7</v>
      </c>
      <c r="AJ88" s="35">
        <v>10</v>
      </c>
      <c r="AK88" s="35">
        <v>12</v>
      </c>
      <c r="AL88" s="35">
        <v>17</v>
      </c>
      <c r="AM88" s="35">
        <v>21</v>
      </c>
      <c r="AN88" s="35">
        <v>29</v>
      </c>
      <c r="AO88" s="35">
        <v>34</v>
      </c>
      <c r="AP88" s="35">
        <v>52</v>
      </c>
      <c r="AQ88" s="35">
        <v>79</v>
      </c>
      <c r="AR88" s="35">
        <v>107</v>
      </c>
      <c r="AS88" s="35">
        <v>148</v>
      </c>
      <c r="AT88" s="35">
        <v>197</v>
      </c>
      <c r="AU88" s="35">
        <v>233</v>
      </c>
      <c r="AV88" s="35">
        <v>366</v>
      </c>
      <c r="AW88" s="35">
        <v>463</v>
      </c>
      <c r="AX88" s="35">
        <v>631</v>
      </c>
      <c r="AY88" s="35">
        <v>827</v>
      </c>
      <c r="AZ88" s="35">
        <v>827</v>
      </c>
      <c r="BA88" s="35">
        <v>1266</v>
      </c>
      <c r="BB88" s="35">
        <v>1441</v>
      </c>
      <c r="BC88" s="35">
        <v>1809</v>
      </c>
      <c r="BD88" s="35">
        <v>2158</v>
      </c>
      <c r="BE88" s="35">
        <v>2503</v>
      </c>
      <c r="BF88" s="35">
        <v>2978</v>
      </c>
      <c r="BG88" s="35">
        <v>3405</v>
      </c>
      <c r="BH88" s="35">
        <v>4032</v>
      </c>
      <c r="BI88" s="35">
        <v>4825</v>
      </c>
      <c r="BJ88" s="35">
        <v>5476</v>
      </c>
      <c r="BK88" s="35">
        <v>6077</v>
      </c>
      <c r="BL88" s="35">
        <v>6820</v>
      </c>
      <c r="BM88" s="35">
        <v>7503</v>
      </c>
      <c r="BN88" s="35">
        <v>8215</v>
      </c>
      <c r="BO88" s="35">
        <v>9134</v>
      </c>
      <c r="BP88" s="35">
        <v>10023</v>
      </c>
      <c r="BQ88" s="35">
        <v>10779</v>
      </c>
      <c r="BR88" s="35">
        <v>11591</v>
      </c>
      <c r="BS88" s="35">
        <v>12428</v>
      </c>
      <c r="BT88" s="35">
        <v>13155</v>
      </c>
      <c r="BU88" s="35">
        <v>13915</v>
      </c>
      <c r="BV88" s="35">
        <v>14681</v>
      </c>
      <c r="BW88" s="35">
        <v>15362</v>
      </c>
      <c r="BX88" s="35">
        <v>15887</v>
      </c>
      <c r="BY88" s="35">
        <v>16523</v>
      </c>
      <c r="BZ88" s="35">
        <v>17127</v>
      </c>
      <c r="CA88" s="35">
        <v>17669</v>
      </c>
      <c r="CB88" s="35">
        <v>18279</v>
      </c>
      <c r="CC88" s="35">
        <v>18849</v>
      </c>
      <c r="CD88" s="35">
        <v>19468</v>
      </c>
      <c r="CE88" s="35">
        <v>19899</v>
      </c>
      <c r="CF88" s="35">
        <v>20465</v>
      </c>
      <c r="CG88" s="35">
        <v>21067</v>
      </c>
      <c r="CH88" s="35">
        <v>21645</v>
      </c>
      <c r="CI88" s="35">
        <v>22170</v>
      </c>
      <c r="CJ88" s="35">
        <v>22745</v>
      </c>
      <c r="CK88" s="35">
        <v>23227</v>
      </c>
      <c r="CL88" s="35">
        <v>23660</v>
      </c>
      <c r="CM88" s="35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34" t="s">
        <v>210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5">
        <v>0</v>
      </c>
      <c r="AJ89" s="35">
        <v>0</v>
      </c>
      <c r="AK89" s="35">
        <v>0</v>
      </c>
      <c r="AL89" s="35">
        <v>0</v>
      </c>
      <c r="AM89" s="35">
        <v>0</v>
      </c>
      <c r="AN89" s="35">
        <v>0</v>
      </c>
      <c r="AO89" s="35">
        <v>0</v>
      </c>
      <c r="AP89" s="35">
        <v>0</v>
      </c>
      <c r="AQ89" s="35">
        <v>0</v>
      </c>
      <c r="AR89" s="35">
        <v>0</v>
      </c>
      <c r="AS89" s="35">
        <v>0</v>
      </c>
      <c r="AT89" s="35">
        <v>0</v>
      </c>
      <c r="AU89" s="35">
        <v>0</v>
      </c>
      <c r="AV89" s="35">
        <v>0</v>
      </c>
      <c r="AW89" s="35">
        <v>0</v>
      </c>
      <c r="AX89" s="35">
        <v>0</v>
      </c>
      <c r="AY89" s="35">
        <v>0</v>
      </c>
      <c r="AZ89" s="35">
        <v>0</v>
      </c>
      <c r="BA89" s="35">
        <v>0</v>
      </c>
      <c r="BB89" s="35">
        <v>0</v>
      </c>
      <c r="BC89" s="35">
        <v>0</v>
      </c>
      <c r="BD89" s="35">
        <v>0</v>
      </c>
      <c r="BE89" s="35">
        <v>0</v>
      </c>
      <c r="BF89" s="35">
        <v>0</v>
      </c>
      <c r="BG89" s="35">
        <v>1</v>
      </c>
      <c r="BH89" s="35">
        <v>1</v>
      </c>
      <c r="BI89" s="35">
        <v>1</v>
      </c>
      <c r="BJ89" s="35">
        <v>1</v>
      </c>
      <c r="BK89" s="35">
        <v>1</v>
      </c>
      <c r="BL89" s="35">
        <v>1</v>
      </c>
      <c r="BM89" s="35">
        <v>1</v>
      </c>
      <c r="BN89" s="35">
        <v>1</v>
      </c>
      <c r="BO89" s="35">
        <v>1</v>
      </c>
      <c r="BP89" s="35">
        <v>1</v>
      </c>
      <c r="BQ89" s="35">
        <v>1</v>
      </c>
      <c r="BR89" s="35">
        <v>1</v>
      </c>
      <c r="BS89" s="35">
        <v>1</v>
      </c>
      <c r="BT89" s="35">
        <v>3</v>
      </c>
      <c r="BU89" s="35">
        <v>3</v>
      </c>
      <c r="BV89" s="35">
        <v>3</v>
      </c>
      <c r="BW89" s="35">
        <v>3</v>
      </c>
      <c r="BX89" s="35">
        <v>3</v>
      </c>
      <c r="BY89" s="35">
        <v>3</v>
      </c>
      <c r="BZ89" s="35">
        <v>3</v>
      </c>
      <c r="CA89" s="35">
        <v>4</v>
      </c>
      <c r="CB89" s="35">
        <v>4</v>
      </c>
      <c r="CC89" s="35">
        <v>4</v>
      </c>
      <c r="CD89" s="35">
        <v>4</v>
      </c>
      <c r="CE89" s="35">
        <v>4</v>
      </c>
      <c r="CF89" s="35">
        <v>4</v>
      </c>
      <c r="CG89" s="35">
        <v>4</v>
      </c>
      <c r="CH89" s="35">
        <v>5</v>
      </c>
      <c r="CI89" s="35">
        <v>5</v>
      </c>
      <c r="CJ89" s="35">
        <v>5</v>
      </c>
      <c r="CK89" s="35">
        <v>5</v>
      </c>
      <c r="CL89" s="35">
        <v>5</v>
      </c>
      <c r="CM89" s="35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34" t="s">
        <v>47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1</v>
      </c>
      <c r="Y90" s="35">
        <v>1</v>
      </c>
      <c r="Z90" s="35">
        <v>1</v>
      </c>
      <c r="AA90" s="35">
        <v>1</v>
      </c>
      <c r="AB90" s="35">
        <v>1</v>
      </c>
      <c r="AC90" s="35">
        <v>1</v>
      </c>
      <c r="AD90" s="35">
        <v>1</v>
      </c>
      <c r="AE90" s="35">
        <v>1</v>
      </c>
      <c r="AF90" s="35">
        <v>1</v>
      </c>
      <c r="AG90" s="35">
        <v>1</v>
      </c>
      <c r="AH90" s="35">
        <v>1</v>
      </c>
      <c r="AI90" s="35">
        <v>1</v>
      </c>
      <c r="AJ90" s="35">
        <v>1</v>
      </c>
      <c r="AK90" s="35">
        <v>2</v>
      </c>
      <c r="AL90" s="35">
        <v>4</v>
      </c>
      <c r="AM90" s="35">
        <v>4</v>
      </c>
      <c r="AN90" s="35">
        <v>5</v>
      </c>
      <c r="AO90" s="35">
        <v>6</v>
      </c>
      <c r="AP90" s="35">
        <v>6</v>
      </c>
      <c r="AQ90" s="35">
        <v>6</v>
      </c>
      <c r="AR90" s="35">
        <v>6</v>
      </c>
      <c r="AS90" s="35">
        <v>6</v>
      </c>
      <c r="AT90" s="35">
        <v>6</v>
      </c>
      <c r="AU90" s="35">
        <v>6</v>
      </c>
      <c r="AV90" s="35">
        <v>6</v>
      </c>
      <c r="AW90" s="35">
        <v>10</v>
      </c>
      <c r="AX90" s="35">
        <v>10</v>
      </c>
      <c r="AY90" s="35">
        <v>15</v>
      </c>
      <c r="AZ90" s="35">
        <v>16</v>
      </c>
      <c r="BA90" s="35">
        <v>19</v>
      </c>
      <c r="BB90" s="35">
        <v>22</v>
      </c>
      <c r="BC90" s="35">
        <v>22</v>
      </c>
      <c r="BD90" s="35">
        <v>27</v>
      </c>
      <c r="BE90" s="35">
        <v>29</v>
      </c>
      <c r="BF90" s="35">
        <v>29</v>
      </c>
      <c r="BG90" s="35">
        <v>29</v>
      </c>
      <c r="BH90" s="35">
        <v>33</v>
      </c>
      <c r="BI90" s="35">
        <v>35</v>
      </c>
      <c r="BJ90" s="35">
        <v>41</v>
      </c>
      <c r="BK90" s="35">
        <v>42</v>
      </c>
      <c r="BL90" s="35">
        <v>43</v>
      </c>
      <c r="BM90" s="35">
        <v>45</v>
      </c>
      <c r="BN90" s="35">
        <v>47</v>
      </c>
      <c r="BO90" s="35">
        <v>49</v>
      </c>
      <c r="BP90" s="35">
        <v>52</v>
      </c>
      <c r="BQ90" s="35">
        <v>54</v>
      </c>
      <c r="BR90" s="35">
        <v>54</v>
      </c>
      <c r="BS90" s="35">
        <v>56</v>
      </c>
      <c r="BT90" s="35">
        <v>57</v>
      </c>
      <c r="BU90" s="35">
        <v>62</v>
      </c>
      <c r="BV90" s="35">
        <v>63</v>
      </c>
      <c r="BW90" s="35">
        <v>77</v>
      </c>
      <c r="BX90" s="35">
        <v>77</v>
      </c>
      <c r="BY90" s="35">
        <v>85</v>
      </c>
      <c r="BZ90" s="35">
        <v>92</v>
      </c>
      <c r="CA90" s="35">
        <v>93</v>
      </c>
      <c r="CB90" s="35">
        <v>94</v>
      </c>
      <c r="CC90" s="35">
        <v>99</v>
      </c>
      <c r="CD90" s="35">
        <v>99</v>
      </c>
      <c r="CE90" s="35">
        <v>108</v>
      </c>
      <c r="CF90" s="35">
        <v>123</v>
      </c>
      <c r="CG90" s="35">
        <v>143</v>
      </c>
      <c r="CH90" s="35">
        <v>146</v>
      </c>
      <c r="CI90" s="35">
        <v>178</v>
      </c>
      <c r="CJ90" s="35">
        <v>190</v>
      </c>
      <c r="CK90" s="35">
        <v>222</v>
      </c>
      <c r="CL90" s="35">
        <v>236</v>
      </c>
      <c r="CM90" s="35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34" t="s">
        <v>45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0</v>
      </c>
      <c r="AM91" s="35">
        <v>0</v>
      </c>
      <c r="AN91" s="35">
        <v>0</v>
      </c>
      <c r="AO91" s="35">
        <v>0</v>
      </c>
      <c r="AP91" s="35">
        <v>0</v>
      </c>
      <c r="AQ91" s="35">
        <v>0</v>
      </c>
      <c r="AR91" s="35">
        <v>0</v>
      </c>
      <c r="AS91" s="35">
        <v>0</v>
      </c>
      <c r="AT91" s="35">
        <v>0</v>
      </c>
      <c r="AU91" s="35">
        <v>0</v>
      </c>
      <c r="AV91" s="35">
        <v>0</v>
      </c>
      <c r="AW91" s="35">
        <v>0</v>
      </c>
      <c r="AX91" s="35">
        <v>0</v>
      </c>
      <c r="AY91" s="35">
        <v>0</v>
      </c>
      <c r="AZ91" s="35">
        <v>0</v>
      </c>
      <c r="BA91" s="35">
        <v>0</v>
      </c>
      <c r="BB91" s="35">
        <v>0</v>
      </c>
      <c r="BC91" s="35">
        <v>0</v>
      </c>
      <c r="BD91" s="35">
        <v>0</v>
      </c>
      <c r="BE91" s="35">
        <v>0</v>
      </c>
      <c r="BF91" s="35">
        <v>0</v>
      </c>
      <c r="BG91" s="35">
        <v>0</v>
      </c>
      <c r="BH91" s="35">
        <v>0</v>
      </c>
      <c r="BI91" s="35">
        <v>0</v>
      </c>
      <c r="BJ91" s="35">
        <v>0</v>
      </c>
      <c r="BK91" s="35">
        <v>0</v>
      </c>
      <c r="BL91" s="35">
        <v>0</v>
      </c>
      <c r="BM91" s="35">
        <v>0</v>
      </c>
      <c r="BN91" s="35">
        <v>0</v>
      </c>
      <c r="BO91" s="35">
        <v>1</v>
      </c>
      <c r="BP91" s="35">
        <v>1</v>
      </c>
      <c r="BQ91" s="35">
        <v>3</v>
      </c>
      <c r="BR91" s="35">
        <v>5</v>
      </c>
      <c r="BS91" s="35">
        <v>5</v>
      </c>
      <c r="BT91" s="35">
        <v>5</v>
      </c>
      <c r="BU91" s="35">
        <v>5</v>
      </c>
      <c r="BV91" s="35">
        <v>5</v>
      </c>
      <c r="BW91" s="35">
        <v>5</v>
      </c>
      <c r="BX91" s="35">
        <v>5</v>
      </c>
      <c r="BY91" s="35">
        <v>6</v>
      </c>
      <c r="BZ91" s="35">
        <v>6</v>
      </c>
      <c r="CA91" s="35">
        <v>6</v>
      </c>
      <c r="CB91" s="35">
        <v>7</v>
      </c>
      <c r="CC91" s="35">
        <v>7</v>
      </c>
      <c r="CD91" s="35">
        <v>7</v>
      </c>
      <c r="CE91" s="35">
        <v>7</v>
      </c>
      <c r="CF91" s="35">
        <v>7</v>
      </c>
      <c r="CG91" s="35">
        <v>7</v>
      </c>
      <c r="CH91" s="35">
        <v>7</v>
      </c>
      <c r="CI91" s="35">
        <v>7</v>
      </c>
      <c r="CJ91" s="35">
        <v>7</v>
      </c>
      <c r="CK91" s="35">
        <v>7</v>
      </c>
      <c r="CL91" s="35">
        <v>7</v>
      </c>
      <c r="CM91" s="35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34" t="s">
        <v>63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5">
        <v>0</v>
      </c>
      <c r="AV92" s="35">
        <v>0</v>
      </c>
      <c r="AW92" s="35">
        <v>0</v>
      </c>
      <c r="AX92" s="35">
        <v>0</v>
      </c>
      <c r="AY92" s="35">
        <v>0</v>
      </c>
      <c r="AZ92" s="35">
        <v>0</v>
      </c>
      <c r="BA92" s="35">
        <v>0</v>
      </c>
      <c r="BB92" s="35">
        <v>0</v>
      </c>
      <c r="BC92" s="35">
        <v>0</v>
      </c>
      <c r="BD92" s="35">
        <v>0</v>
      </c>
      <c r="BE92" s="35">
        <v>0</v>
      </c>
      <c r="BF92" s="35">
        <v>0</v>
      </c>
      <c r="BG92" s="35">
        <v>0</v>
      </c>
      <c r="BH92" s="35">
        <v>3</v>
      </c>
      <c r="BI92" s="35">
        <v>0</v>
      </c>
      <c r="BJ92" s="35">
        <v>0</v>
      </c>
      <c r="BK92" s="35">
        <v>0</v>
      </c>
      <c r="BL92" s="35">
        <v>0</v>
      </c>
      <c r="BM92" s="35">
        <v>0</v>
      </c>
      <c r="BN92" s="35">
        <v>1</v>
      </c>
      <c r="BO92" s="35">
        <v>1</v>
      </c>
      <c r="BP92" s="35">
        <v>1</v>
      </c>
      <c r="BQ92" s="35">
        <v>1</v>
      </c>
      <c r="BR92" s="35">
        <v>1</v>
      </c>
      <c r="BS92" s="35">
        <v>2</v>
      </c>
      <c r="BT92" s="35">
        <v>3</v>
      </c>
      <c r="BU92" s="35">
        <v>3</v>
      </c>
      <c r="BV92" s="35">
        <v>6</v>
      </c>
      <c r="BW92" s="35">
        <v>5</v>
      </c>
      <c r="BX92" s="35">
        <v>6</v>
      </c>
      <c r="BY92" s="35">
        <v>6</v>
      </c>
      <c r="BZ92" s="35">
        <v>6</v>
      </c>
      <c r="CA92" s="35">
        <v>7</v>
      </c>
      <c r="CB92" s="35">
        <v>8</v>
      </c>
      <c r="CC92" s="35">
        <v>10</v>
      </c>
      <c r="CD92" s="35">
        <v>10</v>
      </c>
      <c r="CE92" s="35">
        <v>10</v>
      </c>
      <c r="CF92" s="35">
        <v>12</v>
      </c>
      <c r="CG92" s="35">
        <v>14</v>
      </c>
      <c r="CH92" s="35">
        <v>16</v>
      </c>
      <c r="CI92" s="35">
        <v>17</v>
      </c>
      <c r="CJ92" s="35">
        <v>17</v>
      </c>
      <c r="CK92" s="35">
        <v>17</v>
      </c>
      <c r="CL92" s="35">
        <v>17</v>
      </c>
      <c r="CM92" s="35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34" t="s">
        <v>13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5">
        <v>0</v>
      </c>
      <c r="AV93" s="35">
        <v>0</v>
      </c>
      <c r="AW93" s="35">
        <v>0</v>
      </c>
      <c r="AX93" s="35">
        <v>0</v>
      </c>
      <c r="AY93" s="35">
        <v>0</v>
      </c>
      <c r="AZ93" s="35">
        <v>0</v>
      </c>
      <c r="BA93" s="35">
        <v>0</v>
      </c>
      <c r="BB93" s="35">
        <v>0</v>
      </c>
      <c r="BC93" s="35">
        <v>0</v>
      </c>
      <c r="BD93" s="35">
        <v>0</v>
      </c>
      <c r="BE93" s="35">
        <v>0</v>
      </c>
      <c r="BF93" s="35">
        <v>0</v>
      </c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>
        <v>0</v>
      </c>
      <c r="BN93" s="35">
        <v>1</v>
      </c>
      <c r="BO93" s="35">
        <v>1</v>
      </c>
      <c r="BP93" s="35">
        <v>1</v>
      </c>
      <c r="BQ93" s="35">
        <v>1</v>
      </c>
      <c r="BR93" s="35">
        <v>1</v>
      </c>
      <c r="BS93" s="35">
        <v>1</v>
      </c>
      <c r="BT93" s="35">
        <v>1</v>
      </c>
      <c r="BU93" s="35">
        <v>3</v>
      </c>
      <c r="BV93" s="35">
        <v>4</v>
      </c>
      <c r="BW93" s="35">
        <v>4</v>
      </c>
      <c r="BX93" s="35">
        <v>4</v>
      </c>
      <c r="BY93" s="35">
        <v>6</v>
      </c>
      <c r="BZ93" s="35">
        <v>6</v>
      </c>
      <c r="CA93" s="35">
        <v>6</v>
      </c>
      <c r="CB93" s="35">
        <v>7</v>
      </c>
      <c r="CC93" s="35">
        <v>7</v>
      </c>
      <c r="CD93" s="35">
        <v>7</v>
      </c>
      <c r="CE93" s="35">
        <v>8</v>
      </c>
      <c r="CF93" s="35">
        <v>9</v>
      </c>
      <c r="CG93" s="35">
        <v>9</v>
      </c>
      <c r="CH93" s="35">
        <v>10</v>
      </c>
      <c r="CI93" s="35">
        <v>11</v>
      </c>
      <c r="CJ93" s="35">
        <v>11</v>
      </c>
      <c r="CK93" s="35">
        <v>12</v>
      </c>
      <c r="CL93" s="35">
        <v>14</v>
      </c>
      <c r="CM93" s="35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34" t="s">
        <v>46</v>
      </c>
      <c r="B94" s="35">
        <v>0</v>
      </c>
      <c r="C94" s="35">
        <v>0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1</v>
      </c>
      <c r="AF94" s="35">
        <v>2</v>
      </c>
      <c r="AG94" s="35">
        <v>2</v>
      </c>
      <c r="AH94" s="35">
        <v>6</v>
      </c>
      <c r="AI94" s="35">
        <v>8</v>
      </c>
      <c r="AJ94" s="35">
        <v>10</v>
      </c>
      <c r="AK94" s="35">
        <v>12</v>
      </c>
      <c r="AL94" s="35">
        <v>13</v>
      </c>
      <c r="AM94" s="35">
        <v>13</v>
      </c>
      <c r="AN94" s="35">
        <v>16</v>
      </c>
      <c r="AO94" s="35">
        <v>17</v>
      </c>
      <c r="AP94" s="35">
        <v>28</v>
      </c>
      <c r="AQ94" s="35">
        <v>28</v>
      </c>
      <c r="AR94" s="35">
        <v>35</v>
      </c>
      <c r="AS94" s="35">
        <v>35</v>
      </c>
      <c r="AT94" s="35">
        <v>42</v>
      </c>
      <c r="AU94" s="35">
        <v>44</v>
      </c>
      <c r="AV94" s="35">
        <v>50</v>
      </c>
      <c r="AW94" s="35">
        <v>53</v>
      </c>
      <c r="AX94" s="35">
        <v>54</v>
      </c>
      <c r="AY94" s="35">
        <v>60</v>
      </c>
      <c r="AZ94" s="35">
        <v>66</v>
      </c>
      <c r="BA94" s="35">
        <v>66</v>
      </c>
      <c r="BB94" s="35">
        <v>72</v>
      </c>
      <c r="BC94" s="35">
        <v>75</v>
      </c>
      <c r="BD94" s="35">
        <v>75</v>
      </c>
      <c r="BE94" s="35">
        <v>81</v>
      </c>
      <c r="BF94" s="35">
        <v>84</v>
      </c>
      <c r="BG94" s="35">
        <v>91</v>
      </c>
      <c r="BH94" s="35">
        <v>94</v>
      </c>
      <c r="BI94" s="35">
        <v>102</v>
      </c>
      <c r="BJ94" s="35">
        <v>111</v>
      </c>
      <c r="BK94" s="35">
        <v>111</v>
      </c>
      <c r="BL94" s="35">
        <v>120</v>
      </c>
      <c r="BM94" s="35">
        <v>126</v>
      </c>
      <c r="BN94" s="35">
        <v>131</v>
      </c>
      <c r="BO94" s="35">
        <v>139</v>
      </c>
      <c r="BP94" s="35">
        <v>144</v>
      </c>
      <c r="BQ94" s="35">
        <v>152</v>
      </c>
      <c r="BR94" s="35">
        <v>158</v>
      </c>
      <c r="BS94" s="35">
        <v>162</v>
      </c>
      <c r="BT94" s="35">
        <v>165</v>
      </c>
      <c r="BU94" s="35">
        <v>169</v>
      </c>
      <c r="BV94" s="35">
        <v>174</v>
      </c>
      <c r="BW94" s="35">
        <v>177</v>
      </c>
      <c r="BX94" s="35">
        <v>183</v>
      </c>
      <c r="BY94" s="35">
        <v>186</v>
      </c>
      <c r="BZ94" s="35">
        <v>192</v>
      </c>
      <c r="CA94" s="35">
        <v>200</v>
      </c>
      <c r="CB94" s="35">
        <v>204</v>
      </c>
      <c r="CC94" s="35">
        <v>208</v>
      </c>
      <c r="CD94" s="35">
        <v>211</v>
      </c>
      <c r="CE94" s="35">
        <v>214</v>
      </c>
      <c r="CF94" s="35">
        <v>217</v>
      </c>
      <c r="CG94" s="35">
        <v>222</v>
      </c>
      <c r="CH94" s="35">
        <v>225</v>
      </c>
      <c r="CI94" s="35">
        <v>229</v>
      </c>
      <c r="CJ94" s="35">
        <v>230</v>
      </c>
      <c r="CK94" s="35">
        <v>232</v>
      </c>
      <c r="CL94" s="35">
        <v>234</v>
      </c>
      <c r="CM94" s="35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34" t="s">
        <v>234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5">
        <v>0</v>
      </c>
      <c r="AP95" s="35">
        <v>0</v>
      </c>
      <c r="AQ95" s="35">
        <v>0</v>
      </c>
      <c r="AR95" s="35">
        <v>0</v>
      </c>
      <c r="AS95" s="35">
        <v>0</v>
      </c>
      <c r="AT95" s="35">
        <v>0</v>
      </c>
      <c r="AU95" s="35">
        <v>0</v>
      </c>
      <c r="AV95" s="35">
        <v>0</v>
      </c>
      <c r="AW95" s="35">
        <v>0</v>
      </c>
      <c r="AX95" s="35">
        <v>0</v>
      </c>
      <c r="AY95" s="35">
        <v>0</v>
      </c>
      <c r="AZ95" s="35">
        <v>0</v>
      </c>
      <c r="BA95" s="35">
        <v>0</v>
      </c>
      <c r="BB95" s="35">
        <v>0</v>
      </c>
      <c r="BC95" s="35">
        <v>0</v>
      </c>
      <c r="BD95" s="35">
        <v>0</v>
      </c>
      <c r="BE95" s="35">
        <v>0</v>
      </c>
      <c r="BF95" s="35">
        <v>0</v>
      </c>
      <c r="BG95" s="35">
        <v>0</v>
      </c>
      <c r="BH95" s="35">
        <v>0</v>
      </c>
      <c r="BI95" s="35">
        <v>0</v>
      </c>
      <c r="BJ95" s="35">
        <v>0</v>
      </c>
      <c r="BK95" s="35">
        <v>0</v>
      </c>
      <c r="BL95" s="35">
        <v>0</v>
      </c>
      <c r="BM95" s="35">
        <v>0</v>
      </c>
      <c r="BN95" s="35">
        <v>1</v>
      </c>
      <c r="BO95" s="35">
        <v>1</v>
      </c>
      <c r="BP95" s="35">
        <v>1</v>
      </c>
      <c r="BQ95" s="35">
        <v>1</v>
      </c>
      <c r="BR95" s="35">
        <v>1</v>
      </c>
      <c r="BS95" s="35">
        <v>1</v>
      </c>
      <c r="BT95" s="35">
        <v>1</v>
      </c>
      <c r="BU95" s="35">
        <v>1</v>
      </c>
      <c r="BV95" s="35">
        <v>1</v>
      </c>
      <c r="BW95" s="35">
        <v>1</v>
      </c>
      <c r="BX95" s="35">
        <v>1</v>
      </c>
      <c r="BY95" s="35">
        <v>1</v>
      </c>
      <c r="BZ95" s="35">
        <v>4</v>
      </c>
      <c r="CA95" s="35">
        <v>5</v>
      </c>
      <c r="CB95" s="35">
        <v>5</v>
      </c>
      <c r="CC95" s="35">
        <v>7</v>
      </c>
      <c r="CD95" s="35">
        <v>7</v>
      </c>
      <c r="CE95" s="35">
        <v>7</v>
      </c>
      <c r="CF95" s="35">
        <v>7</v>
      </c>
      <c r="CG95" s="35">
        <v>8</v>
      </c>
      <c r="CH95" s="35">
        <v>8</v>
      </c>
      <c r="CI95" s="35">
        <v>11</v>
      </c>
      <c r="CJ95" s="35">
        <v>12</v>
      </c>
      <c r="CK95" s="35">
        <v>12</v>
      </c>
      <c r="CL95" s="35">
        <v>12</v>
      </c>
      <c r="CM95" s="35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34" t="s">
        <v>38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5">
        <v>0</v>
      </c>
      <c r="AJ96" s="35">
        <v>0</v>
      </c>
      <c r="AK96" s="35">
        <v>0</v>
      </c>
      <c r="AL96" s="35">
        <v>0</v>
      </c>
      <c r="AM96" s="35">
        <v>0</v>
      </c>
      <c r="AN96" s="35">
        <v>0</v>
      </c>
      <c r="AO96" s="35">
        <v>0</v>
      </c>
      <c r="AP96" s="35">
        <v>0</v>
      </c>
      <c r="AQ96" s="35">
        <v>0</v>
      </c>
      <c r="AR96" s="35">
        <v>0</v>
      </c>
      <c r="AS96" s="35">
        <v>0</v>
      </c>
      <c r="AT96" s="35">
        <v>0</v>
      </c>
      <c r="AU96" s="35">
        <v>0</v>
      </c>
      <c r="AV96" s="35">
        <v>0</v>
      </c>
      <c r="AW96" s="35">
        <v>0</v>
      </c>
      <c r="AX96" s="35">
        <v>0</v>
      </c>
      <c r="AY96" s="35">
        <v>0</v>
      </c>
      <c r="AZ96" s="35">
        <v>0</v>
      </c>
      <c r="BA96" s="35">
        <v>0</v>
      </c>
      <c r="BB96" s="35">
        <v>0</v>
      </c>
      <c r="BC96" s="35">
        <v>0</v>
      </c>
      <c r="BD96" s="35">
        <v>0</v>
      </c>
      <c r="BE96" s="35">
        <v>0</v>
      </c>
      <c r="BF96" s="35">
        <v>0</v>
      </c>
      <c r="BG96" s="35">
        <v>0</v>
      </c>
      <c r="BH96" s="35">
        <v>0</v>
      </c>
      <c r="BI96" s="35">
        <v>0</v>
      </c>
      <c r="BJ96" s="35">
        <v>0</v>
      </c>
      <c r="BK96" s="35">
        <v>0</v>
      </c>
      <c r="BL96" s="35">
        <v>0</v>
      </c>
      <c r="BM96" s="35">
        <v>0</v>
      </c>
      <c r="BN96" s="35">
        <v>0</v>
      </c>
      <c r="BO96" s="35">
        <v>0</v>
      </c>
      <c r="BP96" s="35">
        <v>0</v>
      </c>
      <c r="BQ96" s="35">
        <v>0</v>
      </c>
      <c r="BR96" s="35">
        <v>0</v>
      </c>
      <c r="BS96" s="35">
        <v>0</v>
      </c>
      <c r="BT96" s="35">
        <v>0</v>
      </c>
      <c r="BU96" s="35">
        <v>0</v>
      </c>
      <c r="BV96" s="35">
        <v>0</v>
      </c>
      <c r="BW96" s="35">
        <v>1</v>
      </c>
      <c r="BX96" s="35">
        <v>1</v>
      </c>
      <c r="BY96" s="35">
        <v>1</v>
      </c>
      <c r="BZ96" s="35">
        <v>1</v>
      </c>
      <c r="CA96" s="35">
        <v>1</v>
      </c>
      <c r="CB96" s="35">
        <v>1</v>
      </c>
      <c r="CC96" s="35">
        <v>1</v>
      </c>
      <c r="CD96" s="35">
        <v>1</v>
      </c>
      <c r="CE96" s="35">
        <v>1</v>
      </c>
      <c r="CF96" s="35">
        <v>2</v>
      </c>
      <c r="CG96" s="35">
        <v>3</v>
      </c>
      <c r="CH96" s="35">
        <v>3</v>
      </c>
      <c r="CI96" s="35">
        <v>3</v>
      </c>
      <c r="CJ96" s="35">
        <v>5</v>
      </c>
      <c r="CK96" s="35">
        <v>6</v>
      </c>
      <c r="CL96" s="35">
        <v>7</v>
      </c>
      <c r="CM96" s="35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34" t="s">
        <v>211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5">
        <v>0</v>
      </c>
      <c r="AL97" s="35">
        <v>0</v>
      </c>
      <c r="AM97" s="35">
        <v>0</v>
      </c>
      <c r="AN97" s="35">
        <v>0</v>
      </c>
      <c r="AO97" s="35">
        <v>0</v>
      </c>
      <c r="AP97" s="35">
        <v>0</v>
      </c>
      <c r="AQ97" s="35">
        <v>0</v>
      </c>
      <c r="AR97" s="35">
        <v>0</v>
      </c>
      <c r="AS97" s="35">
        <v>0</v>
      </c>
      <c r="AT97" s="35">
        <v>0</v>
      </c>
      <c r="AU97" s="35">
        <v>0</v>
      </c>
      <c r="AV97" s="35">
        <v>0</v>
      </c>
      <c r="AW97" s="35">
        <v>0</v>
      </c>
      <c r="AX97" s="35">
        <v>0</v>
      </c>
      <c r="AY97" s="35">
        <v>0</v>
      </c>
      <c r="AZ97" s="35">
        <v>0</v>
      </c>
      <c r="BA97" s="35">
        <v>0</v>
      </c>
      <c r="BB97" s="35">
        <v>0</v>
      </c>
      <c r="BC97" s="35">
        <v>0</v>
      </c>
      <c r="BD97" s="35">
        <v>0</v>
      </c>
      <c r="BE97" s="35">
        <v>0</v>
      </c>
      <c r="BF97" s="35">
        <v>0</v>
      </c>
      <c r="BG97" s="35">
        <v>0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>
        <v>0</v>
      </c>
      <c r="BN97" s="35">
        <v>0</v>
      </c>
      <c r="BO97" s="35">
        <v>0</v>
      </c>
      <c r="BP97" s="35">
        <v>0</v>
      </c>
      <c r="BQ97" s="35">
        <v>0</v>
      </c>
      <c r="BR97" s="35">
        <v>0</v>
      </c>
      <c r="BS97" s="35">
        <v>0</v>
      </c>
      <c r="BT97" s="35">
        <v>0</v>
      </c>
      <c r="BU97" s="35">
        <v>0</v>
      </c>
      <c r="BV97" s="35">
        <v>1</v>
      </c>
      <c r="BW97" s="35">
        <v>1</v>
      </c>
      <c r="BX97" s="35">
        <v>1</v>
      </c>
      <c r="BY97" s="35">
        <v>4</v>
      </c>
      <c r="BZ97" s="35">
        <v>4</v>
      </c>
      <c r="CA97" s="35">
        <v>4</v>
      </c>
      <c r="CB97" s="35">
        <v>4</v>
      </c>
      <c r="CC97" s="35">
        <v>5</v>
      </c>
      <c r="CD97" s="35">
        <v>5</v>
      </c>
      <c r="CE97" s="35">
        <v>5</v>
      </c>
      <c r="CF97" s="35">
        <v>5</v>
      </c>
      <c r="CG97" s="35">
        <v>5</v>
      </c>
      <c r="CH97" s="35">
        <v>5</v>
      </c>
      <c r="CI97" s="35">
        <v>5</v>
      </c>
      <c r="CJ97" s="35">
        <v>5</v>
      </c>
      <c r="CK97" s="35">
        <v>5</v>
      </c>
      <c r="CL97" s="35">
        <v>5</v>
      </c>
      <c r="CM97" s="35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34" t="s">
        <v>228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0</v>
      </c>
      <c r="AM98" s="35">
        <v>0</v>
      </c>
      <c r="AN98" s="35">
        <v>0</v>
      </c>
      <c r="AO98" s="35">
        <v>0</v>
      </c>
      <c r="AP98" s="35">
        <v>0</v>
      </c>
      <c r="AQ98" s="35">
        <v>0</v>
      </c>
      <c r="AR98" s="35">
        <v>0</v>
      </c>
      <c r="AS98" s="35">
        <v>0</v>
      </c>
      <c r="AT98" s="35">
        <v>0</v>
      </c>
      <c r="AU98" s="35">
        <v>0</v>
      </c>
      <c r="AV98" s="35">
        <v>0</v>
      </c>
      <c r="AW98" s="35">
        <v>0</v>
      </c>
      <c r="AX98" s="35">
        <v>0</v>
      </c>
      <c r="AY98" s="35">
        <v>0</v>
      </c>
      <c r="AZ98" s="35">
        <v>0</v>
      </c>
      <c r="BA98" s="35">
        <v>0</v>
      </c>
      <c r="BB98" s="35">
        <v>0</v>
      </c>
      <c r="BC98" s="35">
        <v>0</v>
      </c>
      <c r="BD98" s="35">
        <v>0</v>
      </c>
      <c r="BE98" s="35">
        <v>0</v>
      </c>
      <c r="BF98" s="35">
        <v>0</v>
      </c>
      <c r="BG98" s="35">
        <v>0</v>
      </c>
      <c r="BH98" s="35">
        <v>0</v>
      </c>
      <c r="BI98" s="35">
        <v>0</v>
      </c>
      <c r="BJ98" s="35">
        <v>0</v>
      </c>
      <c r="BK98" s="35">
        <v>0</v>
      </c>
      <c r="BL98" s="35">
        <v>0</v>
      </c>
      <c r="BM98" s="35">
        <v>0</v>
      </c>
      <c r="BN98" s="35">
        <v>0</v>
      </c>
      <c r="BO98" s="35">
        <v>0</v>
      </c>
      <c r="BP98" s="35">
        <v>0</v>
      </c>
      <c r="BQ98" s="35">
        <v>0</v>
      </c>
      <c r="BR98" s="35">
        <v>0</v>
      </c>
      <c r="BS98" s="35">
        <v>0</v>
      </c>
      <c r="BT98" s="35">
        <v>0</v>
      </c>
      <c r="BU98" s="35">
        <v>0</v>
      </c>
      <c r="BV98" s="35">
        <v>0</v>
      </c>
      <c r="BW98" s="35">
        <v>0</v>
      </c>
      <c r="BX98" s="35">
        <v>0</v>
      </c>
      <c r="BY98" s="35">
        <v>0</v>
      </c>
      <c r="BZ98" s="35">
        <v>0</v>
      </c>
      <c r="CA98" s="35">
        <v>0</v>
      </c>
      <c r="CB98" s="35">
        <v>0</v>
      </c>
      <c r="CC98" s="35">
        <v>0</v>
      </c>
      <c r="CD98" s="35">
        <v>0</v>
      </c>
      <c r="CE98" s="35">
        <v>0</v>
      </c>
      <c r="CF98" s="35">
        <v>0</v>
      </c>
      <c r="CG98" s="35">
        <v>0</v>
      </c>
      <c r="CH98" s="35">
        <v>0</v>
      </c>
      <c r="CI98" s="35">
        <v>0</v>
      </c>
      <c r="CJ98" s="35">
        <v>0</v>
      </c>
      <c r="CK98" s="35">
        <v>0</v>
      </c>
      <c r="CL98" s="35">
        <v>0</v>
      </c>
      <c r="CM98" s="35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34" t="s">
        <v>146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5">
        <v>0</v>
      </c>
      <c r="AJ99" s="35">
        <v>0</v>
      </c>
      <c r="AK99" s="35">
        <v>0</v>
      </c>
      <c r="AL99" s="35">
        <v>0</v>
      </c>
      <c r="AM99" s="35">
        <v>0</v>
      </c>
      <c r="AN99" s="35">
        <v>0</v>
      </c>
      <c r="AO99" s="35">
        <v>0</v>
      </c>
      <c r="AP99" s="35">
        <v>0</v>
      </c>
      <c r="AQ99" s="35">
        <v>0</v>
      </c>
      <c r="AR99" s="35">
        <v>0</v>
      </c>
      <c r="AS99" s="35">
        <v>0</v>
      </c>
      <c r="AT99" s="35">
        <v>0</v>
      </c>
      <c r="AU99" s="35">
        <v>0</v>
      </c>
      <c r="AV99" s="35">
        <v>0</v>
      </c>
      <c r="AW99" s="35">
        <v>0</v>
      </c>
      <c r="AX99" s="35">
        <v>0</v>
      </c>
      <c r="AY99" s="35">
        <v>0</v>
      </c>
      <c r="AZ99" s="35">
        <v>0</v>
      </c>
      <c r="BA99" s="35">
        <v>0</v>
      </c>
      <c r="BB99" s="35">
        <v>0</v>
      </c>
      <c r="BC99" s="35">
        <v>0</v>
      </c>
      <c r="BD99" s="35">
        <v>0</v>
      </c>
      <c r="BE99" s="35">
        <v>0</v>
      </c>
      <c r="BF99" s="35">
        <v>0</v>
      </c>
      <c r="BG99" s="35">
        <v>0</v>
      </c>
      <c r="BH99" s="35">
        <v>0</v>
      </c>
      <c r="BI99" s="35">
        <v>0</v>
      </c>
      <c r="BJ99" s="35">
        <v>0</v>
      </c>
      <c r="BK99" s="35">
        <v>0</v>
      </c>
      <c r="BL99" s="35">
        <v>0</v>
      </c>
      <c r="BM99" s="35">
        <v>0</v>
      </c>
      <c r="BN99" s="35">
        <v>0</v>
      </c>
      <c r="BO99" s="35">
        <v>0</v>
      </c>
      <c r="BP99" s="35">
        <v>0</v>
      </c>
      <c r="BQ99" s="35">
        <v>0</v>
      </c>
      <c r="BR99" s="35">
        <v>0</v>
      </c>
      <c r="BS99" s="35">
        <v>0</v>
      </c>
      <c r="BT99" s="35">
        <v>0</v>
      </c>
      <c r="BU99" s="35">
        <v>0</v>
      </c>
      <c r="BV99" s="35">
        <v>1</v>
      </c>
      <c r="BW99" s="35">
        <v>1</v>
      </c>
      <c r="BX99" s="35">
        <v>1</v>
      </c>
      <c r="BY99" s="35">
        <v>1</v>
      </c>
      <c r="BZ99" s="35">
        <v>2</v>
      </c>
      <c r="CA99" s="35">
        <v>2</v>
      </c>
      <c r="CB99" s="35">
        <v>3</v>
      </c>
      <c r="CC99" s="35">
        <v>3</v>
      </c>
      <c r="CD99" s="35">
        <v>3</v>
      </c>
      <c r="CE99" s="35">
        <v>5</v>
      </c>
      <c r="CF99" s="35">
        <v>5</v>
      </c>
      <c r="CG99" s="35">
        <v>5</v>
      </c>
      <c r="CH99" s="35">
        <v>5</v>
      </c>
      <c r="CI99" s="35">
        <v>5</v>
      </c>
      <c r="CJ99" s="35">
        <v>5</v>
      </c>
      <c r="CK99" s="35">
        <v>5</v>
      </c>
      <c r="CL99" s="35">
        <v>5</v>
      </c>
      <c r="CM99" s="35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34" t="s">
        <v>39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35">
        <v>0</v>
      </c>
      <c r="AX100" s="35">
        <v>1</v>
      </c>
      <c r="AY100" s="35">
        <v>3</v>
      </c>
      <c r="AZ100" s="35">
        <v>3</v>
      </c>
      <c r="BA100" s="35">
        <v>3</v>
      </c>
      <c r="BB100" s="35">
        <v>3</v>
      </c>
      <c r="BC100" s="35">
        <v>3</v>
      </c>
      <c r="BD100" s="35">
        <v>3</v>
      </c>
      <c r="BE100" s="35">
        <v>3</v>
      </c>
      <c r="BF100" s="35">
        <v>3</v>
      </c>
      <c r="BG100" s="35">
        <v>4</v>
      </c>
      <c r="BH100" s="35">
        <v>4</v>
      </c>
      <c r="BI100" s="35">
        <v>4</v>
      </c>
      <c r="BJ100" s="35">
        <v>4</v>
      </c>
      <c r="BK100" s="35">
        <v>4</v>
      </c>
      <c r="BL100" s="35">
        <v>4</v>
      </c>
      <c r="BM100" s="35">
        <v>6</v>
      </c>
      <c r="BN100" s="35">
        <v>6</v>
      </c>
      <c r="BO100" s="35">
        <v>8</v>
      </c>
      <c r="BP100" s="35">
        <v>8</v>
      </c>
      <c r="BQ100" s="35">
        <v>10</v>
      </c>
      <c r="BR100" s="35">
        <v>11</v>
      </c>
      <c r="BS100" s="35">
        <v>12</v>
      </c>
      <c r="BT100" s="35">
        <v>14</v>
      </c>
      <c r="BU100" s="35">
        <v>16</v>
      </c>
      <c r="BV100" s="35">
        <v>17</v>
      </c>
      <c r="BW100" s="35">
        <v>17</v>
      </c>
      <c r="BX100" s="35">
        <v>18</v>
      </c>
      <c r="BY100" s="35">
        <v>19</v>
      </c>
      <c r="BZ100" s="35">
        <v>19</v>
      </c>
      <c r="CA100" s="35">
        <v>19</v>
      </c>
      <c r="CB100" s="35">
        <v>19</v>
      </c>
      <c r="CC100" s="35">
        <v>20</v>
      </c>
      <c r="CD100" s="35">
        <v>20</v>
      </c>
      <c r="CE100" s="35">
        <v>20</v>
      </c>
      <c r="CF100" s="35">
        <v>20</v>
      </c>
      <c r="CG100" s="35">
        <v>21</v>
      </c>
      <c r="CH100" s="35">
        <v>21</v>
      </c>
      <c r="CI100" s="35">
        <v>21</v>
      </c>
      <c r="CJ100" s="35">
        <v>21</v>
      </c>
      <c r="CK100" s="35">
        <v>21</v>
      </c>
      <c r="CL100" s="35">
        <v>21</v>
      </c>
      <c r="CM100" s="35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34" t="s">
        <v>29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0</v>
      </c>
      <c r="AO101" s="35">
        <v>0</v>
      </c>
      <c r="AP101" s="35">
        <v>0</v>
      </c>
      <c r="AQ101" s="35">
        <v>0</v>
      </c>
      <c r="AR101" s="35">
        <v>0</v>
      </c>
      <c r="AS101" s="35">
        <v>0</v>
      </c>
      <c r="AT101" s="35">
        <v>0</v>
      </c>
      <c r="AU101" s="35">
        <v>0</v>
      </c>
      <c r="AV101" s="35">
        <v>0</v>
      </c>
      <c r="AW101" s="35">
        <v>0</v>
      </c>
      <c r="AX101" s="35">
        <v>0</v>
      </c>
      <c r="AY101" s="35">
        <v>0</v>
      </c>
      <c r="AZ101" s="35">
        <v>0</v>
      </c>
      <c r="BA101" s="35">
        <v>0</v>
      </c>
      <c r="BB101" s="35">
        <v>0</v>
      </c>
      <c r="BC101" s="35">
        <v>0</v>
      </c>
      <c r="BD101" s="35">
        <v>0</v>
      </c>
      <c r="BE101" s="35">
        <v>0</v>
      </c>
      <c r="BF101" s="35">
        <v>0</v>
      </c>
      <c r="BG101" s="35">
        <v>0</v>
      </c>
      <c r="BH101" s="35">
        <v>0</v>
      </c>
      <c r="BI101" s="35">
        <v>0</v>
      </c>
      <c r="BJ101" s="35">
        <v>0</v>
      </c>
      <c r="BK101" s="35">
        <v>0</v>
      </c>
      <c r="BL101" s="35">
        <v>0</v>
      </c>
      <c r="BM101" s="35">
        <v>0</v>
      </c>
      <c r="BN101" s="35">
        <v>0</v>
      </c>
      <c r="BO101" s="35">
        <v>0</v>
      </c>
      <c r="BP101" s="35">
        <v>0</v>
      </c>
      <c r="BQ101" s="35">
        <v>0</v>
      </c>
      <c r="BR101" s="35">
        <v>0</v>
      </c>
      <c r="BS101" s="35">
        <v>0</v>
      </c>
      <c r="BT101" s="35">
        <v>0</v>
      </c>
      <c r="BU101" s="35">
        <v>0</v>
      </c>
      <c r="BV101" s="35">
        <v>0</v>
      </c>
      <c r="BW101" s="35">
        <v>1</v>
      </c>
      <c r="BX101" s="35">
        <v>3</v>
      </c>
      <c r="BY101" s="35">
        <v>3</v>
      </c>
      <c r="BZ101" s="35">
        <v>3</v>
      </c>
      <c r="CA101" s="35">
        <v>4</v>
      </c>
      <c r="CB101" s="35">
        <v>4</v>
      </c>
      <c r="CC101" s="35">
        <v>5</v>
      </c>
      <c r="CD101" s="35">
        <v>5</v>
      </c>
      <c r="CE101" s="35">
        <v>5</v>
      </c>
      <c r="CF101" s="35">
        <v>6</v>
      </c>
      <c r="CG101" s="35">
        <v>6</v>
      </c>
      <c r="CH101" s="35">
        <v>6</v>
      </c>
      <c r="CI101" s="35">
        <v>6</v>
      </c>
      <c r="CJ101" s="35">
        <v>7</v>
      </c>
      <c r="CK101" s="35">
        <v>7</v>
      </c>
      <c r="CL101" s="35">
        <v>8</v>
      </c>
      <c r="CM101" s="35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34" t="s">
        <v>229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35">
        <v>0</v>
      </c>
      <c r="AR102" s="35">
        <v>0</v>
      </c>
      <c r="AS102" s="35">
        <v>0</v>
      </c>
      <c r="AT102" s="35">
        <v>0</v>
      </c>
      <c r="AU102" s="35">
        <v>0</v>
      </c>
      <c r="AV102" s="35">
        <v>0</v>
      </c>
      <c r="AW102" s="35">
        <v>0</v>
      </c>
      <c r="AX102" s="35">
        <v>0</v>
      </c>
      <c r="AY102" s="35">
        <v>0</v>
      </c>
      <c r="AZ102" s="35">
        <v>0</v>
      </c>
      <c r="BA102" s="35">
        <v>0</v>
      </c>
      <c r="BB102" s="35">
        <v>0</v>
      </c>
      <c r="BC102" s="35">
        <v>0</v>
      </c>
      <c r="BD102" s="35">
        <v>0</v>
      </c>
      <c r="BE102" s="35">
        <v>0</v>
      </c>
      <c r="BF102" s="35">
        <v>0</v>
      </c>
      <c r="BG102" s="35">
        <v>0</v>
      </c>
      <c r="BH102" s="35">
        <v>0</v>
      </c>
      <c r="BI102" s="35">
        <v>0</v>
      </c>
      <c r="BJ102" s="35">
        <v>0</v>
      </c>
      <c r="BK102" s="35">
        <v>0</v>
      </c>
      <c r="BL102" s="35">
        <v>0</v>
      </c>
      <c r="BM102" s="35">
        <v>0</v>
      </c>
      <c r="BN102" s="35">
        <v>0</v>
      </c>
      <c r="BO102" s="35">
        <v>0</v>
      </c>
      <c r="BP102" s="35">
        <v>0</v>
      </c>
      <c r="BQ102" s="35">
        <v>0</v>
      </c>
      <c r="BR102" s="35">
        <v>0</v>
      </c>
      <c r="BS102" s="35">
        <v>0</v>
      </c>
      <c r="BT102" s="35">
        <v>0</v>
      </c>
      <c r="BU102" s="35">
        <v>1</v>
      </c>
      <c r="BV102" s="35">
        <v>1</v>
      </c>
      <c r="BW102" s="35">
        <v>1</v>
      </c>
      <c r="BX102" s="35">
        <v>1</v>
      </c>
      <c r="BY102" s="35">
        <v>1</v>
      </c>
      <c r="BZ102" s="35">
        <v>1</v>
      </c>
      <c r="CA102" s="35">
        <v>1</v>
      </c>
      <c r="CB102" s="35">
        <v>1</v>
      </c>
      <c r="CC102" s="35">
        <v>1</v>
      </c>
      <c r="CD102" s="35">
        <v>1</v>
      </c>
      <c r="CE102" s="35">
        <v>1</v>
      </c>
      <c r="CF102" s="35">
        <v>1</v>
      </c>
      <c r="CG102" s="35">
        <v>1</v>
      </c>
      <c r="CH102" s="35">
        <v>1</v>
      </c>
      <c r="CI102" s="35">
        <v>1</v>
      </c>
      <c r="CJ102" s="35">
        <v>1</v>
      </c>
      <c r="CK102" s="35">
        <v>1</v>
      </c>
      <c r="CL102" s="35">
        <v>1</v>
      </c>
      <c r="CM102" s="35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34" t="s">
        <v>159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  <c r="AR103" s="35">
        <v>0</v>
      </c>
      <c r="AS103" s="35">
        <v>0</v>
      </c>
      <c r="AT103" s="35">
        <v>0</v>
      </c>
      <c r="AU103" s="35">
        <v>0</v>
      </c>
      <c r="AV103" s="35">
        <v>0</v>
      </c>
      <c r="AW103" s="35">
        <v>0</v>
      </c>
      <c r="AX103" s="35">
        <v>0</v>
      </c>
      <c r="AY103" s="35">
        <v>0</v>
      </c>
      <c r="AZ103" s="35">
        <v>0</v>
      </c>
      <c r="BA103" s="35">
        <v>0</v>
      </c>
      <c r="BB103" s="35">
        <v>0</v>
      </c>
      <c r="BC103" s="35">
        <v>0</v>
      </c>
      <c r="BD103" s="35">
        <v>0</v>
      </c>
      <c r="BE103" s="35">
        <v>0</v>
      </c>
      <c r="BF103" s="35">
        <v>0</v>
      </c>
      <c r="BG103" s="35">
        <v>0</v>
      </c>
      <c r="BH103" s="35">
        <v>0</v>
      </c>
      <c r="BI103" s="35">
        <v>0</v>
      </c>
      <c r="BJ103" s="35">
        <v>0</v>
      </c>
      <c r="BK103" s="35">
        <v>0</v>
      </c>
      <c r="BL103" s="35">
        <v>0</v>
      </c>
      <c r="BM103" s="35">
        <v>0</v>
      </c>
      <c r="BN103" s="35">
        <v>0</v>
      </c>
      <c r="BO103" s="35">
        <v>0</v>
      </c>
      <c r="BP103" s="35">
        <v>0</v>
      </c>
      <c r="BQ103" s="35">
        <v>0</v>
      </c>
      <c r="BR103" s="35">
        <v>0</v>
      </c>
      <c r="BS103" s="35">
        <v>0</v>
      </c>
      <c r="BT103" s="35">
        <v>0</v>
      </c>
      <c r="BU103" s="35">
        <v>0</v>
      </c>
      <c r="BV103" s="35">
        <v>0</v>
      </c>
      <c r="BW103" s="35">
        <v>1</v>
      </c>
      <c r="BX103" s="35">
        <v>1</v>
      </c>
      <c r="BY103" s="35">
        <v>1</v>
      </c>
      <c r="BZ103" s="35">
        <v>1</v>
      </c>
      <c r="CA103" s="35">
        <v>1</v>
      </c>
      <c r="CB103" s="35">
        <v>1</v>
      </c>
      <c r="CC103" s="35">
        <v>1</v>
      </c>
      <c r="CD103" s="35">
        <v>1</v>
      </c>
      <c r="CE103" s="35">
        <v>1</v>
      </c>
      <c r="CF103" s="35">
        <v>1</v>
      </c>
      <c r="CG103" s="35">
        <v>1</v>
      </c>
      <c r="CH103" s="35">
        <v>1</v>
      </c>
      <c r="CI103" s="35">
        <v>1</v>
      </c>
      <c r="CJ103" s="35">
        <v>1</v>
      </c>
      <c r="CK103" s="35">
        <v>1</v>
      </c>
      <c r="CL103" s="35">
        <v>1</v>
      </c>
      <c r="CM103" s="35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34" t="s">
        <v>154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0</v>
      </c>
      <c r="AM104" s="35">
        <v>0</v>
      </c>
      <c r="AN104" s="35">
        <v>0</v>
      </c>
      <c r="AO104" s="35">
        <v>0</v>
      </c>
      <c r="AP104" s="35">
        <v>0</v>
      </c>
      <c r="AQ104" s="35">
        <v>0</v>
      </c>
      <c r="AR104" s="35">
        <v>0</v>
      </c>
      <c r="AS104" s="35">
        <v>0</v>
      </c>
      <c r="AT104" s="35">
        <v>0</v>
      </c>
      <c r="AU104" s="35">
        <v>0</v>
      </c>
      <c r="AV104" s="35">
        <v>0</v>
      </c>
      <c r="AW104" s="35">
        <v>0</v>
      </c>
      <c r="AX104" s="35">
        <v>0</v>
      </c>
      <c r="AY104" s="35">
        <v>0</v>
      </c>
      <c r="AZ104" s="35">
        <v>0</v>
      </c>
      <c r="BA104" s="35">
        <v>0</v>
      </c>
      <c r="BB104" s="35">
        <v>0</v>
      </c>
      <c r="BC104" s="35">
        <v>0</v>
      </c>
      <c r="BD104" s="35">
        <v>0</v>
      </c>
      <c r="BE104" s="35">
        <v>0</v>
      </c>
      <c r="BF104" s="35">
        <v>0</v>
      </c>
      <c r="BG104" s="35">
        <v>0</v>
      </c>
      <c r="BH104" s="35">
        <v>0</v>
      </c>
      <c r="BI104" s="35">
        <v>1</v>
      </c>
      <c r="BJ104" s="35">
        <v>1</v>
      </c>
      <c r="BK104" s="35">
        <v>1</v>
      </c>
      <c r="BL104" s="35">
        <v>2</v>
      </c>
      <c r="BM104" s="35">
        <v>4</v>
      </c>
      <c r="BN104" s="35">
        <v>4</v>
      </c>
      <c r="BO104" s="35">
        <v>5</v>
      </c>
      <c r="BP104" s="35">
        <v>7</v>
      </c>
      <c r="BQ104" s="35">
        <v>7</v>
      </c>
      <c r="BR104" s="35">
        <v>7</v>
      </c>
      <c r="BS104" s="35">
        <v>8</v>
      </c>
      <c r="BT104" s="35">
        <v>8</v>
      </c>
      <c r="BU104" s="35">
        <v>9</v>
      </c>
      <c r="BV104" s="35">
        <v>9</v>
      </c>
      <c r="BW104" s="35">
        <v>11</v>
      </c>
      <c r="BX104" s="35">
        <v>13</v>
      </c>
      <c r="BY104" s="35">
        <v>15</v>
      </c>
      <c r="BZ104" s="35">
        <v>15</v>
      </c>
      <c r="CA104" s="35">
        <v>15</v>
      </c>
      <c r="CB104" s="35">
        <v>16</v>
      </c>
      <c r="CC104" s="35">
        <v>22</v>
      </c>
      <c r="CD104" s="35">
        <v>23</v>
      </c>
      <c r="CE104" s="35">
        <v>23</v>
      </c>
      <c r="CF104" s="35">
        <v>24</v>
      </c>
      <c r="CG104" s="35">
        <v>29</v>
      </c>
      <c r="CH104" s="35">
        <v>30</v>
      </c>
      <c r="CI104" s="35">
        <v>32</v>
      </c>
      <c r="CJ104" s="35">
        <v>33</v>
      </c>
      <c r="CK104" s="35">
        <v>33</v>
      </c>
      <c r="CL104" s="35">
        <v>35</v>
      </c>
      <c r="CM104" s="35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34" t="s">
        <v>137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0</v>
      </c>
      <c r="AO105" s="35">
        <v>0</v>
      </c>
      <c r="AP105" s="35">
        <v>0</v>
      </c>
      <c r="AQ105" s="35">
        <v>0</v>
      </c>
      <c r="AR105" s="35">
        <v>0</v>
      </c>
      <c r="AS105" s="35">
        <v>0</v>
      </c>
      <c r="AT105" s="35">
        <v>0</v>
      </c>
      <c r="AU105" s="35">
        <v>0</v>
      </c>
      <c r="AV105" s="35">
        <v>0</v>
      </c>
      <c r="AW105" s="35">
        <v>0</v>
      </c>
      <c r="AX105" s="35">
        <v>0</v>
      </c>
      <c r="AY105" s="35">
        <v>0</v>
      </c>
      <c r="AZ105" s="35">
        <v>0</v>
      </c>
      <c r="BA105" s="35">
        <v>0</v>
      </c>
      <c r="BB105" s="35">
        <v>1</v>
      </c>
      <c r="BC105" s="35">
        <v>1</v>
      </c>
      <c r="BD105" s="35">
        <v>1</v>
      </c>
      <c r="BE105" s="35">
        <v>1</v>
      </c>
      <c r="BF105" s="35">
        <v>2</v>
      </c>
      <c r="BG105" s="35">
        <v>4</v>
      </c>
      <c r="BH105" s="35">
        <v>4</v>
      </c>
      <c r="BI105" s="35">
        <v>8</v>
      </c>
      <c r="BJ105" s="35">
        <v>8</v>
      </c>
      <c r="BK105" s="35">
        <v>8</v>
      </c>
      <c r="BL105" s="35">
        <v>8</v>
      </c>
      <c r="BM105" s="35">
        <v>8</v>
      </c>
      <c r="BN105" s="35">
        <v>9</v>
      </c>
      <c r="BO105" s="35">
        <v>15</v>
      </c>
      <c r="BP105" s="35">
        <v>18</v>
      </c>
      <c r="BQ105" s="35">
        <v>21</v>
      </c>
      <c r="BR105" s="35">
        <v>22</v>
      </c>
      <c r="BS105" s="35">
        <v>23</v>
      </c>
      <c r="BT105" s="35">
        <v>29</v>
      </c>
      <c r="BU105" s="35">
        <v>30</v>
      </c>
      <c r="BV105" s="35">
        <v>31</v>
      </c>
      <c r="BW105" s="35">
        <v>31</v>
      </c>
      <c r="BX105" s="35">
        <v>36</v>
      </c>
      <c r="BY105" s="35">
        <v>41</v>
      </c>
      <c r="BZ105" s="35">
        <v>44</v>
      </c>
      <c r="CA105" s="35">
        <v>46</v>
      </c>
      <c r="CB105" s="35">
        <v>52</v>
      </c>
      <c r="CC105" s="35">
        <v>54</v>
      </c>
      <c r="CD105" s="35">
        <v>62</v>
      </c>
      <c r="CE105" s="35">
        <v>66</v>
      </c>
      <c r="CF105" s="35">
        <v>69</v>
      </c>
      <c r="CG105" s="35">
        <v>67</v>
      </c>
      <c r="CH105" s="35">
        <v>69</v>
      </c>
      <c r="CI105" s="35">
        <v>69</v>
      </c>
      <c r="CJ105" s="35">
        <v>72</v>
      </c>
      <c r="CK105" s="35">
        <v>72</v>
      </c>
      <c r="CL105" s="35">
        <v>73</v>
      </c>
      <c r="CM105" s="35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34" t="s">
        <v>212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5">
        <v>0</v>
      </c>
      <c r="AQ106" s="35">
        <v>0</v>
      </c>
      <c r="AR106" s="35">
        <v>0</v>
      </c>
      <c r="AS106" s="35">
        <v>0</v>
      </c>
      <c r="AT106" s="35">
        <v>0</v>
      </c>
      <c r="AU106" s="35">
        <v>0</v>
      </c>
      <c r="AV106" s="35">
        <v>0</v>
      </c>
      <c r="AW106" s="35">
        <v>0</v>
      </c>
      <c r="AX106" s="35">
        <v>0</v>
      </c>
      <c r="AY106" s="35">
        <v>0</v>
      </c>
      <c r="AZ106" s="35">
        <v>0</v>
      </c>
      <c r="BA106" s="35">
        <v>0</v>
      </c>
      <c r="BB106" s="35">
        <v>0</v>
      </c>
      <c r="BC106" s="35">
        <v>0</v>
      </c>
      <c r="BD106" s="35">
        <v>0</v>
      </c>
      <c r="BE106" s="35">
        <v>0</v>
      </c>
      <c r="BF106" s="35">
        <v>0</v>
      </c>
      <c r="BG106" s="35">
        <v>0</v>
      </c>
      <c r="BH106" s="35">
        <v>0</v>
      </c>
      <c r="BI106" s="35">
        <v>0</v>
      </c>
      <c r="BJ106" s="35">
        <v>0</v>
      </c>
      <c r="BK106" s="35">
        <v>0</v>
      </c>
      <c r="BL106" s="35">
        <v>0</v>
      </c>
      <c r="BM106" s="35">
        <v>0</v>
      </c>
      <c r="BN106" s="35">
        <v>0</v>
      </c>
      <c r="BO106" s="35">
        <v>0</v>
      </c>
      <c r="BP106" s="35">
        <v>0</v>
      </c>
      <c r="BQ106" s="35">
        <v>0</v>
      </c>
      <c r="BR106" s="35">
        <v>0</v>
      </c>
      <c r="BS106" s="35">
        <v>0</v>
      </c>
      <c r="BT106" s="35">
        <v>0</v>
      </c>
      <c r="BU106" s="35">
        <v>0</v>
      </c>
      <c r="BV106" s="35">
        <v>0</v>
      </c>
      <c r="BW106" s="35">
        <v>0</v>
      </c>
      <c r="BX106" s="35">
        <v>0</v>
      </c>
      <c r="BY106" s="35">
        <v>0</v>
      </c>
      <c r="BZ106" s="35">
        <v>0</v>
      </c>
      <c r="CA106" s="35">
        <v>0</v>
      </c>
      <c r="CB106" s="35">
        <v>0</v>
      </c>
      <c r="CC106" s="35">
        <v>0</v>
      </c>
      <c r="CD106" s="35">
        <v>0</v>
      </c>
      <c r="CE106" s="35">
        <v>0</v>
      </c>
      <c r="CF106" s="35">
        <v>0</v>
      </c>
      <c r="CG106" s="35">
        <v>0</v>
      </c>
      <c r="CH106" s="35">
        <v>0</v>
      </c>
      <c r="CI106" s="35">
        <v>0</v>
      </c>
      <c r="CJ106" s="35">
        <v>0</v>
      </c>
      <c r="CK106" s="35">
        <v>0</v>
      </c>
      <c r="CL106" s="35">
        <v>0</v>
      </c>
      <c r="CM106" s="35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34" t="s">
        <v>240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0</v>
      </c>
      <c r="AN107" s="35">
        <v>0</v>
      </c>
      <c r="AO107" s="35">
        <v>0</v>
      </c>
      <c r="AP107" s="35">
        <v>0</v>
      </c>
      <c r="AQ107" s="35">
        <v>0</v>
      </c>
      <c r="AR107" s="35">
        <v>0</v>
      </c>
      <c r="AS107" s="35">
        <v>0</v>
      </c>
      <c r="AT107" s="35">
        <v>0</v>
      </c>
      <c r="AU107" s="35">
        <v>0</v>
      </c>
      <c r="AV107" s="35">
        <v>0</v>
      </c>
      <c r="AW107" s="35">
        <v>0</v>
      </c>
      <c r="AX107" s="35">
        <v>0</v>
      </c>
      <c r="AY107" s="35">
        <v>0</v>
      </c>
      <c r="AZ107" s="35">
        <v>0</v>
      </c>
      <c r="BA107" s="35">
        <v>0</v>
      </c>
      <c r="BB107" s="35">
        <v>0</v>
      </c>
      <c r="BC107" s="35">
        <v>0</v>
      </c>
      <c r="BD107" s="35">
        <v>0</v>
      </c>
      <c r="BE107" s="35">
        <v>0</v>
      </c>
      <c r="BF107" s="35">
        <v>0</v>
      </c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>
        <v>0</v>
      </c>
      <c r="BN107" s="35">
        <v>0</v>
      </c>
      <c r="BO107" s="35">
        <v>0</v>
      </c>
      <c r="BP107" s="35">
        <v>0</v>
      </c>
      <c r="BQ107" s="35">
        <v>0</v>
      </c>
      <c r="BR107" s="35">
        <v>0</v>
      </c>
      <c r="BS107" s="35">
        <v>0</v>
      </c>
      <c r="BT107" s="35">
        <v>0</v>
      </c>
      <c r="BU107" s="35">
        <v>0</v>
      </c>
      <c r="BV107" s="35">
        <v>0</v>
      </c>
      <c r="BW107" s="35">
        <v>0</v>
      </c>
      <c r="BX107" s="35">
        <v>0</v>
      </c>
      <c r="BY107" s="35">
        <v>0</v>
      </c>
      <c r="BZ107" s="35">
        <v>1</v>
      </c>
      <c r="CA107" s="35">
        <v>1</v>
      </c>
      <c r="CB107" s="35">
        <v>1</v>
      </c>
      <c r="CC107" s="35">
        <v>1</v>
      </c>
      <c r="CD107" s="35">
        <v>2</v>
      </c>
      <c r="CE107" s="35">
        <v>2</v>
      </c>
      <c r="CF107" s="35">
        <v>2</v>
      </c>
      <c r="CG107" s="35">
        <v>2</v>
      </c>
      <c r="CH107" s="35">
        <v>2</v>
      </c>
      <c r="CI107" s="35">
        <v>2</v>
      </c>
      <c r="CJ107" s="35">
        <v>2</v>
      </c>
      <c r="CK107" s="35">
        <v>2</v>
      </c>
      <c r="CL107" s="35">
        <v>2</v>
      </c>
      <c r="CM107" s="35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34" t="s">
        <v>48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5">
        <v>0</v>
      </c>
      <c r="AL108" s="35">
        <v>0</v>
      </c>
      <c r="AM108" s="35">
        <v>0</v>
      </c>
      <c r="AN108" s="35">
        <v>0</v>
      </c>
      <c r="AO108" s="35">
        <v>0</v>
      </c>
      <c r="AP108" s="35">
        <v>0</v>
      </c>
      <c r="AQ108" s="35">
        <v>0</v>
      </c>
      <c r="AR108" s="35">
        <v>0</v>
      </c>
      <c r="AS108" s="35">
        <v>0</v>
      </c>
      <c r="AT108" s="35">
        <v>0</v>
      </c>
      <c r="AU108" s="35">
        <v>0</v>
      </c>
      <c r="AV108" s="35">
        <v>0</v>
      </c>
      <c r="AW108" s="35">
        <v>0</v>
      </c>
      <c r="AX108" s="35">
        <v>0</v>
      </c>
      <c r="AY108" s="35">
        <v>0</v>
      </c>
      <c r="AZ108" s="35">
        <v>0</v>
      </c>
      <c r="BA108" s="35">
        <v>0</v>
      </c>
      <c r="BB108" s="35">
        <v>0</v>
      </c>
      <c r="BC108" s="35">
        <v>0</v>
      </c>
      <c r="BD108" s="35">
        <v>0</v>
      </c>
      <c r="BE108" s="35">
        <v>2</v>
      </c>
      <c r="BF108" s="35">
        <v>2</v>
      </c>
      <c r="BG108" s="35">
        <v>2</v>
      </c>
      <c r="BH108" s="35">
        <v>3</v>
      </c>
      <c r="BI108" s="35">
        <v>4</v>
      </c>
      <c r="BJ108" s="35">
        <v>10</v>
      </c>
      <c r="BK108" s="35">
        <v>14</v>
      </c>
      <c r="BL108" s="35">
        <v>16</v>
      </c>
      <c r="BM108" s="35">
        <v>20</v>
      </c>
      <c r="BN108" s="35">
        <v>23</v>
      </c>
      <c r="BO108" s="35">
        <v>26</v>
      </c>
      <c r="BP108" s="35">
        <v>27</v>
      </c>
      <c r="BQ108" s="35">
        <v>35</v>
      </c>
      <c r="BR108" s="35">
        <v>37</v>
      </c>
      <c r="BS108" s="35">
        <v>43</v>
      </c>
      <c r="BT108" s="35">
        <v>45</v>
      </c>
      <c r="BU108" s="35">
        <v>50</v>
      </c>
      <c r="BV108" s="35">
        <v>53</v>
      </c>
      <c r="BW108" s="35">
        <v>57</v>
      </c>
      <c r="BX108" s="35">
        <v>61</v>
      </c>
      <c r="BY108" s="35">
        <v>62</v>
      </c>
      <c r="BZ108" s="35">
        <v>63</v>
      </c>
      <c r="CA108" s="35">
        <v>65</v>
      </c>
      <c r="CB108" s="35">
        <v>67</v>
      </c>
      <c r="CC108" s="35">
        <v>70</v>
      </c>
      <c r="CD108" s="35">
        <v>73</v>
      </c>
      <c r="CE108" s="35">
        <v>76</v>
      </c>
      <c r="CF108" s="35">
        <v>77</v>
      </c>
      <c r="CG108" s="35">
        <v>82</v>
      </c>
      <c r="CH108" s="35">
        <v>83</v>
      </c>
      <c r="CI108" s="35">
        <v>84</v>
      </c>
      <c r="CJ108" s="35">
        <v>86</v>
      </c>
      <c r="CK108" s="35">
        <v>88</v>
      </c>
      <c r="CL108" s="35">
        <v>89</v>
      </c>
      <c r="CM108" s="35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34" t="s">
        <v>62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0</v>
      </c>
      <c r="AM109" s="35">
        <v>0</v>
      </c>
      <c r="AN109" s="35">
        <v>0</v>
      </c>
      <c r="AO109" s="35">
        <v>0</v>
      </c>
      <c r="AP109" s="35">
        <v>0</v>
      </c>
      <c r="AQ109" s="35">
        <v>0</v>
      </c>
      <c r="AR109" s="35">
        <v>0</v>
      </c>
      <c r="AS109" s="35">
        <v>0</v>
      </c>
      <c r="AT109" s="35">
        <v>0</v>
      </c>
      <c r="AU109" s="35">
        <v>0</v>
      </c>
      <c r="AV109" s="35">
        <v>0</v>
      </c>
      <c r="AW109" s="35">
        <v>0</v>
      </c>
      <c r="AX109" s="35">
        <v>0</v>
      </c>
      <c r="AY109" s="35">
        <v>0</v>
      </c>
      <c r="AZ109" s="35">
        <v>0</v>
      </c>
      <c r="BA109" s="35">
        <v>0</v>
      </c>
      <c r="BB109" s="35">
        <v>0</v>
      </c>
      <c r="BC109" s="35">
        <v>0</v>
      </c>
      <c r="BD109" s="35">
        <v>0</v>
      </c>
      <c r="BE109" s="35">
        <v>0</v>
      </c>
      <c r="BF109" s="35">
        <v>0</v>
      </c>
      <c r="BG109" s="35">
        <v>0</v>
      </c>
      <c r="BH109" s="35">
        <v>0</v>
      </c>
      <c r="BI109" s="35">
        <v>0</v>
      </c>
      <c r="BJ109" s="35">
        <v>0</v>
      </c>
      <c r="BK109" s="35">
        <v>0</v>
      </c>
      <c r="BL109" s="35">
        <v>0</v>
      </c>
      <c r="BM109" s="35">
        <v>0</v>
      </c>
      <c r="BN109" s="35">
        <v>0</v>
      </c>
      <c r="BO109" s="35">
        <v>0</v>
      </c>
      <c r="BP109" s="35">
        <v>0</v>
      </c>
      <c r="BQ109" s="35">
        <v>0</v>
      </c>
      <c r="BR109" s="35">
        <v>0</v>
      </c>
      <c r="BS109" s="35">
        <v>0</v>
      </c>
      <c r="BT109" s="35">
        <v>0</v>
      </c>
      <c r="BU109" s="35">
        <v>0</v>
      </c>
      <c r="BV109" s="35">
        <v>0</v>
      </c>
      <c r="BW109" s="35">
        <v>0</v>
      </c>
      <c r="BX109" s="35">
        <v>0</v>
      </c>
      <c r="BY109" s="35">
        <v>0</v>
      </c>
      <c r="BZ109" s="35">
        <v>0</v>
      </c>
      <c r="CA109" s="35">
        <v>0</v>
      </c>
      <c r="CB109" s="35">
        <v>0</v>
      </c>
      <c r="CC109" s="35">
        <v>0</v>
      </c>
      <c r="CD109" s="35">
        <v>0</v>
      </c>
      <c r="CE109" s="35">
        <v>0</v>
      </c>
      <c r="CF109" s="35">
        <v>0</v>
      </c>
      <c r="CG109" s="35">
        <v>0</v>
      </c>
      <c r="CH109" s="35">
        <v>0</v>
      </c>
      <c r="CI109" s="35">
        <v>0</v>
      </c>
      <c r="CJ109" s="35">
        <v>0</v>
      </c>
      <c r="CK109" s="35">
        <v>0</v>
      </c>
      <c r="CL109" s="35">
        <v>0</v>
      </c>
      <c r="CM109" s="35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34" t="s">
        <v>232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5">
        <v>0</v>
      </c>
      <c r="AJ110" s="35">
        <v>0</v>
      </c>
      <c r="AK110" s="35">
        <v>0</v>
      </c>
      <c r="AL110" s="35">
        <v>0</v>
      </c>
      <c r="AM110" s="35">
        <v>0</v>
      </c>
      <c r="AN110" s="35">
        <v>0</v>
      </c>
      <c r="AO110" s="35">
        <v>0</v>
      </c>
      <c r="AP110" s="35">
        <v>0</v>
      </c>
      <c r="AQ110" s="35">
        <v>0</v>
      </c>
      <c r="AR110" s="35">
        <v>0</v>
      </c>
      <c r="AS110" s="35">
        <v>0</v>
      </c>
      <c r="AT110" s="35">
        <v>0</v>
      </c>
      <c r="AU110" s="35">
        <v>0</v>
      </c>
      <c r="AV110" s="35">
        <v>0</v>
      </c>
      <c r="AW110" s="35">
        <v>0</v>
      </c>
      <c r="AX110" s="35">
        <v>0</v>
      </c>
      <c r="AY110" s="35">
        <v>0</v>
      </c>
      <c r="AZ110" s="35">
        <v>0</v>
      </c>
      <c r="BA110" s="35">
        <v>0</v>
      </c>
      <c r="BB110" s="35">
        <v>0</v>
      </c>
      <c r="BC110" s="35">
        <v>0</v>
      </c>
      <c r="BD110" s="35">
        <v>0</v>
      </c>
      <c r="BE110" s="35">
        <v>0</v>
      </c>
      <c r="BF110" s="35">
        <v>0</v>
      </c>
      <c r="BG110" s="35">
        <v>0</v>
      </c>
      <c r="BH110" s="35">
        <v>0</v>
      </c>
      <c r="BI110" s="35">
        <v>0</v>
      </c>
      <c r="BJ110" s="35">
        <v>0</v>
      </c>
      <c r="BK110" s="35">
        <v>0</v>
      </c>
      <c r="BL110" s="35">
        <v>0</v>
      </c>
      <c r="BM110" s="35">
        <v>0</v>
      </c>
      <c r="BN110" s="35">
        <v>0</v>
      </c>
      <c r="BO110" s="35">
        <v>0</v>
      </c>
      <c r="BP110" s="35">
        <v>0</v>
      </c>
      <c r="BQ110" s="35">
        <v>1</v>
      </c>
      <c r="BR110" s="35">
        <v>2</v>
      </c>
      <c r="BS110" s="35">
        <v>2</v>
      </c>
      <c r="BT110" s="35">
        <v>3</v>
      </c>
      <c r="BU110" s="35">
        <v>3</v>
      </c>
      <c r="BV110" s="35">
        <v>3</v>
      </c>
      <c r="BW110" s="35">
        <v>3</v>
      </c>
      <c r="BX110" s="35">
        <v>5</v>
      </c>
      <c r="BY110" s="35">
        <v>5</v>
      </c>
      <c r="BZ110" s="35">
        <v>5</v>
      </c>
      <c r="CA110" s="35">
        <v>7</v>
      </c>
      <c r="CB110" s="35">
        <v>7</v>
      </c>
      <c r="CC110" s="35">
        <v>7</v>
      </c>
      <c r="CD110" s="35">
        <v>7</v>
      </c>
      <c r="CE110" s="35">
        <v>9</v>
      </c>
      <c r="CF110" s="35">
        <v>10</v>
      </c>
      <c r="CG110" s="35">
        <v>13</v>
      </c>
      <c r="CH110" s="35">
        <v>13</v>
      </c>
      <c r="CI110" s="35">
        <v>13</v>
      </c>
      <c r="CJ110" s="35">
        <v>13</v>
      </c>
      <c r="CK110" s="35">
        <v>13</v>
      </c>
      <c r="CL110" s="35">
        <v>14</v>
      </c>
      <c r="CM110" s="35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34" t="s">
        <v>149</v>
      </c>
      <c r="B111" s="35">
        <v>0</v>
      </c>
      <c r="C111" s="35">
        <v>0</v>
      </c>
      <c r="D111" s="35">
        <v>0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0</v>
      </c>
      <c r="AN111" s="35">
        <v>0</v>
      </c>
      <c r="AO111" s="35">
        <v>0</v>
      </c>
      <c r="AP111" s="35">
        <v>0</v>
      </c>
      <c r="AQ111" s="35">
        <v>0</v>
      </c>
      <c r="AR111" s="35">
        <v>0</v>
      </c>
      <c r="AS111" s="35">
        <v>0</v>
      </c>
      <c r="AT111" s="35">
        <v>0</v>
      </c>
      <c r="AU111" s="35">
        <v>0</v>
      </c>
      <c r="AV111" s="35">
        <v>0</v>
      </c>
      <c r="AW111" s="35">
        <v>0</v>
      </c>
      <c r="AX111" s="35">
        <v>0</v>
      </c>
      <c r="AY111" s="35">
        <v>0</v>
      </c>
      <c r="AZ111" s="35">
        <v>0</v>
      </c>
      <c r="BA111" s="35">
        <v>0</v>
      </c>
      <c r="BB111" s="35">
        <v>0</v>
      </c>
      <c r="BC111" s="35">
        <v>0</v>
      </c>
      <c r="BD111" s="35">
        <v>0</v>
      </c>
      <c r="BE111" s="35">
        <v>0</v>
      </c>
      <c r="BF111" s="35">
        <v>0</v>
      </c>
      <c r="BG111" s="35">
        <v>0</v>
      </c>
      <c r="BH111" s="35">
        <v>0</v>
      </c>
      <c r="BI111" s="35">
        <v>0</v>
      </c>
      <c r="BJ111" s="35">
        <v>0</v>
      </c>
      <c r="BK111" s="35">
        <v>0</v>
      </c>
      <c r="BL111" s="35">
        <v>0</v>
      </c>
      <c r="BM111" s="35">
        <v>0</v>
      </c>
      <c r="BN111" s="35">
        <v>0</v>
      </c>
      <c r="BO111" s="35">
        <v>0</v>
      </c>
      <c r="BP111" s="35">
        <v>0</v>
      </c>
      <c r="BQ111" s="35">
        <v>0</v>
      </c>
      <c r="BR111" s="35">
        <v>0</v>
      </c>
      <c r="BS111" s="35">
        <v>0</v>
      </c>
      <c r="BT111" s="35">
        <v>0</v>
      </c>
      <c r="BU111" s="35">
        <v>0</v>
      </c>
      <c r="BV111" s="35">
        <v>0</v>
      </c>
      <c r="BW111" s="35">
        <v>0</v>
      </c>
      <c r="BX111" s="35">
        <v>0</v>
      </c>
      <c r="BY111" s="35">
        <v>0</v>
      </c>
      <c r="BZ111" s="35">
        <v>0</v>
      </c>
      <c r="CA111" s="35">
        <v>1</v>
      </c>
      <c r="CB111" s="35">
        <v>2</v>
      </c>
      <c r="CC111" s="35">
        <v>2</v>
      </c>
      <c r="CD111" s="35">
        <v>3</v>
      </c>
      <c r="CE111" s="35">
        <v>3</v>
      </c>
      <c r="CF111" s="35">
        <v>3</v>
      </c>
      <c r="CG111" s="35">
        <v>3</v>
      </c>
      <c r="CH111" s="35">
        <v>3</v>
      </c>
      <c r="CI111" s="35">
        <v>3</v>
      </c>
      <c r="CJ111" s="35">
        <v>3</v>
      </c>
      <c r="CK111" s="35">
        <v>3</v>
      </c>
      <c r="CL111" s="35">
        <v>3</v>
      </c>
      <c r="CM111" s="35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34" t="s">
        <v>24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  <c r="AQ112" s="35">
        <v>0</v>
      </c>
      <c r="AR112" s="35">
        <v>0</v>
      </c>
      <c r="AS112" s="35">
        <v>0</v>
      </c>
      <c r="AT112" s="35">
        <v>0</v>
      </c>
      <c r="AU112" s="35">
        <v>0</v>
      </c>
      <c r="AV112" s="35">
        <v>0</v>
      </c>
      <c r="AW112" s="35">
        <v>0</v>
      </c>
      <c r="AX112" s="35">
        <v>0</v>
      </c>
      <c r="AY112" s="35">
        <v>0</v>
      </c>
      <c r="AZ112" s="35">
        <v>0</v>
      </c>
      <c r="BA112" s="35">
        <v>0</v>
      </c>
      <c r="BB112" s="35">
        <v>0</v>
      </c>
      <c r="BC112" s="35">
        <v>0</v>
      </c>
      <c r="BD112" s="35">
        <v>0</v>
      </c>
      <c r="BE112" s="35">
        <v>0</v>
      </c>
      <c r="BF112" s="35">
        <v>0</v>
      </c>
      <c r="BG112" s="35">
        <v>0</v>
      </c>
      <c r="BH112" s="35">
        <v>0</v>
      </c>
      <c r="BI112" s="35">
        <v>0</v>
      </c>
      <c r="BJ112" s="35">
        <v>0</v>
      </c>
      <c r="BK112" s="35">
        <v>0</v>
      </c>
      <c r="BL112" s="35">
        <v>0</v>
      </c>
      <c r="BM112" s="35">
        <v>0</v>
      </c>
      <c r="BN112" s="35">
        <v>0</v>
      </c>
      <c r="BO112" s="35">
        <v>0</v>
      </c>
      <c r="BP112" s="35">
        <v>0</v>
      </c>
      <c r="BQ112" s="35">
        <v>0</v>
      </c>
      <c r="BR112" s="35">
        <v>1</v>
      </c>
      <c r="BS112" s="35">
        <v>1</v>
      </c>
      <c r="BT112" s="35">
        <v>1</v>
      </c>
      <c r="BU112" s="35">
        <v>1</v>
      </c>
      <c r="BV112" s="35">
        <v>1</v>
      </c>
      <c r="BW112" s="35">
        <v>1</v>
      </c>
      <c r="BX112" s="35">
        <v>1</v>
      </c>
      <c r="BY112" s="35">
        <v>1</v>
      </c>
      <c r="BZ112" s="35">
        <v>1</v>
      </c>
      <c r="CA112" s="35">
        <v>1</v>
      </c>
      <c r="CB112" s="35">
        <v>1</v>
      </c>
      <c r="CC112" s="35">
        <v>1</v>
      </c>
      <c r="CD112" s="35">
        <v>1</v>
      </c>
      <c r="CE112" s="35">
        <v>1</v>
      </c>
      <c r="CF112" s="35">
        <v>1</v>
      </c>
      <c r="CG112" s="35">
        <v>1</v>
      </c>
      <c r="CH112" s="35">
        <v>1</v>
      </c>
      <c r="CI112" s="35">
        <v>1</v>
      </c>
      <c r="CJ112" s="35">
        <v>1</v>
      </c>
      <c r="CK112" s="35">
        <v>1</v>
      </c>
      <c r="CL112" s="35">
        <v>1</v>
      </c>
      <c r="CM112" s="35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34" t="s">
        <v>213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0</v>
      </c>
      <c r="AN113" s="35">
        <v>0</v>
      </c>
      <c r="AO113" s="35">
        <v>0</v>
      </c>
      <c r="AP113" s="35">
        <v>0</v>
      </c>
      <c r="AQ113" s="35">
        <v>0</v>
      </c>
      <c r="AR113" s="35">
        <v>0</v>
      </c>
      <c r="AS113" s="35">
        <v>0</v>
      </c>
      <c r="AT113" s="35">
        <v>0</v>
      </c>
      <c r="AU113" s="35">
        <v>0</v>
      </c>
      <c r="AV113" s="35">
        <v>0</v>
      </c>
      <c r="AW113" s="35">
        <v>0</v>
      </c>
      <c r="AX113" s="35">
        <v>0</v>
      </c>
      <c r="AY113" s="35">
        <v>0</v>
      </c>
      <c r="AZ113" s="35">
        <v>0</v>
      </c>
      <c r="BA113" s="35">
        <v>0</v>
      </c>
      <c r="BB113" s="35">
        <v>0</v>
      </c>
      <c r="BC113" s="35">
        <v>0</v>
      </c>
      <c r="BD113" s="35">
        <v>0</v>
      </c>
      <c r="BE113" s="35">
        <v>0</v>
      </c>
      <c r="BF113" s="35">
        <v>0</v>
      </c>
      <c r="BG113" s="35">
        <v>0</v>
      </c>
      <c r="BH113" s="35">
        <v>0</v>
      </c>
      <c r="BI113" s="35">
        <v>1</v>
      </c>
      <c r="BJ113" s="35">
        <v>2</v>
      </c>
      <c r="BK113" s="35">
        <v>2</v>
      </c>
      <c r="BL113" s="35">
        <v>2</v>
      </c>
      <c r="BM113" s="35">
        <v>2</v>
      </c>
      <c r="BN113" s="35">
        <v>2</v>
      </c>
      <c r="BO113" s="35">
        <v>2</v>
      </c>
      <c r="BP113" s="35">
        <v>2</v>
      </c>
      <c r="BQ113" s="35">
        <v>3</v>
      </c>
      <c r="BR113" s="35">
        <v>3</v>
      </c>
      <c r="BS113" s="35">
        <v>5</v>
      </c>
      <c r="BT113" s="35">
        <v>6</v>
      </c>
      <c r="BU113" s="35">
        <v>7</v>
      </c>
      <c r="BV113" s="35">
        <v>7</v>
      </c>
      <c r="BW113" s="35">
        <v>7</v>
      </c>
      <c r="BX113" s="35">
        <v>7</v>
      </c>
      <c r="BY113" s="35">
        <v>7</v>
      </c>
      <c r="BZ113" s="35">
        <v>7</v>
      </c>
      <c r="CA113" s="35">
        <v>7</v>
      </c>
      <c r="CB113" s="35">
        <v>7</v>
      </c>
      <c r="CC113" s="35">
        <v>9</v>
      </c>
      <c r="CD113" s="35">
        <v>9</v>
      </c>
      <c r="CE113" s="35">
        <v>9</v>
      </c>
      <c r="CF113" s="35">
        <v>9</v>
      </c>
      <c r="CG113" s="35">
        <v>9</v>
      </c>
      <c r="CH113" s="35">
        <v>9</v>
      </c>
      <c r="CI113" s="35">
        <v>9</v>
      </c>
      <c r="CJ113" s="35">
        <v>9</v>
      </c>
      <c r="CK113" s="35">
        <v>9</v>
      </c>
      <c r="CL113" s="35">
        <v>9</v>
      </c>
      <c r="CM113" s="35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34" t="s">
        <v>169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5">
        <v>0</v>
      </c>
      <c r="AJ114" s="35">
        <v>0</v>
      </c>
      <c r="AK114" s="35">
        <v>0</v>
      </c>
      <c r="AL114" s="35">
        <v>0</v>
      </c>
      <c r="AM114" s="35">
        <v>0</v>
      </c>
      <c r="AN114" s="35">
        <v>0</v>
      </c>
      <c r="AO114" s="35">
        <v>0</v>
      </c>
      <c r="AP114" s="35">
        <v>0</v>
      </c>
      <c r="AQ114" s="35">
        <v>0</v>
      </c>
      <c r="AR114" s="35">
        <v>0</v>
      </c>
      <c r="AS114" s="35">
        <v>0</v>
      </c>
      <c r="AT114" s="35">
        <v>0</v>
      </c>
      <c r="AU114" s="35">
        <v>0</v>
      </c>
      <c r="AV114" s="35">
        <v>0</v>
      </c>
      <c r="AW114" s="35">
        <v>0</v>
      </c>
      <c r="AX114" s="35">
        <v>0</v>
      </c>
      <c r="AY114" s="35">
        <v>0</v>
      </c>
      <c r="AZ114" s="35">
        <v>0</v>
      </c>
      <c r="BA114" s="35">
        <v>0</v>
      </c>
      <c r="BB114" s="35">
        <v>0</v>
      </c>
      <c r="BC114" s="35">
        <v>0</v>
      </c>
      <c r="BD114" s="35">
        <v>0</v>
      </c>
      <c r="BE114" s="35">
        <v>0</v>
      </c>
      <c r="BF114" s="35">
        <v>0</v>
      </c>
      <c r="BG114" s="35">
        <v>1</v>
      </c>
      <c r="BH114" s="35">
        <v>1</v>
      </c>
      <c r="BI114" s="35">
        <v>2</v>
      </c>
      <c r="BJ114" s="35">
        <v>2</v>
      </c>
      <c r="BK114" s="35">
        <v>3</v>
      </c>
      <c r="BL114" s="35">
        <v>4</v>
      </c>
      <c r="BM114" s="35">
        <v>5</v>
      </c>
      <c r="BN114" s="35">
        <v>6</v>
      </c>
      <c r="BO114" s="35">
        <v>8</v>
      </c>
      <c r="BP114" s="35">
        <v>12</v>
      </c>
      <c r="BQ114" s="35">
        <v>16</v>
      </c>
      <c r="BR114" s="35">
        <v>20</v>
      </c>
      <c r="BS114" s="35">
        <v>28</v>
      </c>
      <c r="BT114" s="35">
        <v>29</v>
      </c>
      <c r="BU114" s="35">
        <v>37</v>
      </c>
      <c r="BV114" s="35">
        <v>50</v>
      </c>
      <c r="BW114" s="35">
        <v>60</v>
      </c>
      <c r="BX114" s="35">
        <v>79</v>
      </c>
      <c r="BY114" s="35">
        <v>94</v>
      </c>
      <c r="BZ114" s="35">
        <v>125</v>
      </c>
      <c r="CA114" s="35">
        <v>141</v>
      </c>
      <c r="CB114" s="35">
        <v>174</v>
      </c>
      <c r="CC114" s="35">
        <v>194</v>
      </c>
      <c r="CD114" s="35">
        <v>233</v>
      </c>
      <c r="CE114" s="35">
        <v>273</v>
      </c>
      <c r="CF114" s="35">
        <v>296</v>
      </c>
      <c r="CG114" s="35">
        <v>332</v>
      </c>
      <c r="CH114" s="35">
        <v>406</v>
      </c>
      <c r="CI114" s="35">
        <v>449</v>
      </c>
      <c r="CJ114" s="35">
        <v>486</v>
      </c>
      <c r="CK114" s="35">
        <v>546</v>
      </c>
      <c r="CL114" s="35">
        <v>650</v>
      </c>
      <c r="CM114" s="35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34" t="s">
        <v>151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0</v>
      </c>
      <c r="AO115" s="35">
        <v>0</v>
      </c>
      <c r="AP115" s="35">
        <v>0</v>
      </c>
      <c r="AQ115" s="35">
        <v>0</v>
      </c>
      <c r="AR115" s="35">
        <v>0</v>
      </c>
      <c r="AS115" s="35">
        <v>0</v>
      </c>
      <c r="AT115" s="35">
        <v>0</v>
      </c>
      <c r="AU115" s="35">
        <v>0</v>
      </c>
      <c r="AV115" s="35">
        <v>0</v>
      </c>
      <c r="AW115" s="35">
        <v>0</v>
      </c>
      <c r="AX115" s="35">
        <v>0</v>
      </c>
      <c r="AY115" s="35">
        <v>0</v>
      </c>
      <c r="AZ115" s="35">
        <v>0</v>
      </c>
      <c r="BA115" s="35">
        <v>0</v>
      </c>
      <c r="BB115" s="35">
        <v>0</v>
      </c>
      <c r="BC115" s="35">
        <v>0</v>
      </c>
      <c r="BD115" s="35">
        <v>0</v>
      </c>
      <c r="BE115" s="35">
        <v>0</v>
      </c>
      <c r="BF115" s="35">
        <v>1</v>
      </c>
      <c r="BG115" s="35">
        <v>1</v>
      </c>
      <c r="BH115" s="35">
        <v>1</v>
      </c>
      <c r="BI115" s="35">
        <v>1</v>
      </c>
      <c r="BJ115" s="35">
        <v>1</v>
      </c>
      <c r="BK115" s="35">
        <v>1</v>
      </c>
      <c r="BL115" s="35">
        <v>1</v>
      </c>
      <c r="BM115" s="35">
        <v>1</v>
      </c>
      <c r="BN115" s="35">
        <v>1</v>
      </c>
      <c r="BO115" s="35">
        <v>2</v>
      </c>
      <c r="BP115" s="35">
        <v>2</v>
      </c>
      <c r="BQ115" s="35">
        <v>2</v>
      </c>
      <c r="BR115" s="35">
        <v>2</v>
      </c>
      <c r="BS115" s="35">
        <v>4</v>
      </c>
      <c r="BT115" s="35">
        <v>5</v>
      </c>
      <c r="BU115" s="35">
        <v>6</v>
      </c>
      <c r="BV115" s="35">
        <v>8</v>
      </c>
      <c r="BW115" s="35">
        <v>12</v>
      </c>
      <c r="BX115" s="35">
        <v>15</v>
      </c>
      <c r="BY115" s="35">
        <v>19</v>
      </c>
      <c r="BZ115" s="35">
        <v>22</v>
      </c>
      <c r="CA115" s="35">
        <v>27</v>
      </c>
      <c r="CB115" s="35">
        <v>29</v>
      </c>
      <c r="CC115" s="35">
        <v>29</v>
      </c>
      <c r="CD115" s="35">
        <v>30</v>
      </c>
      <c r="CE115" s="35">
        <v>31</v>
      </c>
      <c r="CF115" s="35">
        <v>35</v>
      </c>
      <c r="CG115" s="35">
        <v>40</v>
      </c>
      <c r="CH115" s="35">
        <v>46</v>
      </c>
      <c r="CI115" s="35">
        <v>54</v>
      </c>
      <c r="CJ115" s="35">
        <v>56</v>
      </c>
      <c r="CK115" s="35">
        <v>57</v>
      </c>
      <c r="CL115" s="35">
        <v>67</v>
      </c>
      <c r="CM115" s="35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34" t="s">
        <v>156</v>
      </c>
      <c r="B116" s="35">
        <v>0</v>
      </c>
      <c r="C116" s="35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0</v>
      </c>
      <c r="AN116" s="35">
        <v>0</v>
      </c>
      <c r="AO116" s="35">
        <v>0</v>
      </c>
      <c r="AP116" s="35">
        <v>0</v>
      </c>
      <c r="AQ116" s="35">
        <v>0</v>
      </c>
      <c r="AR116" s="35">
        <v>0</v>
      </c>
      <c r="AS116" s="35">
        <v>0</v>
      </c>
      <c r="AT116" s="35">
        <v>0</v>
      </c>
      <c r="AU116" s="35">
        <v>0</v>
      </c>
      <c r="AV116" s="35">
        <v>0</v>
      </c>
      <c r="AW116" s="35">
        <v>0</v>
      </c>
      <c r="AX116" s="35">
        <v>0</v>
      </c>
      <c r="AY116" s="35">
        <v>0</v>
      </c>
      <c r="AZ116" s="35">
        <v>0</v>
      </c>
      <c r="BA116" s="35">
        <v>0</v>
      </c>
      <c r="BB116" s="35">
        <v>0</v>
      </c>
      <c r="BC116" s="35">
        <v>0</v>
      </c>
      <c r="BD116" s="35">
        <v>0</v>
      </c>
      <c r="BE116" s="35">
        <v>0</v>
      </c>
      <c r="BF116" s="35">
        <v>0</v>
      </c>
      <c r="BG116" s="35">
        <v>0</v>
      </c>
      <c r="BH116" s="35">
        <v>0</v>
      </c>
      <c r="BI116" s="35">
        <v>0</v>
      </c>
      <c r="BJ116" s="35">
        <v>0</v>
      </c>
      <c r="BK116" s="35">
        <v>0</v>
      </c>
      <c r="BL116" s="35">
        <v>0</v>
      </c>
      <c r="BM116" s="35">
        <v>0</v>
      </c>
      <c r="BN116" s="35">
        <v>0</v>
      </c>
      <c r="BO116" s="35">
        <v>0</v>
      </c>
      <c r="BP116" s="35">
        <v>0</v>
      </c>
      <c r="BQ116" s="35">
        <v>1</v>
      </c>
      <c r="BR116" s="35">
        <v>1</v>
      </c>
      <c r="BS116" s="35">
        <v>1</v>
      </c>
      <c r="BT116" s="35">
        <v>1</v>
      </c>
      <c r="BU116" s="35">
        <v>1</v>
      </c>
      <c r="BV116" s="35">
        <v>1</v>
      </c>
      <c r="BW116" s="35">
        <v>1</v>
      </c>
      <c r="BX116" s="35">
        <v>1</v>
      </c>
      <c r="BY116" s="35">
        <v>1</v>
      </c>
      <c r="BZ116" s="35">
        <v>1</v>
      </c>
      <c r="CA116" s="35">
        <v>1</v>
      </c>
      <c r="CB116" s="35">
        <v>1</v>
      </c>
      <c r="CC116" s="35">
        <v>1</v>
      </c>
      <c r="CD116" s="35">
        <v>1</v>
      </c>
      <c r="CE116" s="35">
        <v>1</v>
      </c>
      <c r="CF116" s="35">
        <v>1</v>
      </c>
      <c r="CG116" s="35">
        <v>1</v>
      </c>
      <c r="CH116" s="35">
        <v>3</v>
      </c>
      <c r="CI116" s="35">
        <v>3</v>
      </c>
      <c r="CJ116" s="35">
        <v>3</v>
      </c>
      <c r="CK116" s="35">
        <v>3</v>
      </c>
      <c r="CL116" s="35">
        <v>3</v>
      </c>
      <c r="CM116" s="35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34" t="s">
        <v>70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5">
        <v>0</v>
      </c>
      <c r="AJ117" s="35">
        <v>0</v>
      </c>
      <c r="AK117" s="35">
        <v>0</v>
      </c>
      <c r="AL117" s="35">
        <v>0</v>
      </c>
      <c r="AM117" s="35">
        <v>0</v>
      </c>
      <c r="AN117" s="35">
        <v>0</v>
      </c>
      <c r="AO117" s="35">
        <v>0</v>
      </c>
      <c r="AP117" s="35">
        <v>0</v>
      </c>
      <c r="AQ117" s="35">
        <v>0</v>
      </c>
      <c r="AR117" s="35">
        <v>0</v>
      </c>
      <c r="AS117" s="35">
        <v>0</v>
      </c>
      <c r="AT117" s="35">
        <v>0</v>
      </c>
      <c r="AU117" s="35">
        <v>0</v>
      </c>
      <c r="AV117" s="35">
        <v>0</v>
      </c>
      <c r="AW117" s="35">
        <v>0</v>
      </c>
      <c r="AX117" s="35">
        <v>0</v>
      </c>
      <c r="AY117" s="35">
        <v>0</v>
      </c>
      <c r="AZ117" s="35">
        <v>0</v>
      </c>
      <c r="BA117" s="35">
        <v>0</v>
      </c>
      <c r="BB117" s="35">
        <v>0</v>
      </c>
      <c r="BC117" s="35">
        <v>0</v>
      </c>
      <c r="BD117" s="35">
        <v>0</v>
      </c>
      <c r="BE117" s="35">
        <v>0</v>
      </c>
      <c r="BF117" s="35">
        <v>0</v>
      </c>
      <c r="BG117" s="35">
        <v>0</v>
      </c>
      <c r="BH117" s="35">
        <v>0</v>
      </c>
      <c r="BI117" s="35">
        <v>0</v>
      </c>
      <c r="BJ117" s="35">
        <v>0</v>
      </c>
      <c r="BK117" s="35">
        <v>0</v>
      </c>
      <c r="BL117" s="35">
        <v>0</v>
      </c>
      <c r="BM117" s="35">
        <v>0</v>
      </c>
      <c r="BN117" s="35">
        <v>0</v>
      </c>
      <c r="BO117" s="35">
        <v>0</v>
      </c>
      <c r="BP117" s="35">
        <v>0</v>
      </c>
      <c r="BQ117" s="35">
        <v>0</v>
      </c>
      <c r="BR117" s="35">
        <v>0</v>
      </c>
      <c r="BS117" s="35">
        <v>0</v>
      </c>
      <c r="BT117" s="35">
        <v>0</v>
      </c>
      <c r="BU117" s="35">
        <v>0</v>
      </c>
      <c r="BV117" s="35">
        <v>0</v>
      </c>
      <c r="BW117" s="35">
        <v>0</v>
      </c>
      <c r="BX117" s="35">
        <v>0</v>
      </c>
      <c r="BY117" s="35">
        <v>0</v>
      </c>
      <c r="BZ117" s="35">
        <v>0</v>
      </c>
      <c r="CA117" s="35">
        <v>0</v>
      </c>
      <c r="CB117" s="35">
        <v>0</v>
      </c>
      <c r="CC117" s="35">
        <v>0</v>
      </c>
      <c r="CD117" s="35">
        <v>0</v>
      </c>
      <c r="CE117" s="35">
        <v>0</v>
      </c>
      <c r="CF117" s="35">
        <v>0</v>
      </c>
      <c r="CG117" s="35">
        <v>0</v>
      </c>
      <c r="CH117" s="35">
        <v>0</v>
      </c>
      <c r="CI117" s="35">
        <v>0</v>
      </c>
      <c r="CJ117" s="35">
        <v>0</v>
      </c>
      <c r="CK117" s="35">
        <v>0</v>
      </c>
      <c r="CL117" s="35">
        <v>0</v>
      </c>
      <c r="CM117" s="35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34" t="s">
        <v>214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0</v>
      </c>
      <c r="AO118" s="35">
        <v>0</v>
      </c>
      <c r="AP118" s="35">
        <v>0</v>
      </c>
      <c r="AQ118" s="35">
        <v>0</v>
      </c>
      <c r="AR118" s="35">
        <v>0</v>
      </c>
      <c r="AS118" s="35">
        <v>0</v>
      </c>
      <c r="AT118" s="35">
        <v>0</v>
      </c>
      <c r="AU118" s="35">
        <v>0</v>
      </c>
      <c r="AV118" s="35">
        <v>0</v>
      </c>
      <c r="AW118" s="35">
        <v>0</v>
      </c>
      <c r="AX118" s="35">
        <v>0</v>
      </c>
      <c r="AY118" s="35">
        <v>0</v>
      </c>
      <c r="AZ118" s="35">
        <v>0</v>
      </c>
      <c r="BA118" s="35">
        <v>0</v>
      </c>
      <c r="BB118" s="35">
        <v>0</v>
      </c>
      <c r="BC118" s="35">
        <v>0</v>
      </c>
      <c r="BD118" s="35">
        <v>0</v>
      </c>
      <c r="BE118" s="35">
        <v>0</v>
      </c>
      <c r="BF118" s="35">
        <v>0</v>
      </c>
      <c r="BG118" s="35">
        <v>0</v>
      </c>
      <c r="BH118" s="35">
        <v>0</v>
      </c>
      <c r="BI118" s="35">
        <v>0</v>
      </c>
      <c r="BJ118" s="35">
        <v>0</v>
      </c>
      <c r="BK118" s="35">
        <v>1</v>
      </c>
      <c r="BL118" s="35">
        <v>1</v>
      </c>
      <c r="BM118" s="35">
        <v>1</v>
      </c>
      <c r="BN118" s="35">
        <v>1</v>
      </c>
      <c r="BO118" s="35">
        <v>1</v>
      </c>
      <c r="BP118" s="35">
        <v>1</v>
      </c>
      <c r="BQ118" s="35">
        <v>1</v>
      </c>
      <c r="BR118" s="35">
        <v>1</v>
      </c>
      <c r="BS118" s="35">
        <v>2</v>
      </c>
      <c r="BT118" s="35">
        <v>2</v>
      </c>
      <c r="BU118" s="35">
        <v>2</v>
      </c>
      <c r="BV118" s="35">
        <v>2</v>
      </c>
      <c r="BW118" s="35">
        <v>2</v>
      </c>
      <c r="BX118" s="35">
        <v>2</v>
      </c>
      <c r="BY118" s="35">
        <v>2</v>
      </c>
      <c r="BZ118" s="35">
        <v>2</v>
      </c>
      <c r="CA118" s="35">
        <v>2</v>
      </c>
      <c r="CB118" s="35">
        <v>2</v>
      </c>
      <c r="CC118" s="35">
        <v>2</v>
      </c>
      <c r="CD118" s="35">
        <v>2</v>
      </c>
      <c r="CE118" s="35">
        <v>3</v>
      </c>
      <c r="CF118" s="35">
        <v>3</v>
      </c>
      <c r="CG118" s="35">
        <v>4</v>
      </c>
      <c r="CH118" s="35">
        <v>4</v>
      </c>
      <c r="CI118" s="35">
        <v>4</v>
      </c>
      <c r="CJ118" s="35">
        <v>5</v>
      </c>
      <c r="CK118" s="35">
        <v>5</v>
      </c>
      <c r="CL118" s="35">
        <v>5</v>
      </c>
      <c r="CM118" s="35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34" t="s">
        <v>42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0</v>
      </c>
      <c r="AQ119" s="35">
        <v>0</v>
      </c>
      <c r="AR119" s="35">
        <v>0</v>
      </c>
      <c r="AS119" s="35">
        <v>0</v>
      </c>
      <c r="AT119" s="35">
        <v>0</v>
      </c>
      <c r="AU119" s="35">
        <v>0</v>
      </c>
      <c r="AV119" s="35">
        <v>0</v>
      </c>
      <c r="AW119" s="35">
        <v>0</v>
      </c>
      <c r="AX119" s="35">
        <v>1</v>
      </c>
      <c r="AY119" s="35">
        <v>1</v>
      </c>
      <c r="AZ119" s="35">
        <v>1</v>
      </c>
      <c r="BA119" s="35">
        <v>1</v>
      </c>
      <c r="BB119" s="35">
        <v>1</v>
      </c>
      <c r="BC119" s="35">
        <v>1</v>
      </c>
      <c r="BD119" s="35">
        <v>1</v>
      </c>
      <c r="BE119" s="35">
        <v>2</v>
      </c>
      <c r="BF119" s="35">
        <v>2</v>
      </c>
      <c r="BG119" s="35">
        <v>2</v>
      </c>
      <c r="BH119" s="35">
        <v>3</v>
      </c>
      <c r="BI119" s="35">
        <v>3</v>
      </c>
      <c r="BJ119" s="35">
        <v>4</v>
      </c>
      <c r="BK119" s="35">
        <v>4</v>
      </c>
      <c r="BL119" s="35">
        <v>5</v>
      </c>
      <c r="BM119" s="35">
        <v>6</v>
      </c>
      <c r="BN119" s="35">
        <v>11</v>
      </c>
      <c r="BO119" s="35">
        <v>23</v>
      </c>
      <c r="BP119" s="35">
        <v>25</v>
      </c>
      <c r="BQ119" s="35">
        <v>26</v>
      </c>
      <c r="BR119" s="35">
        <v>33</v>
      </c>
      <c r="BS119" s="35">
        <v>36</v>
      </c>
      <c r="BT119" s="35">
        <v>39</v>
      </c>
      <c r="BU119" s="35">
        <v>44</v>
      </c>
      <c r="BV119" s="35">
        <v>48</v>
      </c>
      <c r="BW119" s="35">
        <v>59</v>
      </c>
      <c r="BX119" s="35">
        <v>70</v>
      </c>
      <c r="BY119" s="35">
        <v>80</v>
      </c>
      <c r="BZ119" s="35">
        <v>90</v>
      </c>
      <c r="CA119" s="35">
        <v>93</v>
      </c>
      <c r="CB119" s="35">
        <v>97</v>
      </c>
      <c r="CC119" s="35">
        <v>107</v>
      </c>
      <c r="CD119" s="35">
        <v>111</v>
      </c>
      <c r="CE119" s="35">
        <v>118</v>
      </c>
      <c r="CF119" s="35">
        <v>126</v>
      </c>
      <c r="CG119" s="35">
        <v>126</v>
      </c>
      <c r="CH119" s="35">
        <v>127</v>
      </c>
      <c r="CI119" s="35">
        <v>130</v>
      </c>
      <c r="CJ119" s="35">
        <v>135</v>
      </c>
      <c r="CK119" s="35">
        <v>137</v>
      </c>
      <c r="CL119" s="35">
        <v>141</v>
      </c>
      <c r="CM119" s="35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34" t="s">
        <v>224</v>
      </c>
      <c r="B120" s="35">
        <v>0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0</v>
      </c>
      <c r="AN120" s="35">
        <v>0</v>
      </c>
      <c r="AO120" s="35">
        <v>0</v>
      </c>
      <c r="AP120" s="35">
        <v>0</v>
      </c>
      <c r="AQ120" s="35">
        <v>0</v>
      </c>
      <c r="AR120" s="35">
        <v>0</v>
      </c>
      <c r="AS120" s="35">
        <v>0</v>
      </c>
      <c r="AT120" s="35">
        <v>0</v>
      </c>
      <c r="AU120" s="35">
        <v>0</v>
      </c>
      <c r="AV120" s="35">
        <v>0</v>
      </c>
      <c r="AW120" s="35">
        <v>0</v>
      </c>
      <c r="AX120" s="35">
        <v>0</v>
      </c>
      <c r="AY120" s="35">
        <v>0</v>
      </c>
      <c r="AZ120" s="35">
        <v>0</v>
      </c>
      <c r="BA120" s="35">
        <v>0</v>
      </c>
      <c r="BB120" s="35">
        <v>0</v>
      </c>
      <c r="BC120" s="35">
        <v>0</v>
      </c>
      <c r="BD120" s="35">
        <v>0</v>
      </c>
      <c r="BE120" s="35">
        <v>0</v>
      </c>
      <c r="BF120" s="35">
        <v>0</v>
      </c>
      <c r="BG120" s="35">
        <v>0</v>
      </c>
      <c r="BH120" s="35">
        <v>0</v>
      </c>
      <c r="BI120" s="35">
        <v>0</v>
      </c>
      <c r="BJ120" s="35">
        <v>0</v>
      </c>
      <c r="BK120" s="35">
        <v>0</v>
      </c>
      <c r="BL120" s="35">
        <v>0</v>
      </c>
      <c r="BM120" s="35">
        <v>0</v>
      </c>
      <c r="BN120" s="35">
        <v>0</v>
      </c>
      <c r="BO120" s="35">
        <v>0</v>
      </c>
      <c r="BP120" s="35">
        <v>0</v>
      </c>
      <c r="BQ120" s="35">
        <v>0</v>
      </c>
      <c r="BR120" s="35">
        <v>0</v>
      </c>
      <c r="BS120" s="35">
        <v>0</v>
      </c>
      <c r="BT120" s="35">
        <v>0</v>
      </c>
      <c r="BU120" s="35">
        <v>0</v>
      </c>
      <c r="BV120" s="35">
        <v>0</v>
      </c>
      <c r="BW120" s="35">
        <v>0</v>
      </c>
      <c r="BX120" s="35">
        <v>0</v>
      </c>
      <c r="BY120" s="35">
        <v>0</v>
      </c>
      <c r="BZ120" s="35">
        <v>0</v>
      </c>
      <c r="CA120" s="35">
        <v>0</v>
      </c>
      <c r="CB120" s="35">
        <v>0</v>
      </c>
      <c r="CC120" s="35">
        <v>0</v>
      </c>
      <c r="CD120" s="35">
        <v>0</v>
      </c>
      <c r="CE120" s="35">
        <v>0</v>
      </c>
      <c r="CF120" s="35">
        <v>0</v>
      </c>
      <c r="CG120" s="35">
        <v>0</v>
      </c>
      <c r="CH120" s="35">
        <v>0</v>
      </c>
      <c r="CI120" s="35">
        <v>0</v>
      </c>
      <c r="CJ120" s="35">
        <v>0</v>
      </c>
      <c r="CK120" s="35">
        <v>0</v>
      </c>
      <c r="CL120" s="35">
        <v>0</v>
      </c>
      <c r="CM120" s="35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34" t="s">
        <v>236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  <c r="AQ121" s="35">
        <v>0</v>
      </c>
      <c r="AR121" s="35">
        <v>0</v>
      </c>
      <c r="AS121" s="35">
        <v>0</v>
      </c>
      <c r="AT121" s="35">
        <v>0</v>
      </c>
      <c r="AU121" s="35">
        <v>0</v>
      </c>
      <c r="AV121" s="35">
        <v>0</v>
      </c>
      <c r="AW121" s="35">
        <v>0</v>
      </c>
      <c r="AX121" s="35">
        <v>0</v>
      </c>
      <c r="AY121" s="35">
        <v>0</v>
      </c>
      <c r="AZ121" s="35">
        <v>0</v>
      </c>
      <c r="BA121" s="35">
        <v>0</v>
      </c>
      <c r="BB121" s="35">
        <v>0</v>
      </c>
      <c r="BC121" s="35">
        <v>0</v>
      </c>
      <c r="BD121" s="35">
        <v>0</v>
      </c>
      <c r="BE121" s="35">
        <v>0</v>
      </c>
      <c r="BF121" s="35">
        <v>0</v>
      </c>
      <c r="BG121" s="35">
        <v>0</v>
      </c>
      <c r="BH121" s="35">
        <v>0</v>
      </c>
      <c r="BI121" s="35">
        <v>0</v>
      </c>
      <c r="BJ121" s="35">
        <v>0</v>
      </c>
      <c r="BK121" s="35">
        <v>0</v>
      </c>
      <c r="BL121" s="35">
        <v>0</v>
      </c>
      <c r="BM121" s="35">
        <v>0</v>
      </c>
      <c r="BN121" s="35">
        <v>0</v>
      </c>
      <c r="BO121" s="35">
        <v>0</v>
      </c>
      <c r="BP121" s="35">
        <v>0</v>
      </c>
      <c r="BQ121" s="35">
        <v>0</v>
      </c>
      <c r="BR121" s="35">
        <v>0</v>
      </c>
      <c r="BS121" s="35">
        <v>0</v>
      </c>
      <c r="BT121" s="35">
        <v>2</v>
      </c>
      <c r="BU121" s="35">
        <v>2</v>
      </c>
      <c r="BV121" s="35">
        <v>2</v>
      </c>
      <c r="BW121" s="35">
        <v>2</v>
      </c>
      <c r="BX121" s="35">
        <v>2</v>
      </c>
      <c r="BY121" s="35">
        <v>2</v>
      </c>
      <c r="BZ121" s="35">
        <v>2</v>
      </c>
      <c r="CA121" s="35">
        <v>2</v>
      </c>
      <c r="CB121" s="35">
        <v>2</v>
      </c>
      <c r="CC121" s="35">
        <v>2</v>
      </c>
      <c r="CD121" s="35">
        <v>2</v>
      </c>
      <c r="CE121" s="35">
        <v>2</v>
      </c>
      <c r="CF121" s="35">
        <v>2</v>
      </c>
      <c r="CG121" s="35">
        <v>2</v>
      </c>
      <c r="CH121" s="35">
        <v>2</v>
      </c>
      <c r="CI121" s="35">
        <v>2</v>
      </c>
      <c r="CJ121" s="35">
        <v>2</v>
      </c>
      <c r="CK121" s="35">
        <v>2</v>
      </c>
      <c r="CL121" s="35">
        <v>2</v>
      </c>
      <c r="CM121" s="35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34" t="s">
        <v>17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  <c r="AQ122" s="35">
        <v>0</v>
      </c>
      <c r="AR122" s="35">
        <v>0</v>
      </c>
      <c r="AS122" s="35">
        <v>0</v>
      </c>
      <c r="AT122" s="35">
        <v>0</v>
      </c>
      <c r="AU122" s="35">
        <v>0</v>
      </c>
      <c r="AV122" s="35">
        <v>0</v>
      </c>
      <c r="AW122" s="35">
        <v>0</v>
      </c>
      <c r="AX122" s="35">
        <v>0</v>
      </c>
      <c r="AY122" s="35">
        <v>0</v>
      </c>
      <c r="AZ122" s="35">
        <v>0</v>
      </c>
      <c r="BA122" s="35">
        <v>0</v>
      </c>
      <c r="BB122" s="35">
        <v>0</v>
      </c>
      <c r="BC122" s="35">
        <v>0</v>
      </c>
      <c r="BD122" s="35">
        <v>0</v>
      </c>
      <c r="BE122" s="35">
        <v>0</v>
      </c>
      <c r="BF122" s="35">
        <v>0</v>
      </c>
      <c r="BG122" s="35">
        <v>0</v>
      </c>
      <c r="BH122" s="35">
        <v>0</v>
      </c>
      <c r="BI122" s="35">
        <v>0</v>
      </c>
      <c r="BJ122" s="35">
        <v>0</v>
      </c>
      <c r="BK122" s="35">
        <v>0</v>
      </c>
      <c r="BL122" s="35">
        <v>0</v>
      </c>
      <c r="BM122" s="35">
        <v>0</v>
      </c>
      <c r="BN122" s="35">
        <v>0</v>
      </c>
      <c r="BO122" s="35">
        <v>0</v>
      </c>
      <c r="BP122" s="35">
        <v>0</v>
      </c>
      <c r="BQ122" s="35">
        <v>0</v>
      </c>
      <c r="BR122" s="35">
        <v>0</v>
      </c>
      <c r="BS122" s="35">
        <v>0</v>
      </c>
      <c r="BT122" s="35">
        <v>0</v>
      </c>
      <c r="BU122" s="35">
        <v>0</v>
      </c>
      <c r="BV122" s="35">
        <v>0</v>
      </c>
      <c r="BW122" s="35">
        <v>0</v>
      </c>
      <c r="BX122" s="35">
        <v>0</v>
      </c>
      <c r="BY122" s="35">
        <v>0</v>
      </c>
      <c r="BZ122" s="35">
        <v>0</v>
      </c>
      <c r="CA122" s="35">
        <v>0</v>
      </c>
      <c r="CB122" s="35">
        <v>0</v>
      </c>
      <c r="CC122" s="35">
        <v>0</v>
      </c>
      <c r="CD122" s="35">
        <v>0</v>
      </c>
      <c r="CE122" s="35">
        <v>0</v>
      </c>
      <c r="CF122" s="35">
        <v>0</v>
      </c>
      <c r="CG122" s="35">
        <v>0</v>
      </c>
      <c r="CH122" s="35">
        <v>0</v>
      </c>
      <c r="CI122" s="35">
        <v>0</v>
      </c>
      <c r="CJ122" s="35">
        <v>0</v>
      </c>
      <c r="CK122" s="35">
        <v>0</v>
      </c>
      <c r="CL122" s="35">
        <v>0</v>
      </c>
      <c r="CM122" s="35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34" t="s">
        <v>68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5">
        <v>0</v>
      </c>
      <c r="AJ123" s="35">
        <v>0</v>
      </c>
      <c r="AK123" s="35">
        <v>0</v>
      </c>
      <c r="AL123" s="35">
        <v>0</v>
      </c>
      <c r="AM123" s="35">
        <v>0</v>
      </c>
      <c r="AN123" s="35">
        <v>0</v>
      </c>
      <c r="AO123" s="35">
        <v>0</v>
      </c>
      <c r="AP123" s="35">
        <v>0</v>
      </c>
      <c r="AQ123" s="35">
        <v>0</v>
      </c>
      <c r="AR123" s="35">
        <v>0</v>
      </c>
      <c r="AS123" s="35">
        <v>0</v>
      </c>
      <c r="AT123" s="35">
        <v>0</v>
      </c>
      <c r="AU123" s="35">
        <v>0</v>
      </c>
      <c r="AV123" s="35">
        <v>0</v>
      </c>
      <c r="AW123" s="35">
        <v>0</v>
      </c>
      <c r="AX123" s="35">
        <v>0</v>
      </c>
      <c r="AY123" s="35">
        <v>0</v>
      </c>
      <c r="AZ123" s="35">
        <v>0</v>
      </c>
      <c r="BA123" s="35">
        <v>0</v>
      </c>
      <c r="BB123" s="35">
        <v>0</v>
      </c>
      <c r="BC123" s="35">
        <v>0</v>
      </c>
      <c r="BD123" s="35">
        <v>0</v>
      </c>
      <c r="BE123" s="35">
        <v>0</v>
      </c>
      <c r="BF123" s="35">
        <v>0</v>
      </c>
      <c r="BG123" s="35">
        <v>0</v>
      </c>
      <c r="BH123" s="35">
        <v>0</v>
      </c>
      <c r="BI123" s="35">
        <v>0</v>
      </c>
      <c r="BJ123" s="35">
        <v>0</v>
      </c>
      <c r="BK123" s="35">
        <v>0</v>
      </c>
      <c r="BL123" s="35">
        <v>0</v>
      </c>
      <c r="BM123" s="35">
        <v>0</v>
      </c>
      <c r="BN123" s="35">
        <v>0</v>
      </c>
      <c r="BO123" s="35">
        <v>0</v>
      </c>
      <c r="BP123" s="35">
        <v>0</v>
      </c>
      <c r="BQ123" s="35">
        <v>0</v>
      </c>
      <c r="BR123" s="35">
        <v>0</v>
      </c>
      <c r="BS123" s="35">
        <v>0</v>
      </c>
      <c r="BT123" s="35">
        <v>0</v>
      </c>
      <c r="BU123" s="35">
        <v>0</v>
      </c>
      <c r="BV123" s="35">
        <v>0</v>
      </c>
      <c r="BW123" s="35">
        <v>0</v>
      </c>
      <c r="BX123" s="35">
        <v>0</v>
      </c>
      <c r="BY123" s="35">
        <v>0</v>
      </c>
      <c r="BZ123" s="35">
        <v>0</v>
      </c>
      <c r="CA123" s="35">
        <v>0</v>
      </c>
      <c r="CB123" s="35">
        <v>0</v>
      </c>
      <c r="CC123" s="35">
        <v>0</v>
      </c>
      <c r="CD123" s="35">
        <v>0</v>
      </c>
      <c r="CE123" s="35">
        <v>0</v>
      </c>
      <c r="CF123" s="35">
        <v>0</v>
      </c>
      <c r="CG123" s="35">
        <v>0</v>
      </c>
      <c r="CH123" s="35">
        <v>0</v>
      </c>
      <c r="CI123" s="35">
        <v>0</v>
      </c>
      <c r="CJ123" s="35">
        <v>0</v>
      </c>
      <c r="CK123" s="35">
        <v>0</v>
      </c>
      <c r="CL123" s="35">
        <v>0</v>
      </c>
      <c r="CM123" s="35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34" t="s">
        <v>120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0</v>
      </c>
      <c r="AM124" s="35">
        <v>0</v>
      </c>
      <c r="AN124" s="35">
        <v>0</v>
      </c>
      <c r="AO124" s="35">
        <v>0</v>
      </c>
      <c r="AP124" s="35">
        <v>0</v>
      </c>
      <c r="AQ124" s="35">
        <v>0</v>
      </c>
      <c r="AR124" s="35">
        <v>0</v>
      </c>
      <c r="AS124" s="35">
        <v>0</v>
      </c>
      <c r="AT124" s="35">
        <v>1</v>
      </c>
      <c r="AU124" s="35">
        <v>1</v>
      </c>
      <c r="AV124" s="35">
        <v>3</v>
      </c>
      <c r="AW124" s="35">
        <v>3</v>
      </c>
      <c r="AX124" s="35">
        <v>4</v>
      </c>
      <c r="AY124" s="35">
        <v>5</v>
      </c>
      <c r="AZ124" s="35">
        <v>5</v>
      </c>
      <c r="BA124" s="35">
        <v>10</v>
      </c>
      <c r="BB124" s="35">
        <v>12</v>
      </c>
      <c r="BC124" s="35">
        <v>20</v>
      </c>
      <c r="BD124" s="35">
        <v>24</v>
      </c>
      <c r="BE124" s="35">
        <v>43</v>
      </c>
      <c r="BF124" s="35">
        <v>58</v>
      </c>
      <c r="BG124" s="35">
        <v>77</v>
      </c>
      <c r="BH124" s="35">
        <v>107</v>
      </c>
      <c r="BI124" s="35">
        <v>137</v>
      </c>
      <c r="BJ124" s="35">
        <v>180</v>
      </c>
      <c r="BK124" s="35">
        <v>214</v>
      </c>
      <c r="BL124" s="35">
        <v>277</v>
      </c>
      <c r="BM124" s="35">
        <v>357</v>
      </c>
      <c r="BN124" s="35">
        <v>435</v>
      </c>
      <c r="BO124" s="35">
        <v>547</v>
      </c>
      <c r="BP124" s="35">
        <v>640</v>
      </c>
      <c r="BQ124" s="35">
        <v>772</v>
      </c>
      <c r="BR124" s="35">
        <v>865</v>
      </c>
      <c r="BS124" s="35">
        <v>1040</v>
      </c>
      <c r="BT124" s="35">
        <v>1175</v>
      </c>
      <c r="BU124" s="35">
        <v>1341</v>
      </c>
      <c r="BV124" s="35">
        <v>1490</v>
      </c>
      <c r="BW124" s="35">
        <v>1656</v>
      </c>
      <c r="BX124" s="35">
        <v>1771</v>
      </c>
      <c r="BY124" s="35">
        <v>1874</v>
      </c>
      <c r="BZ124" s="35">
        <v>2108</v>
      </c>
      <c r="CA124" s="35">
        <v>2255</v>
      </c>
      <c r="CB124" s="35">
        <v>2403</v>
      </c>
      <c r="CC124" s="35">
        <v>2520</v>
      </c>
      <c r="CD124" s="35">
        <v>2653</v>
      </c>
      <c r="CE124" s="35">
        <v>2747</v>
      </c>
      <c r="CF124" s="35">
        <v>2833</v>
      </c>
      <c r="CG124" s="35">
        <v>2955</v>
      </c>
      <c r="CH124" s="35">
        <v>3145</v>
      </c>
      <c r="CI124" s="35">
        <v>3327</v>
      </c>
      <c r="CJ124" s="35">
        <v>3471</v>
      </c>
      <c r="CK124" s="35">
        <v>3613</v>
      </c>
      <c r="CL124" s="35">
        <v>3697</v>
      </c>
      <c r="CM124" s="35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34" t="s">
        <v>64</v>
      </c>
      <c r="B125" s="35">
        <v>0</v>
      </c>
      <c r="C125" s="35">
        <v>0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0</v>
      </c>
      <c r="AM125" s="35">
        <v>0</v>
      </c>
      <c r="AN125" s="35">
        <v>0</v>
      </c>
      <c r="AO125" s="35">
        <v>0</v>
      </c>
      <c r="AP125" s="35">
        <v>0</v>
      </c>
      <c r="AQ125" s="35">
        <v>0</v>
      </c>
      <c r="AR125" s="35">
        <v>0</v>
      </c>
      <c r="AS125" s="35">
        <v>0</v>
      </c>
      <c r="AT125" s="35">
        <v>0</v>
      </c>
      <c r="AU125" s="35">
        <v>0</v>
      </c>
      <c r="AV125" s="35">
        <v>0</v>
      </c>
      <c r="AW125" s="35">
        <v>0</v>
      </c>
      <c r="AX125" s="35">
        <v>0</v>
      </c>
      <c r="AY125" s="35">
        <v>0</v>
      </c>
      <c r="AZ125" s="35">
        <v>0</v>
      </c>
      <c r="BA125" s="35">
        <v>0</v>
      </c>
      <c r="BB125" s="35">
        <v>0</v>
      </c>
      <c r="BC125" s="35">
        <v>0</v>
      </c>
      <c r="BD125" s="35">
        <v>0</v>
      </c>
      <c r="BE125" s="35">
        <v>0</v>
      </c>
      <c r="BF125" s="35">
        <v>0</v>
      </c>
      <c r="BG125" s="35">
        <v>0</v>
      </c>
      <c r="BH125" s="35">
        <v>0</v>
      </c>
      <c r="BI125" s="35">
        <v>0</v>
      </c>
      <c r="BJ125" s="35">
        <v>0</v>
      </c>
      <c r="BK125" s="35">
        <v>0</v>
      </c>
      <c r="BL125" s="35">
        <v>0</v>
      </c>
      <c r="BM125" s="35">
        <v>0</v>
      </c>
      <c r="BN125" s="35">
        <v>0</v>
      </c>
      <c r="BO125" s="35">
        <v>0</v>
      </c>
      <c r="BP125" s="35">
        <v>0</v>
      </c>
      <c r="BQ125" s="35">
        <v>1</v>
      </c>
      <c r="BR125" s="35">
        <v>1</v>
      </c>
      <c r="BS125" s="35">
        <v>1</v>
      </c>
      <c r="BT125" s="35">
        <v>1</v>
      </c>
      <c r="BU125" s="35">
        <v>1</v>
      </c>
      <c r="BV125" s="35">
        <v>1</v>
      </c>
      <c r="BW125" s="35">
        <v>1</v>
      </c>
      <c r="BX125" s="35">
        <v>1</v>
      </c>
      <c r="BY125" s="35">
        <v>1</v>
      </c>
      <c r="BZ125" s="35">
        <v>1</v>
      </c>
      <c r="CA125" s="35">
        <v>1</v>
      </c>
      <c r="CB125" s="35">
        <v>1</v>
      </c>
      <c r="CC125" s="35">
        <v>2</v>
      </c>
      <c r="CD125" s="35">
        <v>4</v>
      </c>
      <c r="CE125" s="35">
        <v>4</v>
      </c>
      <c r="CF125" s="35">
        <v>5</v>
      </c>
      <c r="CG125" s="35">
        <v>9</v>
      </c>
      <c r="CH125" s="35">
        <v>9</v>
      </c>
      <c r="CI125" s="35">
        <v>9</v>
      </c>
      <c r="CJ125" s="35">
        <v>11</v>
      </c>
      <c r="CK125" s="35">
        <v>11</v>
      </c>
      <c r="CL125" s="35">
        <v>12</v>
      </c>
      <c r="CM125" s="35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34" t="s">
        <v>215</v>
      </c>
      <c r="B126" s="35">
        <v>0</v>
      </c>
      <c r="C126" s="35">
        <v>0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0</v>
      </c>
      <c r="AN126" s="35">
        <v>0</v>
      </c>
      <c r="AO126" s="35">
        <v>0</v>
      </c>
      <c r="AP126" s="35">
        <v>0</v>
      </c>
      <c r="AQ126" s="35">
        <v>0</v>
      </c>
      <c r="AR126" s="35">
        <v>0</v>
      </c>
      <c r="AS126" s="35">
        <v>0</v>
      </c>
      <c r="AT126" s="35">
        <v>0</v>
      </c>
      <c r="AU126" s="35">
        <v>0</v>
      </c>
      <c r="AV126" s="35">
        <v>0</v>
      </c>
      <c r="AW126" s="35">
        <v>0</v>
      </c>
      <c r="AX126" s="35">
        <v>0</v>
      </c>
      <c r="AY126" s="35">
        <v>0</v>
      </c>
      <c r="AZ126" s="35">
        <v>0</v>
      </c>
      <c r="BA126" s="35">
        <v>0</v>
      </c>
      <c r="BB126" s="35">
        <v>0</v>
      </c>
      <c r="BC126" s="35">
        <v>0</v>
      </c>
      <c r="BD126" s="35">
        <v>0</v>
      </c>
      <c r="BE126" s="35">
        <v>0</v>
      </c>
      <c r="BF126" s="35">
        <v>0</v>
      </c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>
        <v>0</v>
      </c>
      <c r="BN126" s="35">
        <v>0</v>
      </c>
      <c r="BO126" s="35">
        <v>1</v>
      </c>
      <c r="BP126" s="35">
        <v>1</v>
      </c>
      <c r="BQ126" s="35">
        <v>1</v>
      </c>
      <c r="BR126" s="35">
        <v>1</v>
      </c>
      <c r="BS126" s="35">
        <v>1</v>
      </c>
      <c r="BT126" s="35">
        <v>1</v>
      </c>
      <c r="BU126" s="35">
        <v>1</v>
      </c>
      <c r="BV126" s="35">
        <v>1</v>
      </c>
      <c r="BW126" s="35">
        <v>1</v>
      </c>
      <c r="BX126" s="35">
        <v>1</v>
      </c>
      <c r="BY126" s="35">
        <v>1</v>
      </c>
      <c r="BZ126" s="35">
        <v>1</v>
      </c>
      <c r="CA126" s="35">
        <v>1</v>
      </c>
      <c r="CB126" s="35">
        <v>1</v>
      </c>
      <c r="CC126" s="35">
        <v>1</v>
      </c>
      <c r="CD126" s="35">
        <v>1</v>
      </c>
      <c r="CE126" s="35">
        <v>1</v>
      </c>
      <c r="CF126" s="35">
        <v>1</v>
      </c>
      <c r="CG126" s="35">
        <v>1</v>
      </c>
      <c r="CH126" s="35">
        <v>1</v>
      </c>
      <c r="CI126" s="35">
        <v>1</v>
      </c>
      <c r="CJ126" s="35">
        <v>1</v>
      </c>
      <c r="CK126" s="35">
        <v>2</v>
      </c>
      <c r="CL126" s="35">
        <v>2</v>
      </c>
      <c r="CM126" s="35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34" t="s">
        <v>216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0</v>
      </c>
      <c r="AN127" s="35">
        <v>0</v>
      </c>
      <c r="AO127" s="35">
        <v>0</v>
      </c>
      <c r="AP127" s="35">
        <v>0</v>
      </c>
      <c r="AQ127" s="35">
        <v>0</v>
      </c>
      <c r="AR127" s="35">
        <v>0</v>
      </c>
      <c r="AS127" s="35">
        <v>0</v>
      </c>
      <c r="AT127" s="35">
        <v>0</v>
      </c>
      <c r="AU127" s="35">
        <v>0</v>
      </c>
      <c r="AV127" s="35">
        <v>0</v>
      </c>
      <c r="AW127" s="35">
        <v>0</v>
      </c>
      <c r="AX127" s="35">
        <v>0</v>
      </c>
      <c r="AY127" s="35">
        <v>0</v>
      </c>
      <c r="AZ127" s="35">
        <v>0</v>
      </c>
      <c r="BA127" s="35">
        <v>0</v>
      </c>
      <c r="BB127" s="35">
        <v>0</v>
      </c>
      <c r="BC127" s="35">
        <v>0</v>
      </c>
      <c r="BD127" s="35">
        <v>0</v>
      </c>
      <c r="BE127" s="35">
        <v>0</v>
      </c>
      <c r="BF127" s="35">
        <v>0</v>
      </c>
      <c r="BG127" s="35">
        <v>0</v>
      </c>
      <c r="BH127" s="35">
        <v>0</v>
      </c>
      <c r="BI127" s="35">
        <v>0</v>
      </c>
      <c r="BJ127" s="35">
        <v>0</v>
      </c>
      <c r="BK127" s="35">
        <v>0</v>
      </c>
      <c r="BL127" s="35">
        <v>0</v>
      </c>
      <c r="BM127" s="35">
        <v>1</v>
      </c>
      <c r="BN127" s="35">
        <v>1</v>
      </c>
      <c r="BO127" s="35">
        <v>1</v>
      </c>
      <c r="BP127" s="35">
        <v>1</v>
      </c>
      <c r="BQ127" s="35">
        <v>1</v>
      </c>
      <c r="BR127" s="35">
        <v>3</v>
      </c>
      <c r="BS127" s="35">
        <v>3</v>
      </c>
      <c r="BT127" s="35">
        <v>5</v>
      </c>
      <c r="BU127" s="35">
        <v>5</v>
      </c>
      <c r="BV127" s="35">
        <v>5</v>
      </c>
      <c r="BW127" s="35">
        <v>8</v>
      </c>
      <c r="BX127" s="35">
        <v>10</v>
      </c>
      <c r="BY127" s="35">
        <v>10</v>
      </c>
      <c r="BZ127" s="35">
        <v>11</v>
      </c>
      <c r="CA127" s="35">
        <v>11</v>
      </c>
      <c r="CB127" s="35">
        <v>11</v>
      </c>
      <c r="CC127" s="35">
        <v>11</v>
      </c>
      <c r="CD127" s="35">
        <v>11</v>
      </c>
      <c r="CE127" s="35">
        <v>12</v>
      </c>
      <c r="CF127" s="35">
        <v>12</v>
      </c>
      <c r="CG127" s="35">
        <v>14</v>
      </c>
      <c r="CH127" s="35">
        <v>14</v>
      </c>
      <c r="CI127" s="35">
        <v>14</v>
      </c>
      <c r="CJ127" s="35">
        <v>18</v>
      </c>
      <c r="CK127" s="35">
        <v>19</v>
      </c>
      <c r="CL127" s="35">
        <v>20</v>
      </c>
      <c r="CM127" s="35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34" t="s">
        <v>15</v>
      </c>
      <c r="B128" s="35">
        <v>0</v>
      </c>
      <c r="C128" s="35">
        <v>0</v>
      </c>
      <c r="D128" s="35">
        <v>0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0</v>
      </c>
      <c r="AN128" s="35">
        <v>0</v>
      </c>
      <c r="AO128" s="35">
        <v>0</v>
      </c>
      <c r="AP128" s="35">
        <v>0</v>
      </c>
      <c r="AQ128" s="35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35">
        <v>0</v>
      </c>
      <c r="AX128" s="35">
        <v>0</v>
      </c>
      <c r="AY128" s="35">
        <v>0</v>
      </c>
      <c r="AZ128" s="35">
        <v>0</v>
      </c>
      <c r="BA128" s="35">
        <v>0</v>
      </c>
      <c r="BB128" s="35">
        <v>0</v>
      </c>
      <c r="BC128" s="35">
        <v>0</v>
      </c>
      <c r="BD128" s="35">
        <v>0</v>
      </c>
      <c r="BE128" s="35">
        <v>0</v>
      </c>
      <c r="BF128" s="35">
        <v>0</v>
      </c>
      <c r="BG128" s="35">
        <v>0</v>
      </c>
      <c r="BH128" s="35">
        <v>0</v>
      </c>
      <c r="BI128" s="35">
        <v>0</v>
      </c>
      <c r="BJ128" s="35">
        <v>0</v>
      </c>
      <c r="BK128" s="35">
        <v>1</v>
      </c>
      <c r="BL128" s="35">
        <v>1</v>
      </c>
      <c r="BM128" s="35">
        <v>1</v>
      </c>
      <c r="BN128" s="35">
        <v>1</v>
      </c>
      <c r="BO128" s="35">
        <v>1</v>
      </c>
      <c r="BP128" s="35">
        <v>1</v>
      </c>
      <c r="BQ128" s="35">
        <v>1</v>
      </c>
      <c r="BR128" s="35">
        <v>2</v>
      </c>
      <c r="BS128" s="35">
        <v>2</v>
      </c>
      <c r="BT128" s="35">
        <v>2</v>
      </c>
      <c r="BU128" s="35">
        <v>2</v>
      </c>
      <c r="BV128" s="35">
        <v>4</v>
      </c>
      <c r="BW128" s="35">
        <v>4</v>
      </c>
      <c r="BX128" s="35">
        <v>5</v>
      </c>
      <c r="BY128" s="35">
        <v>5</v>
      </c>
      <c r="BZ128" s="35">
        <v>6</v>
      </c>
      <c r="CA128" s="35">
        <v>6</v>
      </c>
      <c r="CB128" s="35">
        <v>7</v>
      </c>
      <c r="CC128" s="35">
        <v>7</v>
      </c>
      <c r="CD128" s="35">
        <v>10</v>
      </c>
      <c r="CE128" s="35">
        <v>10</v>
      </c>
      <c r="CF128" s="35">
        <v>10</v>
      </c>
      <c r="CG128" s="35">
        <v>11</v>
      </c>
      <c r="CH128" s="35">
        <v>12</v>
      </c>
      <c r="CI128" s="35">
        <v>13</v>
      </c>
      <c r="CJ128" s="35">
        <v>17</v>
      </c>
      <c r="CK128" s="35">
        <v>19</v>
      </c>
      <c r="CL128" s="35">
        <v>21</v>
      </c>
      <c r="CM128" s="35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34" t="s">
        <v>152</v>
      </c>
      <c r="B129" s="35">
        <v>0</v>
      </c>
      <c r="C129" s="35">
        <v>0</v>
      </c>
      <c r="D129" s="35">
        <v>0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5">
        <v>0</v>
      </c>
      <c r="AJ129" s="35">
        <v>0</v>
      </c>
      <c r="AK129" s="35">
        <v>0</v>
      </c>
      <c r="AL129" s="35">
        <v>0</v>
      </c>
      <c r="AM129" s="35">
        <v>0</v>
      </c>
      <c r="AN129" s="35">
        <v>0</v>
      </c>
      <c r="AO129" s="35">
        <v>0</v>
      </c>
      <c r="AP129" s="35">
        <v>0</v>
      </c>
      <c r="AQ129" s="35">
        <v>0</v>
      </c>
      <c r="AR129" s="35">
        <v>0</v>
      </c>
      <c r="AS129" s="35">
        <v>0</v>
      </c>
      <c r="AT129" s="35">
        <v>0</v>
      </c>
      <c r="AU129" s="35">
        <v>0</v>
      </c>
      <c r="AV129" s="35">
        <v>0</v>
      </c>
      <c r="AW129" s="35">
        <v>0</v>
      </c>
      <c r="AX129" s="35">
        <v>0</v>
      </c>
      <c r="AY129" s="35">
        <v>0</v>
      </c>
      <c r="AZ129" s="35">
        <v>0</v>
      </c>
      <c r="BA129" s="35">
        <v>0</v>
      </c>
      <c r="BB129" s="35">
        <v>0</v>
      </c>
      <c r="BC129" s="35">
        <v>0</v>
      </c>
      <c r="BD129" s="35">
        <v>0</v>
      </c>
      <c r="BE129" s="35">
        <v>0</v>
      </c>
      <c r="BF129" s="35">
        <v>0</v>
      </c>
      <c r="BG129" s="35">
        <v>0</v>
      </c>
      <c r="BH129" s="35">
        <v>0</v>
      </c>
      <c r="BI129" s="35">
        <v>0</v>
      </c>
      <c r="BJ129" s="35">
        <v>1</v>
      </c>
      <c r="BK129" s="35">
        <v>2</v>
      </c>
      <c r="BL129" s="35">
        <v>2</v>
      </c>
      <c r="BM129" s="35">
        <v>3</v>
      </c>
      <c r="BN129" s="35">
        <v>3</v>
      </c>
      <c r="BO129" s="35">
        <v>3</v>
      </c>
      <c r="BP129" s="35">
        <v>4</v>
      </c>
      <c r="BQ129" s="35">
        <v>6</v>
      </c>
      <c r="BR129" s="35">
        <v>7</v>
      </c>
      <c r="BS129" s="35">
        <v>9</v>
      </c>
      <c r="BT129" s="35">
        <v>11</v>
      </c>
      <c r="BU129" s="35">
        <v>11</v>
      </c>
      <c r="BV129" s="35">
        <v>12</v>
      </c>
      <c r="BW129" s="35">
        <v>17</v>
      </c>
      <c r="BX129" s="35">
        <v>18</v>
      </c>
      <c r="BY129" s="35">
        <v>23</v>
      </c>
      <c r="BZ129" s="35">
        <v>26</v>
      </c>
      <c r="CA129" s="35">
        <v>29</v>
      </c>
      <c r="CB129" s="35">
        <v>30</v>
      </c>
      <c r="CC129" s="35">
        <v>32</v>
      </c>
      <c r="CD129" s="35">
        <v>34</v>
      </c>
      <c r="CE129" s="35">
        <v>34</v>
      </c>
      <c r="CF129" s="35">
        <v>38</v>
      </c>
      <c r="CG129" s="35">
        <v>44</v>
      </c>
      <c r="CH129" s="35">
        <v>45</v>
      </c>
      <c r="CI129" s="35">
        <v>46</v>
      </c>
      <c r="CJ129" s="35">
        <v>49</v>
      </c>
      <c r="CK129" s="35">
        <v>49</v>
      </c>
      <c r="CL129" s="35">
        <v>51</v>
      </c>
      <c r="CM129" s="35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34" t="s">
        <v>121</v>
      </c>
      <c r="B130" s="35">
        <v>0</v>
      </c>
      <c r="C130" s="35">
        <v>0</v>
      </c>
      <c r="D130" s="35">
        <v>0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5">
        <v>0</v>
      </c>
      <c r="AJ130" s="35">
        <v>0</v>
      </c>
      <c r="AK130" s="35">
        <v>0</v>
      </c>
      <c r="AL130" s="35">
        <v>0</v>
      </c>
      <c r="AM130" s="35">
        <v>0</v>
      </c>
      <c r="AN130" s="35">
        <v>0</v>
      </c>
      <c r="AO130" s="35">
        <v>0</v>
      </c>
      <c r="AP130" s="35">
        <v>0</v>
      </c>
      <c r="AQ130" s="35">
        <v>0</v>
      </c>
      <c r="AR130" s="35">
        <v>0</v>
      </c>
      <c r="AS130" s="35">
        <v>0</v>
      </c>
      <c r="AT130" s="35">
        <v>0</v>
      </c>
      <c r="AU130" s="35">
        <v>0</v>
      </c>
      <c r="AV130" s="35">
        <v>0</v>
      </c>
      <c r="AW130" s="35">
        <v>0</v>
      </c>
      <c r="AX130" s="35">
        <v>0</v>
      </c>
      <c r="AY130" s="35">
        <v>0</v>
      </c>
      <c r="AZ130" s="35">
        <v>0</v>
      </c>
      <c r="BA130" s="35">
        <v>0</v>
      </c>
      <c r="BB130" s="35">
        <v>3</v>
      </c>
      <c r="BC130" s="35">
        <v>3</v>
      </c>
      <c r="BD130" s="35">
        <v>3</v>
      </c>
      <c r="BE130" s="35">
        <v>3</v>
      </c>
      <c r="BF130" s="35">
        <v>6</v>
      </c>
      <c r="BG130" s="35">
        <v>7</v>
      </c>
      <c r="BH130" s="35">
        <v>7</v>
      </c>
      <c r="BI130" s="35">
        <v>7</v>
      </c>
      <c r="BJ130" s="35">
        <v>7</v>
      </c>
      <c r="BK130" s="35">
        <v>10</v>
      </c>
      <c r="BL130" s="35">
        <v>12</v>
      </c>
      <c r="BM130" s="35">
        <v>14</v>
      </c>
      <c r="BN130" s="35">
        <v>14</v>
      </c>
      <c r="BO130" s="35">
        <v>19</v>
      </c>
      <c r="BP130" s="35">
        <v>23</v>
      </c>
      <c r="BQ130" s="35">
        <v>25</v>
      </c>
      <c r="BR130" s="35">
        <v>32</v>
      </c>
      <c r="BS130" s="35">
        <v>39</v>
      </c>
      <c r="BT130" s="35">
        <v>44</v>
      </c>
      <c r="BU130" s="35">
        <v>50</v>
      </c>
      <c r="BV130" s="35">
        <v>59</v>
      </c>
      <c r="BW130" s="35">
        <v>62</v>
      </c>
      <c r="BX130" s="35">
        <v>71</v>
      </c>
      <c r="BY130" s="35">
        <v>76</v>
      </c>
      <c r="BZ130" s="35">
        <v>89</v>
      </c>
      <c r="CA130" s="35">
        <v>101</v>
      </c>
      <c r="CB130" s="35">
        <v>108</v>
      </c>
      <c r="CC130" s="35">
        <v>113</v>
      </c>
      <c r="CD130" s="35">
        <v>119</v>
      </c>
      <c r="CE130" s="35">
        <v>128</v>
      </c>
      <c r="CF130" s="35">
        <v>134</v>
      </c>
      <c r="CG130" s="35">
        <v>139</v>
      </c>
      <c r="CH130" s="35">
        <v>150</v>
      </c>
      <c r="CI130" s="35">
        <v>152</v>
      </c>
      <c r="CJ130" s="35">
        <v>161</v>
      </c>
      <c r="CK130" s="35">
        <v>164</v>
      </c>
      <c r="CL130" s="35">
        <v>165</v>
      </c>
      <c r="CM130" s="35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34" t="s">
        <v>43</v>
      </c>
      <c r="B131" s="35">
        <v>0</v>
      </c>
      <c r="C131" s="35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5">
        <v>0</v>
      </c>
      <c r="AJ131" s="35">
        <v>0</v>
      </c>
      <c r="AK131" s="35">
        <v>0</v>
      </c>
      <c r="AL131" s="35">
        <v>0</v>
      </c>
      <c r="AM131" s="35">
        <v>0</v>
      </c>
      <c r="AN131" s="35">
        <v>0</v>
      </c>
      <c r="AO131" s="35">
        <v>0</v>
      </c>
      <c r="AP131" s="35">
        <v>0</v>
      </c>
      <c r="AQ131" s="35">
        <v>0</v>
      </c>
      <c r="AR131" s="35">
        <v>0</v>
      </c>
      <c r="AS131" s="35">
        <v>0</v>
      </c>
      <c r="AT131" s="35">
        <v>0</v>
      </c>
      <c r="AU131" s="35">
        <v>0</v>
      </c>
      <c r="AV131" s="35">
        <v>0</v>
      </c>
      <c r="AW131" s="35">
        <v>0</v>
      </c>
      <c r="AX131" s="35">
        <v>0</v>
      </c>
      <c r="AY131" s="35">
        <v>0</v>
      </c>
      <c r="AZ131" s="35">
        <v>0</v>
      </c>
      <c r="BA131" s="35">
        <v>0</v>
      </c>
      <c r="BB131" s="35">
        <v>0</v>
      </c>
      <c r="BC131" s="35">
        <v>0</v>
      </c>
      <c r="BD131" s="35">
        <v>0</v>
      </c>
      <c r="BE131" s="35">
        <v>0</v>
      </c>
      <c r="BF131" s="35">
        <v>0</v>
      </c>
      <c r="BG131" s="35">
        <v>0</v>
      </c>
      <c r="BH131" s="35">
        <v>0</v>
      </c>
      <c r="BI131" s="35">
        <v>0</v>
      </c>
      <c r="BJ131" s="35">
        <v>0</v>
      </c>
      <c r="BK131" s="35">
        <v>0</v>
      </c>
      <c r="BL131" s="35">
        <v>0</v>
      </c>
      <c r="BM131" s="35">
        <v>0</v>
      </c>
      <c r="BN131" s="35">
        <v>0</v>
      </c>
      <c r="BO131" s="35">
        <v>0</v>
      </c>
      <c r="BP131" s="35">
        <v>0</v>
      </c>
      <c r="BQ131" s="35">
        <v>0</v>
      </c>
      <c r="BR131" s="35">
        <v>0</v>
      </c>
      <c r="BS131" s="35">
        <v>1</v>
      </c>
      <c r="BT131" s="35">
        <v>1</v>
      </c>
      <c r="BU131" s="35">
        <v>1</v>
      </c>
      <c r="BV131" s="35">
        <v>1</v>
      </c>
      <c r="BW131" s="35">
        <v>2</v>
      </c>
      <c r="BX131" s="35">
        <v>2</v>
      </c>
      <c r="BY131" s="35">
        <v>2</v>
      </c>
      <c r="BZ131" s="35">
        <v>2</v>
      </c>
      <c r="CA131" s="35">
        <v>2</v>
      </c>
      <c r="CB131" s="35">
        <v>3</v>
      </c>
      <c r="CC131" s="35">
        <v>3</v>
      </c>
      <c r="CD131" s="35">
        <v>3</v>
      </c>
      <c r="CE131" s="35">
        <v>4</v>
      </c>
      <c r="CF131" s="35">
        <v>4</v>
      </c>
      <c r="CG131" s="35">
        <v>4</v>
      </c>
      <c r="CH131" s="35">
        <v>4</v>
      </c>
      <c r="CI131" s="35">
        <v>4</v>
      </c>
      <c r="CJ131" s="35">
        <v>6</v>
      </c>
      <c r="CK131" s="35">
        <v>6</v>
      </c>
      <c r="CL131" s="35">
        <v>7</v>
      </c>
      <c r="CM131" s="35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34" t="s">
        <v>52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5">
        <v>0</v>
      </c>
      <c r="AJ132" s="35">
        <v>0</v>
      </c>
      <c r="AK132" s="35">
        <v>0</v>
      </c>
      <c r="AL132" s="35">
        <v>0</v>
      </c>
      <c r="AM132" s="35">
        <v>0</v>
      </c>
      <c r="AN132" s="35">
        <v>0</v>
      </c>
      <c r="AO132" s="35">
        <v>0</v>
      </c>
      <c r="AP132" s="35">
        <v>0</v>
      </c>
      <c r="AQ132" s="35">
        <v>0</v>
      </c>
      <c r="AR132" s="35">
        <v>0</v>
      </c>
      <c r="AS132" s="35">
        <v>0</v>
      </c>
      <c r="AT132" s="35">
        <v>0</v>
      </c>
      <c r="AU132" s="35">
        <v>0</v>
      </c>
      <c r="AV132" s="35">
        <v>0</v>
      </c>
      <c r="AW132" s="35">
        <v>0</v>
      </c>
      <c r="AX132" s="35">
        <v>0</v>
      </c>
      <c r="AY132" s="35">
        <v>0</v>
      </c>
      <c r="AZ132" s="35">
        <v>0</v>
      </c>
      <c r="BA132" s="35">
        <v>0</v>
      </c>
      <c r="BB132" s="35">
        <v>0</v>
      </c>
      <c r="BC132" s="35">
        <v>0</v>
      </c>
      <c r="BD132" s="35">
        <v>0</v>
      </c>
      <c r="BE132" s="35">
        <v>0</v>
      </c>
      <c r="BF132" s="35">
        <v>0</v>
      </c>
      <c r="BG132" s="35">
        <v>2</v>
      </c>
      <c r="BH132" s="35">
        <v>3</v>
      </c>
      <c r="BI132" s="35">
        <v>3</v>
      </c>
      <c r="BJ132" s="35">
        <v>5</v>
      </c>
      <c r="BK132" s="35">
        <v>6</v>
      </c>
      <c r="BL132" s="35">
        <v>7</v>
      </c>
      <c r="BM132" s="35">
        <v>8</v>
      </c>
      <c r="BN132" s="35">
        <v>9</v>
      </c>
      <c r="BO132" s="35">
        <v>11</v>
      </c>
      <c r="BP132" s="35">
        <v>12</v>
      </c>
      <c r="BQ132" s="35">
        <v>14</v>
      </c>
      <c r="BR132" s="35">
        <v>21</v>
      </c>
      <c r="BS132" s="35">
        <v>26</v>
      </c>
      <c r="BT132" s="35">
        <v>27</v>
      </c>
      <c r="BU132" s="35">
        <v>34</v>
      </c>
      <c r="BV132" s="35">
        <v>40</v>
      </c>
      <c r="BW132" s="35">
        <v>41</v>
      </c>
      <c r="BX132" s="35">
        <v>47</v>
      </c>
      <c r="BY132" s="35">
        <v>53</v>
      </c>
      <c r="BZ132" s="35">
        <v>57</v>
      </c>
      <c r="CA132" s="35">
        <v>61</v>
      </c>
      <c r="CB132" s="35">
        <v>65</v>
      </c>
      <c r="CC132" s="35">
        <v>66</v>
      </c>
      <c r="CD132" s="35">
        <v>86</v>
      </c>
      <c r="CE132" s="35">
        <v>91</v>
      </c>
      <c r="CF132" s="35">
        <v>93</v>
      </c>
      <c r="CG132" s="35">
        <v>96</v>
      </c>
      <c r="CH132" s="35">
        <v>111</v>
      </c>
      <c r="CI132" s="35">
        <v>128</v>
      </c>
      <c r="CJ132" s="35">
        <v>135</v>
      </c>
      <c r="CK132" s="35">
        <v>143</v>
      </c>
      <c r="CL132" s="35">
        <v>168</v>
      </c>
      <c r="CM132" s="35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34" t="s">
        <v>168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0</v>
      </c>
      <c r="AO133" s="35">
        <v>0</v>
      </c>
      <c r="AP133" s="35">
        <v>0</v>
      </c>
      <c r="AQ133" s="35">
        <v>0</v>
      </c>
      <c r="AR133" s="35">
        <v>0</v>
      </c>
      <c r="AS133" s="35">
        <v>0</v>
      </c>
      <c r="AT133" s="35">
        <v>0</v>
      </c>
      <c r="AU133" s="35">
        <v>0</v>
      </c>
      <c r="AV133" s="35">
        <v>0</v>
      </c>
      <c r="AW133" s="35">
        <v>0</v>
      </c>
      <c r="AX133" s="35">
        <v>0</v>
      </c>
      <c r="AY133" s="35">
        <v>1</v>
      </c>
      <c r="AZ133" s="35">
        <v>1</v>
      </c>
      <c r="BA133" s="35">
        <v>1</v>
      </c>
      <c r="BB133" s="35">
        <v>1</v>
      </c>
      <c r="BC133" s="35">
        <v>1</v>
      </c>
      <c r="BD133" s="35">
        <v>1</v>
      </c>
      <c r="BE133" s="35">
        <v>1</v>
      </c>
      <c r="BF133" s="35">
        <v>1</v>
      </c>
      <c r="BG133" s="35">
        <v>1</v>
      </c>
      <c r="BH133" s="35">
        <v>1</v>
      </c>
      <c r="BI133" s="35">
        <v>1</v>
      </c>
      <c r="BJ133" s="35">
        <v>3</v>
      </c>
      <c r="BK133" s="35">
        <v>6</v>
      </c>
      <c r="BL133" s="35">
        <v>6</v>
      </c>
      <c r="BM133" s="35">
        <v>8</v>
      </c>
      <c r="BN133" s="35">
        <v>8</v>
      </c>
      <c r="BO133" s="35">
        <v>9</v>
      </c>
      <c r="BP133" s="35">
        <v>14</v>
      </c>
      <c r="BQ133" s="35">
        <v>17</v>
      </c>
      <c r="BR133" s="35">
        <v>24</v>
      </c>
      <c r="BS133" s="35">
        <v>30</v>
      </c>
      <c r="BT133" s="35">
        <v>30</v>
      </c>
      <c r="BU133" s="35">
        <v>32</v>
      </c>
      <c r="BV133" s="35">
        <v>37</v>
      </c>
      <c r="BW133" s="35">
        <v>41</v>
      </c>
      <c r="BX133" s="35">
        <v>46</v>
      </c>
      <c r="BY133" s="35">
        <v>54</v>
      </c>
      <c r="BZ133" s="35">
        <v>55</v>
      </c>
      <c r="CA133" s="35">
        <v>59</v>
      </c>
      <c r="CB133" s="35">
        <v>63</v>
      </c>
      <c r="CC133" s="35">
        <v>66</v>
      </c>
      <c r="CD133" s="35">
        <v>74</v>
      </c>
      <c r="CE133" s="35">
        <v>79</v>
      </c>
      <c r="CF133" s="35">
        <v>87</v>
      </c>
      <c r="CG133" s="35">
        <v>94</v>
      </c>
      <c r="CH133" s="35">
        <v>95</v>
      </c>
      <c r="CI133" s="35">
        <v>103</v>
      </c>
      <c r="CJ133" s="35">
        <v>109</v>
      </c>
      <c r="CK133" s="35">
        <v>116</v>
      </c>
      <c r="CL133" s="35">
        <v>120</v>
      </c>
      <c r="CM133" s="35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34" t="s">
        <v>217</v>
      </c>
      <c r="B134" s="35">
        <v>0</v>
      </c>
      <c r="C134" s="35">
        <v>0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  <c r="AQ134" s="35">
        <v>0</v>
      </c>
      <c r="AR134" s="35">
        <v>0</v>
      </c>
      <c r="AS134" s="35">
        <v>0</v>
      </c>
      <c r="AT134" s="35">
        <v>0</v>
      </c>
      <c r="AU134" s="35">
        <v>0</v>
      </c>
      <c r="AV134" s="35">
        <v>0</v>
      </c>
      <c r="AW134" s="35">
        <v>0</v>
      </c>
      <c r="AX134" s="35">
        <v>0</v>
      </c>
      <c r="AY134" s="35">
        <v>0</v>
      </c>
      <c r="AZ134" s="35">
        <v>0</v>
      </c>
      <c r="BA134" s="35">
        <v>0</v>
      </c>
      <c r="BB134" s="35">
        <v>0</v>
      </c>
      <c r="BC134" s="35">
        <v>0</v>
      </c>
      <c r="BD134" s="35">
        <v>0</v>
      </c>
      <c r="BE134" s="35">
        <v>0</v>
      </c>
      <c r="BF134" s="35">
        <v>0</v>
      </c>
      <c r="BG134" s="35">
        <v>0</v>
      </c>
      <c r="BH134" s="35">
        <v>0</v>
      </c>
      <c r="BI134" s="35">
        <v>0</v>
      </c>
      <c r="BJ134" s="35">
        <v>0</v>
      </c>
      <c r="BK134" s="35">
        <v>0</v>
      </c>
      <c r="BL134" s="35">
        <v>0</v>
      </c>
      <c r="BM134" s="35">
        <v>0</v>
      </c>
      <c r="BN134" s="35">
        <v>0</v>
      </c>
      <c r="BO134" s="35">
        <v>0</v>
      </c>
      <c r="BP134" s="35">
        <v>0</v>
      </c>
      <c r="BQ134" s="35">
        <v>0</v>
      </c>
      <c r="BR134" s="35">
        <v>0</v>
      </c>
      <c r="BS134" s="35">
        <v>0</v>
      </c>
      <c r="BT134" s="35">
        <v>0</v>
      </c>
      <c r="BU134" s="35">
        <v>0</v>
      </c>
      <c r="BV134" s="35">
        <v>0</v>
      </c>
      <c r="BW134" s="35">
        <v>0</v>
      </c>
      <c r="BX134" s="35">
        <v>0</v>
      </c>
      <c r="BY134" s="35">
        <v>0</v>
      </c>
      <c r="BZ134" s="35">
        <v>0</v>
      </c>
      <c r="CA134" s="35">
        <v>0</v>
      </c>
      <c r="CB134" s="35">
        <v>0</v>
      </c>
      <c r="CC134" s="35">
        <v>0</v>
      </c>
      <c r="CD134" s="35">
        <v>0</v>
      </c>
      <c r="CE134" s="35">
        <v>0</v>
      </c>
      <c r="CF134" s="35">
        <v>0</v>
      </c>
      <c r="CG134" s="35">
        <v>0</v>
      </c>
      <c r="CH134" s="35">
        <v>0</v>
      </c>
      <c r="CI134" s="35">
        <v>0</v>
      </c>
      <c r="CJ134" s="35">
        <v>0</v>
      </c>
      <c r="CK134" s="35">
        <v>0</v>
      </c>
      <c r="CL134" s="35">
        <v>0</v>
      </c>
      <c r="CM134" s="35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34" t="s">
        <v>187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5">
        <v>0</v>
      </c>
      <c r="AJ135" s="35">
        <v>0</v>
      </c>
      <c r="AK135" s="35">
        <v>0</v>
      </c>
      <c r="AL135" s="35">
        <v>0</v>
      </c>
      <c r="AM135" s="35">
        <v>0</v>
      </c>
      <c r="AN135" s="35">
        <v>0</v>
      </c>
      <c r="AO135" s="35">
        <v>0</v>
      </c>
      <c r="AP135" s="35">
        <v>0</v>
      </c>
      <c r="AQ135" s="35">
        <v>0</v>
      </c>
      <c r="AR135" s="35">
        <v>0</v>
      </c>
      <c r="AS135" s="35">
        <v>0</v>
      </c>
      <c r="AT135" s="35">
        <v>0</v>
      </c>
      <c r="AU135" s="35">
        <v>0</v>
      </c>
      <c r="AV135" s="35">
        <v>0</v>
      </c>
      <c r="AW135" s="35">
        <v>0</v>
      </c>
      <c r="AX135" s="35">
        <v>0</v>
      </c>
      <c r="AY135" s="35">
        <v>0</v>
      </c>
      <c r="AZ135" s="35">
        <v>0</v>
      </c>
      <c r="BA135" s="35">
        <v>0</v>
      </c>
      <c r="BB135" s="35">
        <v>0</v>
      </c>
      <c r="BC135" s="35">
        <v>0</v>
      </c>
      <c r="BD135" s="35">
        <v>0</v>
      </c>
      <c r="BE135" s="35">
        <v>0</v>
      </c>
      <c r="BF135" s="35">
        <v>0</v>
      </c>
      <c r="BG135" s="35">
        <v>0</v>
      </c>
      <c r="BH135" s="35">
        <v>0</v>
      </c>
      <c r="BI135" s="35">
        <v>1</v>
      </c>
      <c r="BJ135" s="35">
        <v>1</v>
      </c>
      <c r="BK135" s="35">
        <v>1</v>
      </c>
      <c r="BL135" s="35">
        <v>2</v>
      </c>
      <c r="BM135" s="35">
        <v>3</v>
      </c>
      <c r="BN135" s="35">
        <v>3</v>
      </c>
      <c r="BO135" s="35">
        <v>3</v>
      </c>
      <c r="BP135" s="35">
        <v>3</v>
      </c>
      <c r="BQ135" s="35">
        <v>3</v>
      </c>
      <c r="BR135" s="35">
        <v>3</v>
      </c>
      <c r="BS135" s="35">
        <v>3</v>
      </c>
      <c r="BT135" s="35">
        <v>3</v>
      </c>
      <c r="BU135" s="35">
        <v>3</v>
      </c>
      <c r="BV135" s="35">
        <v>3</v>
      </c>
      <c r="BW135" s="35">
        <v>3</v>
      </c>
      <c r="BX135" s="35">
        <v>3</v>
      </c>
      <c r="BY135" s="35">
        <v>5</v>
      </c>
      <c r="BZ135" s="35">
        <v>5</v>
      </c>
      <c r="CA135" s="35">
        <v>5</v>
      </c>
      <c r="CB135" s="35">
        <v>5</v>
      </c>
      <c r="CC135" s="35">
        <v>6</v>
      </c>
      <c r="CD135" s="35">
        <v>6</v>
      </c>
      <c r="CE135" s="35">
        <v>6</v>
      </c>
      <c r="CF135" s="35">
        <v>6</v>
      </c>
      <c r="CG135" s="35">
        <v>7</v>
      </c>
      <c r="CH135" s="35">
        <v>8</v>
      </c>
      <c r="CI135" s="35">
        <v>8</v>
      </c>
      <c r="CJ135" s="35">
        <v>8</v>
      </c>
      <c r="CK135" s="35">
        <v>8</v>
      </c>
      <c r="CL135" s="35">
        <v>8</v>
      </c>
      <c r="CM135" s="35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34" t="s">
        <v>180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0</v>
      </c>
      <c r="AM136" s="35">
        <v>0</v>
      </c>
      <c r="AN136" s="35">
        <v>0</v>
      </c>
      <c r="AO136" s="35">
        <v>0</v>
      </c>
      <c r="AP136" s="35">
        <v>0</v>
      </c>
      <c r="AQ136" s="35">
        <v>0</v>
      </c>
      <c r="AR136" s="35">
        <v>0</v>
      </c>
      <c r="AS136" s="35">
        <v>0</v>
      </c>
      <c r="AT136" s="35">
        <v>0</v>
      </c>
      <c r="AU136" s="35">
        <v>0</v>
      </c>
      <c r="AV136" s="35">
        <v>0</v>
      </c>
      <c r="AW136" s="35">
        <v>0</v>
      </c>
      <c r="AX136" s="35">
        <v>0</v>
      </c>
      <c r="AY136" s="35">
        <v>0</v>
      </c>
      <c r="AZ136" s="35">
        <v>0</v>
      </c>
      <c r="BA136" s="35">
        <v>0</v>
      </c>
      <c r="BB136" s="35">
        <v>0</v>
      </c>
      <c r="BC136" s="35">
        <v>0</v>
      </c>
      <c r="BD136" s="35">
        <v>0</v>
      </c>
      <c r="BE136" s="35">
        <v>0</v>
      </c>
      <c r="BF136" s="35">
        <v>0</v>
      </c>
      <c r="BG136" s="35">
        <v>0</v>
      </c>
      <c r="BH136" s="35">
        <v>3</v>
      </c>
      <c r="BI136" s="35">
        <v>5</v>
      </c>
      <c r="BJ136" s="35">
        <v>5</v>
      </c>
      <c r="BK136" s="35">
        <v>5</v>
      </c>
      <c r="BL136" s="35">
        <v>7</v>
      </c>
      <c r="BM136" s="35">
        <v>9</v>
      </c>
      <c r="BN136" s="35">
        <v>9</v>
      </c>
      <c r="BO136" s="35">
        <v>11</v>
      </c>
      <c r="BP136" s="35">
        <v>16</v>
      </c>
      <c r="BQ136" s="35">
        <v>18</v>
      </c>
      <c r="BR136" s="35">
        <v>24</v>
      </c>
      <c r="BS136" s="35">
        <v>30</v>
      </c>
      <c r="BT136" s="35">
        <v>38</v>
      </c>
      <c r="BU136" s="35">
        <v>55</v>
      </c>
      <c r="BV136" s="35">
        <v>61</v>
      </c>
      <c r="BW136" s="35">
        <v>73</v>
      </c>
      <c r="BX136" s="35">
        <v>83</v>
      </c>
      <c r="BY136" s="35">
        <v>92</v>
      </c>
      <c r="BZ136" s="35">
        <v>107</v>
      </c>
      <c r="CA136" s="35">
        <v>121</v>
      </c>
      <c r="CB136" s="35">
        <v>138</v>
      </c>
      <c r="CC136" s="35">
        <v>169</v>
      </c>
      <c r="CD136" s="35">
        <v>181</v>
      </c>
      <c r="CE136" s="35">
        <v>193</v>
      </c>
      <c r="CF136" s="35">
        <v>216</v>
      </c>
      <c r="CG136" s="35">
        <v>230</v>
      </c>
      <c r="CH136" s="35">
        <v>254</v>
      </c>
      <c r="CI136" s="35">
        <v>274</v>
      </c>
      <c r="CJ136" s="35">
        <v>300</v>
      </c>
      <c r="CK136" s="35">
        <v>348</v>
      </c>
      <c r="CL136" s="35">
        <v>400</v>
      </c>
      <c r="CM136" s="35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34" t="s">
        <v>51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1</v>
      </c>
      <c r="N137" s="35">
        <v>1</v>
      </c>
      <c r="O137" s="35">
        <v>1</v>
      </c>
      <c r="P137" s="35">
        <v>1</v>
      </c>
      <c r="Q137" s="35">
        <v>1</v>
      </c>
      <c r="R137" s="35">
        <v>1</v>
      </c>
      <c r="S137" s="35">
        <v>1</v>
      </c>
      <c r="T137" s="35">
        <v>1</v>
      </c>
      <c r="U137" s="35">
        <v>1</v>
      </c>
      <c r="V137" s="35">
        <v>1</v>
      </c>
      <c r="W137" s="35">
        <v>1</v>
      </c>
      <c r="X137" s="35">
        <v>1</v>
      </c>
      <c r="Y137" s="35">
        <v>1</v>
      </c>
      <c r="Z137" s="35">
        <v>1</v>
      </c>
      <c r="AA137" s="35">
        <v>1</v>
      </c>
      <c r="AB137" s="35">
        <v>1</v>
      </c>
      <c r="AC137" s="35">
        <v>1</v>
      </c>
      <c r="AD137" s="35">
        <v>1</v>
      </c>
      <c r="AE137" s="35">
        <v>1</v>
      </c>
      <c r="AF137" s="35">
        <v>1</v>
      </c>
      <c r="AG137" s="35">
        <v>1</v>
      </c>
      <c r="AH137" s="35">
        <v>1</v>
      </c>
      <c r="AI137" s="35">
        <v>1</v>
      </c>
      <c r="AJ137" s="35">
        <v>1</v>
      </c>
      <c r="AK137" s="35">
        <v>1</v>
      </c>
      <c r="AL137" s="35">
        <v>1</v>
      </c>
      <c r="AM137" s="35">
        <v>1</v>
      </c>
      <c r="AN137" s="35">
        <v>1</v>
      </c>
      <c r="AO137" s="35">
        <v>1</v>
      </c>
      <c r="AP137" s="35">
        <v>1</v>
      </c>
      <c r="AQ137" s="35">
        <v>1</v>
      </c>
      <c r="AR137" s="35">
        <v>1</v>
      </c>
      <c r="AS137" s="35">
        <v>1</v>
      </c>
      <c r="AT137" s="35">
        <v>1</v>
      </c>
      <c r="AU137" s="35">
        <v>1</v>
      </c>
      <c r="AV137" s="35">
        <v>1</v>
      </c>
      <c r="AW137" s="35">
        <v>1</v>
      </c>
      <c r="AX137" s="35">
        <v>1</v>
      </c>
      <c r="AY137" s="35">
        <v>1</v>
      </c>
      <c r="AZ137" s="35">
        <v>2</v>
      </c>
      <c r="BA137" s="35">
        <v>5</v>
      </c>
      <c r="BB137" s="35">
        <v>8</v>
      </c>
      <c r="BC137" s="35">
        <v>11</v>
      </c>
      <c r="BD137" s="35">
        <v>12</v>
      </c>
      <c r="BE137" s="35">
        <v>12</v>
      </c>
      <c r="BF137" s="35">
        <v>19</v>
      </c>
      <c r="BG137" s="35">
        <v>17</v>
      </c>
      <c r="BH137" s="35">
        <v>18</v>
      </c>
      <c r="BI137" s="35">
        <v>19</v>
      </c>
      <c r="BJ137" s="35">
        <v>25</v>
      </c>
      <c r="BK137" s="35">
        <v>33</v>
      </c>
      <c r="BL137" s="35">
        <v>35</v>
      </c>
      <c r="BM137" s="35">
        <v>38</v>
      </c>
      <c r="BN137" s="35">
        <v>45</v>
      </c>
      <c r="BO137" s="35">
        <v>54</v>
      </c>
      <c r="BP137" s="35">
        <v>68</v>
      </c>
      <c r="BQ137" s="35">
        <v>71</v>
      </c>
      <c r="BR137" s="35">
        <v>78</v>
      </c>
      <c r="BS137" s="35">
        <v>88</v>
      </c>
      <c r="BT137" s="35">
        <v>96</v>
      </c>
      <c r="BU137" s="35">
        <v>107</v>
      </c>
      <c r="BV137" s="35">
        <v>136</v>
      </c>
      <c r="BW137" s="35">
        <v>144</v>
      </c>
      <c r="BX137" s="35">
        <v>152</v>
      </c>
      <c r="BY137" s="35">
        <v>163</v>
      </c>
      <c r="BZ137" s="35">
        <v>177</v>
      </c>
      <c r="CA137" s="35">
        <v>182</v>
      </c>
      <c r="CB137" s="35">
        <v>203</v>
      </c>
      <c r="CC137" s="35">
        <v>221</v>
      </c>
      <c r="CD137" s="35">
        <v>247</v>
      </c>
      <c r="CE137" s="35">
        <v>297</v>
      </c>
      <c r="CF137" s="35">
        <v>315</v>
      </c>
      <c r="CG137" s="35">
        <v>335</v>
      </c>
      <c r="CH137" s="35">
        <v>349</v>
      </c>
      <c r="CI137" s="35">
        <v>362</v>
      </c>
      <c r="CJ137" s="35">
        <v>387</v>
      </c>
      <c r="CK137" s="35">
        <v>397</v>
      </c>
      <c r="CL137" s="35">
        <v>409</v>
      </c>
      <c r="CM137" s="35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34" t="s">
        <v>133</v>
      </c>
      <c r="B138" s="35">
        <v>0</v>
      </c>
      <c r="C138" s="35">
        <v>0</v>
      </c>
      <c r="D138" s="35">
        <v>0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5">
        <v>0</v>
      </c>
      <c r="AJ138" s="35">
        <v>0</v>
      </c>
      <c r="AK138" s="35">
        <v>0</v>
      </c>
      <c r="AL138" s="35">
        <v>0</v>
      </c>
      <c r="AM138" s="35">
        <v>0</v>
      </c>
      <c r="AN138" s="35">
        <v>0</v>
      </c>
      <c r="AO138" s="35">
        <v>0</v>
      </c>
      <c r="AP138" s="35">
        <v>0</v>
      </c>
      <c r="AQ138" s="35">
        <v>0</v>
      </c>
      <c r="AR138" s="35">
        <v>0</v>
      </c>
      <c r="AS138" s="35">
        <v>0</v>
      </c>
      <c r="AT138" s="35">
        <v>0</v>
      </c>
      <c r="AU138" s="35">
        <v>0</v>
      </c>
      <c r="AV138" s="35">
        <v>0</v>
      </c>
      <c r="AW138" s="35">
        <v>0</v>
      </c>
      <c r="AX138" s="35">
        <v>0</v>
      </c>
      <c r="AY138" s="35">
        <v>0</v>
      </c>
      <c r="AZ138" s="35">
        <v>1</v>
      </c>
      <c r="BA138" s="35">
        <v>2</v>
      </c>
      <c r="BB138" s="35">
        <v>3</v>
      </c>
      <c r="BC138" s="35">
        <v>3</v>
      </c>
      <c r="BD138" s="35">
        <v>4</v>
      </c>
      <c r="BE138" s="35">
        <v>5</v>
      </c>
      <c r="BF138" s="35">
        <v>5</v>
      </c>
      <c r="BG138" s="35">
        <v>5</v>
      </c>
      <c r="BH138" s="35">
        <v>5</v>
      </c>
      <c r="BI138" s="35">
        <v>5</v>
      </c>
      <c r="BJ138" s="35">
        <v>7</v>
      </c>
      <c r="BK138" s="35">
        <v>8</v>
      </c>
      <c r="BL138" s="35">
        <v>10</v>
      </c>
      <c r="BM138" s="35">
        <v>14</v>
      </c>
      <c r="BN138" s="35">
        <v>16</v>
      </c>
      <c r="BO138" s="35">
        <v>16</v>
      </c>
      <c r="BP138" s="35">
        <v>18</v>
      </c>
      <c r="BQ138" s="35">
        <v>22</v>
      </c>
      <c r="BR138" s="35">
        <v>31</v>
      </c>
      <c r="BS138" s="35">
        <v>33</v>
      </c>
      <c r="BT138" s="35">
        <v>43</v>
      </c>
      <c r="BU138" s="35">
        <v>57</v>
      </c>
      <c r="BV138" s="35">
        <v>71</v>
      </c>
      <c r="BW138" s="35">
        <v>79</v>
      </c>
      <c r="BX138" s="35">
        <v>94</v>
      </c>
      <c r="BY138" s="35">
        <v>107</v>
      </c>
      <c r="BZ138" s="35">
        <v>129</v>
      </c>
      <c r="CA138" s="35">
        <v>159</v>
      </c>
      <c r="CB138" s="35">
        <v>174</v>
      </c>
      <c r="CC138" s="35">
        <v>181</v>
      </c>
      <c r="CD138" s="35">
        <v>208</v>
      </c>
      <c r="CE138" s="35">
        <v>232</v>
      </c>
      <c r="CF138" s="35">
        <v>245</v>
      </c>
      <c r="CG138" s="35">
        <v>263</v>
      </c>
      <c r="CH138" s="35">
        <v>286</v>
      </c>
      <c r="CI138" s="35">
        <v>314</v>
      </c>
      <c r="CJ138" s="35">
        <v>332</v>
      </c>
      <c r="CK138" s="35">
        <v>347</v>
      </c>
      <c r="CL138" s="35">
        <v>360</v>
      </c>
      <c r="CM138" s="35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34" t="s">
        <v>127</v>
      </c>
      <c r="B139" s="35">
        <v>0</v>
      </c>
      <c r="C139" s="35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5">
        <v>0</v>
      </c>
      <c r="AJ139" s="35">
        <v>0</v>
      </c>
      <c r="AK139" s="35">
        <v>0</v>
      </c>
      <c r="AL139" s="35">
        <v>0</v>
      </c>
      <c r="AM139" s="35">
        <v>0</v>
      </c>
      <c r="AN139" s="35">
        <v>0</v>
      </c>
      <c r="AO139" s="35">
        <v>0</v>
      </c>
      <c r="AP139" s="35">
        <v>0</v>
      </c>
      <c r="AQ139" s="35">
        <v>0</v>
      </c>
      <c r="AR139" s="35">
        <v>0</v>
      </c>
      <c r="AS139" s="35">
        <v>0</v>
      </c>
      <c r="AT139" s="35">
        <v>0</v>
      </c>
      <c r="AU139" s="35">
        <v>0</v>
      </c>
      <c r="AV139" s="35">
        <v>0</v>
      </c>
      <c r="AW139" s="35">
        <v>0</v>
      </c>
      <c r="AX139" s="35">
        <v>0</v>
      </c>
      <c r="AY139" s="35">
        <v>0</v>
      </c>
      <c r="AZ139" s="35">
        <v>0</v>
      </c>
      <c r="BA139" s="35">
        <v>0</v>
      </c>
      <c r="BB139" s="35">
        <v>0</v>
      </c>
      <c r="BC139" s="35">
        <v>0</v>
      </c>
      <c r="BD139" s="35">
        <v>0</v>
      </c>
      <c r="BE139" s="35">
        <v>1</v>
      </c>
      <c r="BF139" s="35">
        <v>2</v>
      </c>
      <c r="BG139" s="35">
        <v>3</v>
      </c>
      <c r="BH139" s="35">
        <v>6</v>
      </c>
      <c r="BI139" s="35">
        <v>12</v>
      </c>
      <c r="BJ139" s="35">
        <v>14</v>
      </c>
      <c r="BK139" s="35">
        <v>23</v>
      </c>
      <c r="BL139" s="35">
        <v>33</v>
      </c>
      <c r="BM139" s="35">
        <v>43</v>
      </c>
      <c r="BN139" s="35">
        <v>60</v>
      </c>
      <c r="BO139" s="35">
        <v>76</v>
      </c>
      <c r="BP139" s="35">
        <v>100</v>
      </c>
      <c r="BQ139" s="35">
        <v>119</v>
      </c>
      <c r="BR139" s="35">
        <v>140</v>
      </c>
      <c r="BS139" s="35">
        <v>160</v>
      </c>
      <c r="BT139" s="35">
        <v>187</v>
      </c>
      <c r="BU139" s="35">
        <v>209</v>
      </c>
      <c r="BV139" s="35">
        <v>246</v>
      </c>
      <c r="BW139" s="35">
        <v>266</v>
      </c>
      <c r="BX139" s="35">
        <v>295</v>
      </c>
      <c r="BY139" s="35">
        <v>311</v>
      </c>
      <c r="BZ139" s="35">
        <v>345</v>
      </c>
      <c r="CA139" s="35">
        <v>380</v>
      </c>
      <c r="CB139" s="35">
        <v>409</v>
      </c>
      <c r="CC139" s="35">
        <v>435</v>
      </c>
      <c r="CD139" s="35">
        <v>470</v>
      </c>
      <c r="CE139" s="35">
        <v>504</v>
      </c>
      <c r="CF139" s="35">
        <v>535</v>
      </c>
      <c r="CG139" s="35">
        <v>567</v>
      </c>
      <c r="CH139" s="35">
        <v>599</v>
      </c>
      <c r="CI139" s="35">
        <v>629</v>
      </c>
      <c r="CJ139" s="35">
        <v>657</v>
      </c>
      <c r="CK139" s="35">
        <v>687</v>
      </c>
      <c r="CL139" s="35">
        <v>714</v>
      </c>
      <c r="CM139" s="35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34" t="s">
        <v>33</v>
      </c>
      <c r="B140" s="35">
        <v>0</v>
      </c>
      <c r="C140" s="35">
        <v>0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5">
        <v>0</v>
      </c>
      <c r="AJ140" s="35">
        <v>0</v>
      </c>
      <c r="AK140" s="35">
        <v>0</v>
      </c>
      <c r="AL140" s="35">
        <v>0</v>
      </c>
      <c r="AM140" s="35">
        <v>0</v>
      </c>
      <c r="AN140" s="35">
        <v>0</v>
      </c>
      <c r="AO140" s="35">
        <v>0</v>
      </c>
      <c r="AP140" s="35">
        <v>0</v>
      </c>
      <c r="AQ140" s="35">
        <v>0</v>
      </c>
      <c r="AR140" s="35">
        <v>0</v>
      </c>
      <c r="AS140" s="35">
        <v>0</v>
      </c>
      <c r="AT140" s="35">
        <v>0</v>
      </c>
      <c r="AU140" s="35">
        <v>0</v>
      </c>
      <c r="AV140" s="35">
        <v>0</v>
      </c>
      <c r="AW140" s="35">
        <v>0</v>
      </c>
      <c r="AX140" s="35">
        <v>0</v>
      </c>
      <c r="AY140" s="35">
        <v>0</v>
      </c>
      <c r="AZ140" s="35">
        <v>0</v>
      </c>
      <c r="BA140" s="35">
        <v>0</v>
      </c>
      <c r="BB140" s="35">
        <v>0</v>
      </c>
      <c r="BC140" s="35">
        <v>0</v>
      </c>
      <c r="BD140" s="35">
        <v>0</v>
      </c>
      <c r="BE140" s="35">
        <v>0</v>
      </c>
      <c r="BF140" s="35">
        <v>0</v>
      </c>
      <c r="BG140" s="35">
        <v>0</v>
      </c>
      <c r="BH140" s="35">
        <v>0</v>
      </c>
      <c r="BI140" s="35">
        <v>0</v>
      </c>
      <c r="BJ140" s="35">
        <v>0</v>
      </c>
      <c r="BK140" s="35">
        <v>0</v>
      </c>
      <c r="BL140" s="35">
        <v>0</v>
      </c>
      <c r="BM140" s="35">
        <v>0</v>
      </c>
      <c r="BN140" s="35">
        <v>0</v>
      </c>
      <c r="BO140" s="35">
        <v>0</v>
      </c>
      <c r="BP140" s="35">
        <v>1</v>
      </c>
      <c r="BQ140" s="35">
        <v>1</v>
      </c>
      <c r="BR140" s="35">
        <v>1</v>
      </c>
      <c r="BS140" s="35">
        <v>2</v>
      </c>
      <c r="BT140" s="35">
        <v>2</v>
      </c>
      <c r="BU140" s="35">
        <v>3</v>
      </c>
      <c r="BV140" s="35">
        <v>3</v>
      </c>
      <c r="BW140" s="35">
        <v>3</v>
      </c>
      <c r="BX140" s="35">
        <v>4</v>
      </c>
      <c r="BY140" s="35">
        <v>4</v>
      </c>
      <c r="BZ140" s="35">
        <v>6</v>
      </c>
      <c r="CA140" s="35">
        <v>6</v>
      </c>
      <c r="CB140" s="35">
        <v>6</v>
      </c>
      <c r="CC140" s="35">
        <v>6</v>
      </c>
      <c r="CD140" s="35">
        <v>6</v>
      </c>
      <c r="CE140" s="35">
        <v>7</v>
      </c>
      <c r="CF140" s="35">
        <v>7</v>
      </c>
      <c r="CG140" s="35">
        <v>7</v>
      </c>
      <c r="CH140" s="35">
        <v>7</v>
      </c>
      <c r="CI140" s="35">
        <v>7</v>
      </c>
      <c r="CJ140" s="35">
        <v>7</v>
      </c>
      <c r="CK140" s="35">
        <v>8</v>
      </c>
      <c r="CL140" s="35">
        <v>8</v>
      </c>
      <c r="CM140" s="35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34" t="s">
        <v>135</v>
      </c>
      <c r="B141" s="35">
        <v>0</v>
      </c>
      <c r="C141" s="35">
        <v>0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5">
        <v>0</v>
      </c>
      <c r="AJ141" s="35">
        <v>0</v>
      </c>
      <c r="AK141" s="35">
        <v>0</v>
      </c>
      <c r="AL141" s="35">
        <v>0</v>
      </c>
      <c r="AM141" s="35">
        <v>0</v>
      </c>
      <c r="AN141" s="35">
        <v>0</v>
      </c>
      <c r="AO141" s="35">
        <v>0</v>
      </c>
      <c r="AP141" s="35">
        <v>0</v>
      </c>
      <c r="AQ141" s="35">
        <v>0</v>
      </c>
      <c r="AR141" s="35">
        <v>0</v>
      </c>
      <c r="AS141" s="35">
        <v>0</v>
      </c>
      <c r="AT141" s="35">
        <v>0</v>
      </c>
      <c r="AU141" s="35">
        <v>0</v>
      </c>
      <c r="AV141" s="35">
        <v>0</v>
      </c>
      <c r="AW141" s="35">
        <v>0</v>
      </c>
      <c r="AX141" s="35">
        <v>0</v>
      </c>
      <c r="AY141" s="35">
        <v>0</v>
      </c>
      <c r="AZ141" s="35">
        <v>0</v>
      </c>
      <c r="BA141" s="35">
        <v>0</v>
      </c>
      <c r="BB141" s="35">
        <v>0</v>
      </c>
      <c r="BC141" s="35">
        <v>0</v>
      </c>
      <c r="BD141" s="35">
        <v>0</v>
      </c>
      <c r="BE141" s="35">
        <v>0</v>
      </c>
      <c r="BF141" s="35">
        <v>0</v>
      </c>
      <c r="BG141" s="35">
        <v>0</v>
      </c>
      <c r="BH141" s="35">
        <v>0</v>
      </c>
      <c r="BI141" s="35">
        <v>0</v>
      </c>
      <c r="BJ141" s="35">
        <v>3</v>
      </c>
      <c r="BK141" s="35">
        <v>7</v>
      </c>
      <c r="BL141" s="35">
        <v>11</v>
      </c>
      <c r="BM141" s="35">
        <v>17</v>
      </c>
      <c r="BN141" s="35">
        <v>23</v>
      </c>
      <c r="BO141" s="35">
        <v>26</v>
      </c>
      <c r="BP141" s="35">
        <v>37</v>
      </c>
      <c r="BQ141" s="35">
        <v>43</v>
      </c>
      <c r="BR141" s="35">
        <v>65</v>
      </c>
      <c r="BS141" s="35">
        <v>82</v>
      </c>
      <c r="BT141" s="35">
        <v>92</v>
      </c>
      <c r="BU141" s="35">
        <v>115</v>
      </c>
      <c r="BV141" s="35">
        <v>133</v>
      </c>
      <c r="BW141" s="35">
        <v>146</v>
      </c>
      <c r="BX141" s="35">
        <v>151</v>
      </c>
      <c r="BY141" s="35">
        <v>176</v>
      </c>
      <c r="BZ141" s="35">
        <v>197</v>
      </c>
      <c r="CA141" s="35">
        <v>220</v>
      </c>
      <c r="CB141" s="35">
        <v>248</v>
      </c>
      <c r="CC141" s="35">
        <v>270</v>
      </c>
      <c r="CD141" s="35">
        <v>291</v>
      </c>
      <c r="CE141" s="35">
        <v>316</v>
      </c>
      <c r="CF141" s="35">
        <v>331</v>
      </c>
      <c r="CG141" s="35">
        <v>351</v>
      </c>
      <c r="CH141" s="35">
        <v>372</v>
      </c>
      <c r="CI141" s="35">
        <v>392</v>
      </c>
      <c r="CJ141" s="35">
        <v>411</v>
      </c>
      <c r="CK141" s="35">
        <v>421</v>
      </c>
      <c r="CL141" s="35">
        <v>451</v>
      </c>
      <c r="CM141" s="35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34" t="s">
        <v>55</v>
      </c>
      <c r="B142" s="35">
        <v>0</v>
      </c>
      <c r="C142" s="35">
        <v>0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5">
        <v>0</v>
      </c>
      <c r="AJ142" s="35">
        <v>0</v>
      </c>
      <c r="AK142" s="35">
        <v>0</v>
      </c>
      <c r="AL142" s="35">
        <v>0</v>
      </c>
      <c r="AM142" s="35">
        <v>0</v>
      </c>
      <c r="AN142" s="35">
        <v>0</v>
      </c>
      <c r="AO142" s="35">
        <v>0</v>
      </c>
      <c r="AP142" s="35">
        <v>0</v>
      </c>
      <c r="AQ142" s="35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35">
        <v>0</v>
      </c>
      <c r="AX142" s="35">
        <v>0</v>
      </c>
      <c r="AY142" s="35">
        <v>0</v>
      </c>
      <c r="AZ142" s="35">
        <v>0</v>
      </c>
      <c r="BA142" s="35">
        <v>0</v>
      </c>
      <c r="BB142" s="35">
        <v>0</v>
      </c>
      <c r="BC142" s="35">
        <v>0</v>
      </c>
      <c r="BD142" s="35">
        <v>0</v>
      </c>
      <c r="BE142" s="35">
        <v>0</v>
      </c>
      <c r="BF142" s="35">
        <v>0</v>
      </c>
      <c r="BG142" s="35">
        <v>1</v>
      </c>
      <c r="BH142" s="35">
        <v>1</v>
      </c>
      <c r="BI142" s="35">
        <v>1</v>
      </c>
      <c r="BJ142" s="35">
        <v>1</v>
      </c>
      <c r="BK142" s="35">
        <v>1</v>
      </c>
      <c r="BL142" s="35">
        <v>1</v>
      </c>
      <c r="BM142" s="35">
        <v>3</v>
      </c>
      <c r="BN142" s="35">
        <v>3</v>
      </c>
      <c r="BO142" s="35">
        <v>4</v>
      </c>
      <c r="BP142" s="35">
        <v>4</v>
      </c>
      <c r="BQ142" s="35">
        <v>8</v>
      </c>
      <c r="BR142" s="35">
        <v>9</v>
      </c>
      <c r="BS142" s="35">
        <v>17</v>
      </c>
      <c r="BT142" s="35">
        <v>24</v>
      </c>
      <c r="BU142" s="35">
        <v>30</v>
      </c>
      <c r="BV142" s="35">
        <v>34</v>
      </c>
      <c r="BW142" s="35">
        <v>43</v>
      </c>
      <c r="BX142" s="35">
        <v>45</v>
      </c>
      <c r="BY142" s="35">
        <v>47</v>
      </c>
      <c r="BZ142" s="35">
        <v>58</v>
      </c>
      <c r="CA142" s="35">
        <v>63</v>
      </c>
      <c r="CB142" s="35">
        <v>76</v>
      </c>
      <c r="CC142" s="35">
        <v>94</v>
      </c>
      <c r="CD142" s="35">
        <v>106</v>
      </c>
      <c r="CE142" s="35">
        <v>130</v>
      </c>
      <c r="CF142" s="35">
        <v>148</v>
      </c>
      <c r="CG142" s="35">
        <v>170</v>
      </c>
      <c r="CH142" s="35">
        <v>198</v>
      </c>
      <c r="CI142" s="35">
        <v>232</v>
      </c>
      <c r="CJ142" s="35">
        <v>273</v>
      </c>
      <c r="CK142" s="35">
        <v>313</v>
      </c>
      <c r="CL142" s="35">
        <v>361</v>
      </c>
      <c r="CM142" s="35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34" t="s">
        <v>9</v>
      </c>
      <c r="B143" s="35">
        <v>0</v>
      </c>
      <c r="C143" s="35">
        <v>0</v>
      </c>
      <c r="D143" s="35">
        <v>0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  <c r="AQ143" s="35">
        <v>0</v>
      </c>
      <c r="AR143" s="35">
        <v>0</v>
      </c>
      <c r="AS143" s="35">
        <v>0</v>
      </c>
      <c r="AT143" s="35">
        <v>0</v>
      </c>
      <c r="AU143" s="35">
        <v>0</v>
      </c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0</v>
      </c>
      <c r="BB143" s="35">
        <v>0</v>
      </c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>
        <v>0</v>
      </c>
      <c r="BN143" s="35">
        <v>0</v>
      </c>
      <c r="BO143" s="35">
        <v>0</v>
      </c>
      <c r="BP143" s="35">
        <v>0</v>
      </c>
      <c r="BQ143" s="35">
        <v>0</v>
      </c>
      <c r="BR143" s="35">
        <v>0</v>
      </c>
      <c r="BS143" s="35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35">
        <v>0</v>
      </c>
      <c r="CC143" s="35">
        <v>0</v>
      </c>
      <c r="CD143" s="35">
        <v>0</v>
      </c>
      <c r="CE143" s="35">
        <v>0</v>
      </c>
      <c r="CF143" s="35">
        <v>0</v>
      </c>
      <c r="CG143" s="35">
        <v>0</v>
      </c>
      <c r="CH143" s="35">
        <v>0</v>
      </c>
      <c r="CI143" s="35">
        <v>0</v>
      </c>
      <c r="CJ143" s="35">
        <v>0</v>
      </c>
      <c r="CK143" s="35">
        <v>0</v>
      </c>
      <c r="CL143" s="35">
        <v>0</v>
      </c>
      <c r="CM143" s="35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34" t="s">
        <v>233</v>
      </c>
      <c r="B144" s="35">
        <v>0</v>
      </c>
      <c r="C144" s="35">
        <v>0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5">
        <v>0</v>
      </c>
      <c r="AJ144" s="35">
        <v>0</v>
      </c>
      <c r="AK144" s="35">
        <v>0</v>
      </c>
      <c r="AL144" s="35">
        <v>0</v>
      </c>
      <c r="AM144" s="35">
        <v>0</v>
      </c>
      <c r="AN144" s="35">
        <v>0</v>
      </c>
      <c r="AO144" s="35">
        <v>0</v>
      </c>
      <c r="AP144" s="35">
        <v>0</v>
      </c>
      <c r="AQ144" s="35">
        <v>0</v>
      </c>
      <c r="AR144" s="35">
        <v>0</v>
      </c>
      <c r="AS144" s="35">
        <v>0</v>
      </c>
      <c r="AT144" s="35">
        <v>0</v>
      </c>
      <c r="AU144" s="35">
        <v>0</v>
      </c>
      <c r="AV144" s="35">
        <v>0</v>
      </c>
      <c r="AW144" s="35">
        <v>0</v>
      </c>
      <c r="AX144" s="35">
        <v>0</v>
      </c>
      <c r="AY144" s="35">
        <v>0</v>
      </c>
      <c r="AZ144" s="35">
        <v>0</v>
      </c>
      <c r="BA144" s="35">
        <v>0</v>
      </c>
      <c r="BB144" s="35">
        <v>0</v>
      </c>
      <c r="BC144" s="35">
        <v>0</v>
      </c>
      <c r="BD144" s="35">
        <v>0</v>
      </c>
      <c r="BE144" s="35">
        <v>0</v>
      </c>
      <c r="BF144" s="35">
        <v>0</v>
      </c>
      <c r="BG144" s="35">
        <v>0</v>
      </c>
      <c r="BH144" s="35">
        <v>0</v>
      </c>
      <c r="BI144" s="35">
        <v>0</v>
      </c>
      <c r="BJ144" s="35">
        <v>0</v>
      </c>
      <c r="BK144" s="35">
        <v>0</v>
      </c>
      <c r="BL144" s="35">
        <v>0</v>
      </c>
      <c r="BM144" s="35">
        <v>0</v>
      </c>
      <c r="BN144" s="35">
        <v>0</v>
      </c>
      <c r="BO144" s="35">
        <v>0</v>
      </c>
      <c r="BP144" s="35">
        <v>0</v>
      </c>
      <c r="BQ144" s="35">
        <v>0</v>
      </c>
      <c r="BR144" s="35">
        <v>0</v>
      </c>
      <c r="BS144" s="35">
        <v>0</v>
      </c>
      <c r="BT144" s="35">
        <v>0</v>
      </c>
      <c r="BU144" s="35">
        <v>0</v>
      </c>
      <c r="BV144" s="35">
        <v>0</v>
      </c>
      <c r="BW144" s="35">
        <v>0</v>
      </c>
      <c r="BX144" s="35">
        <v>0</v>
      </c>
      <c r="BY144" s="35">
        <v>0</v>
      </c>
      <c r="BZ144" s="35">
        <v>0</v>
      </c>
      <c r="CA144" s="35">
        <v>0</v>
      </c>
      <c r="CB144" s="35">
        <v>0</v>
      </c>
      <c r="CC144" s="35">
        <v>0</v>
      </c>
      <c r="CD144" s="35">
        <v>0</v>
      </c>
      <c r="CE144" s="35">
        <v>0</v>
      </c>
      <c r="CF144" s="35">
        <v>0</v>
      </c>
      <c r="CG144" s="35">
        <v>0</v>
      </c>
      <c r="CH144" s="35">
        <v>0</v>
      </c>
      <c r="CI144" s="35">
        <v>0</v>
      </c>
      <c r="CJ144" s="35">
        <v>0</v>
      </c>
      <c r="CK144" s="35">
        <v>0</v>
      </c>
      <c r="CL144" s="35">
        <v>0</v>
      </c>
      <c r="CM144" s="35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34" t="s">
        <v>18</v>
      </c>
      <c r="B145" s="35">
        <v>0</v>
      </c>
      <c r="C145" s="35">
        <v>0</v>
      </c>
      <c r="D145" s="35">
        <v>0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0</v>
      </c>
      <c r="AL145" s="35">
        <v>0</v>
      </c>
      <c r="AM145" s="35">
        <v>0</v>
      </c>
      <c r="AN145" s="35">
        <v>0</v>
      </c>
      <c r="AO145" s="35">
        <v>0</v>
      </c>
      <c r="AP145" s="35">
        <v>0</v>
      </c>
      <c r="AQ145" s="35">
        <v>0</v>
      </c>
      <c r="AR145" s="35">
        <v>0</v>
      </c>
      <c r="AS145" s="35">
        <v>0</v>
      </c>
      <c r="AT145" s="35">
        <v>0</v>
      </c>
      <c r="AU145" s="35">
        <v>0</v>
      </c>
      <c r="AV145" s="35">
        <v>0</v>
      </c>
      <c r="AW145" s="35">
        <v>0</v>
      </c>
      <c r="AX145" s="35">
        <v>0</v>
      </c>
      <c r="AY145" s="35">
        <v>0</v>
      </c>
      <c r="AZ145" s="35">
        <v>0</v>
      </c>
      <c r="BA145" s="35">
        <v>0</v>
      </c>
      <c r="BB145" s="35">
        <v>0</v>
      </c>
      <c r="BC145" s="35">
        <v>0</v>
      </c>
      <c r="BD145" s="35">
        <v>0</v>
      </c>
      <c r="BE145" s="35">
        <v>0</v>
      </c>
      <c r="BF145" s="35">
        <v>0</v>
      </c>
      <c r="BG145" s="35">
        <v>0</v>
      </c>
      <c r="BH145" s="35">
        <v>0</v>
      </c>
      <c r="BI145" s="35">
        <v>0</v>
      </c>
      <c r="BJ145" s="35">
        <v>0</v>
      </c>
      <c r="BK145" s="35">
        <v>0</v>
      </c>
      <c r="BL145" s="35">
        <v>0</v>
      </c>
      <c r="BM145" s="35">
        <v>0</v>
      </c>
      <c r="BN145" s="35">
        <v>0</v>
      </c>
      <c r="BO145" s="35">
        <v>0</v>
      </c>
      <c r="BP145" s="35">
        <v>0</v>
      </c>
      <c r="BQ145" s="35">
        <v>0</v>
      </c>
      <c r="BR145" s="35">
        <v>0</v>
      </c>
      <c r="BS145" s="35">
        <v>0</v>
      </c>
      <c r="BT145" s="35">
        <v>0</v>
      </c>
      <c r="BU145" s="35">
        <v>0</v>
      </c>
      <c r="BV145" s="35">
        <v>0</v>
      </c>
      <c r="BW145" s="35">
        <v>0</v>
      </c>
      <c r="BX145" s="35">
        <v>0</v>
      </c>
      <c r="BY145" s="35">
        <v>0</v>
      </c>
      <c r="BZ145" s="35">
        <v>0</v>
      </c>
      <c r="CA145" s="35">
        <v>0</v>
      </c>
      <c r="CB145" s="35">
        <v>0</v>
      </c>
      <c r="CC145" s="35">
        <v>0</v>
      </c>
      <c r="CD145" s="35">
        <v>0</v>
      </c>
      <c r="CE145" s="35">
        <v>0</v>
      </c>
      <c r="CF145" s="35">
        <v>0</v>
      </c>
      <c r="CG145" s="35">
        <v>0</v>
      </c>
      <c r="CH145" s="35">
        <v>0</v>
      </c>
      <c r="CI145" s="35">
        <v>0</v>
      </c>
      <c r="CJ145" s="35">
        <v>0</v>
      </c>
      <c r="CK145" s="35">
        <v>0</v>
      </c>
      <c r="CL145" s="35">
        <v>0</v>
      </c>
      <c r="CM145" s="35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34" t="s">
        <v>174</v>
      </c>
      <c r="B146" s="35">
        <v>0</v>
      </c>
      <c r="C146" s="35">
        <v>0</v>
      </c>
      <c r="D146" s="35">
        <v>0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5">
        <v>0</v>
      </c>
      <c r="AJ146" s="35">
        <v>0</v>
      </c>
      <c r="AK146" s="35">
        <v>0</v>
      </c>
      <c r="AL146" s="35">
        <v>0</v>
      </c>
      <c r="AM146" s="35">
        <v>0</v>
      </c>
      <c r="AN146" s="35">
        <v>0</v>
      </c>
      <c r="AO146" s="35">
        <v>0</v>
      </c>
      <c r="AP146" s="35">
        <v>0</v>
      </c>
      <c r="AQ146" s="35">
        <v>0</v>
      </c>
      <c r="AR146" s="35">
        <v>0</v>
      </c>
      <c r="AS146" s="35">
        <v>0</v>
      </c>
      <c r="AT146" s="35">
        <v>0</v>
      </c>
      <c r="AU146" s="35">
        <v>0</v>
      </c>
      <c r="AV146" s="35">
        <v>0</v>
      </c>
      <c r="AW146" s="35">
        <v>0</v>
      </c>
      <c r="AX146" s="35">
        <v>0</v>
      </c>
      <c r="AY146" s="35">
        <v>0</v>
      </c>
      <c r="AZ146" s="35">
        <v>0</v>
      </c>
      <c r="BA146" s="35">
        <v>0</v>
      </c>
      <c r="BB146" s="35">
        <v>0</v>
      </c>
      <c r="BC146" s="35">
        <v>0</v>
      </c>
      <c r="BD146" s="35">
        <v>0</v>
      </c>
      <c r="BE146" s="35">
        <v>0</v>
      </c>
      <c r="BF146" s="35">
        <v>0</v>
      </c>
      <c r="BG146" s="35">
        <v>0</v>
      </c>
      <c r="BH146" s="35">
        <v>0</v>
      </c>
      <c r="BI146" s="35">
        <v>0</v>
      </c>
      <c r="BJ146" s="35">
        <v>0</v>
      </c>
      <c r="BK146" s="35">
        <v>0</v>
      </c>
      <c r="BL146" s="35">
        <v>0</v>
      </c>
      <c r="BM146" s="35">
        <v>0</v>
      </c>
      <c r="BN146" s="35">
        <v>0</v>
      </c>
      <c r="BO146" s="35">
        <v>0</v>
      </c>
      <c r="BP146" s="35">
        <v>0</v>
      </c>
      <c r="BQ146" s="35">
        <v>0</v>
      </c>
      <c r="BR146" s="35">
        <v>0</v>
      </c>
      <c r="BS146" s="35">
        <v>0</v>
      </c>
      <c r="BT146" s="35">
        <v>0</v>
      </c>
      <c r="BU146" s="35">
        <v>0</v>
      </c>
      <c r="BV146" s="35">
        <v>0</v>
      </c>
      <c r="BW146" s="35">
        <v>0</v>
      </c>
      <c r="BX146" s="35">
        <v>0</v>
      </c>
      <c r="BY146" s="35">
        <v>0</v>
      </c>
      <c r="BZ146" s="35">
        <v>0</v>
      </c>
      <c r="CA146" s="35">
        <v>0</v>
      </c>
      <c r="CB146" s="35">
        <v>0</v>
      </c>
      <c r="CC146" s="35">
        <v>0</v>
      </c>
      <c r="CD146" s="35">
        <v>0</v>
      </c>
      <c r="CE146" s="35">
        <v>0</v>
      </c>
      <c r="CF146" s="35">
        <v>0</v>
      </c>
      <c r="CG146" s="35">
        <v>0</v>
      </c>
      <c r="CH146" s="35">
        <v>0</v>
      </c>
      <c r="CI146" s="35">
        <v>0</v>
      </c>
      <c r="CJ146" s="35">
        <v>0</v>
      </c>
      <c r="CK146" s="35">
        <v>0</v>
      </c>
      <c r="CL146" s="35">
        <v>0</v>
      </c>
      <c r="CM146" s="35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34" t="s">
        <v>136</v>
      </c>
      <c r="B147" s="35">
        <v>0</v>
      </c>
      <c r="C147" s="35">
        <v>0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5">
        <v>0</v>
      </c>
      <c r="AJ147" s="35">
        <v>0</v>
      </c>
      <c r="AK147" s="35">
        <v>0</v>
      </c>
      <c r="AL147" s="35">
        <v>0</v>
      </c>
      <c r="AM147" s="35">
        <v>0</v>
      </c>
      <c r="AN147" s="35">
        <v>0</v>
      </c>
      <c r="AO147" s="35">
        <v>0</v>
      </c>
      <c r="AP147" s="35">
        <v>0</v>
      </c>
      <c r="AQ147" s="35">
        <v>1</v>
      </c>
      <c r="AR147" s="35">
        <v>1</v>
      </c>
      <c r="AS147" s="35">
        <v>1</v>
      </c>
      <c r="AT147" s="35">
        <v>1</v>
      </c>
      <c r="AU147" s="35">
        <v>1</v>
      </c>
      <c r="AV147" s="35">
        <v>1</v>
      </c>
      <c r="AW147" s="35">
        <v>1</v>
      </c>
      <c r="AX147" s="35">
        <v>2</v>
      </c>
      <c r="AY147" s="35">
        <v>2</v>
      </c>
      <c r="AZ147" s="35">
        <v>3</v>
      </c>
      <c r="BA147" s="35">
        <v>5</v>
      </c>
      <c r="BB147" s="35">
        <v>5</v>
      </c>
      <c r="BC147" s="35">
        <v>5</v>
      </c>
      <c r="BD147" s="35">
        <v>7</v>
      </c>
      <c r="BE147" s="35">
        <v>7</v>
      </c>
      <c r="BF147" s="35">
        <v>11</v>
      </c>
      <c r="BG147" s="35">
        <v>11</v>
      </c>
      <c r="BH147" s="35">
        <v>14</v>
      </c>
      <c r="BI147" s="35">
        <v>20</v>
      </c>
      <c r="BJ147" s="35">
        <v>20</v>
      </c>
      <c r="BK147" s="35">
        <v>20</v>
      </c>
      <c r="BL147" s="35">
        <v>21</v>
      </c>
      <c r="BM147" s="35">
        <v>21</v>
      </c>
      <c r="BN147" s="35">
        <v>21</v>
      </c>
      <c r="BO147" s="35">
        <v>21</v>
      </c>
      <c r="BP147" s="35">
        <v>22</v>
      </c>
      <c r="BQ147" s="35">
        <v>22</v>
      </c>
      <c r="BR147" s="35">
        <v>25</v>
      </c>
      <c r="BS147" s="35">
        <v>26</v>
      </c>
      <c r="BT147" s="35">
        <v>26</v>
      </c>
      <c r="BU147" s="35">
        <v>30</v>
      </c>
      <c r="BV147" s="35">
        <v>30</v>
      </c>
      <c r="BW147" s="35">
        <v>32</v>
      </c>
      <c r="BX147" s="35">
        <v>32</v>
      </c>
      <c r="BY147" s="35">
        <v>32</v>
      </c>
      <c r="BZ147" s="35">
        <v>34</v>
      </c>
      <c r="CA147" s="35">
        <v>34</v>
      </c>
      <c r="CB147" s="35">
        <v>34</v>
      </c>
      <c r="CC147" s="35">
        <v>34</v>
      </c>
      <c r="CD147" s="35">
        <v>35</v>
      </c>
      <c r="CE147" s="35">
        <v>35</v>
      </c>
      <c r="CF147" s="35">
        <v>35</v>
      </c>
      <c r="CG147" s="35">
        <v>36</v>
      </c>
      <c r="CH147" s="35">
        <v>36</v>
      </c>
      <c r="CI147" s="35">
        <v>38</v>
      </c>
      <c r="CJ147" s="35">
        <v>39</v>
      </c>
      <c r="CK147" s="35">
        <v>39</v>
      </c>
      <c r="CL147" s="35">
        <v>39</v>
      </c>
      <c r="CM147" s="35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34" t="s">
        <v>243</v>
      </c>
      <c r="B148" s="35">
        <v>0</v>
      </c>
      <c r="C148" s="35">
        <v>0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5">
        <v>0</v>
      </c>
      <c r="AJ148" s="35">
        <v>0</v>
      </c>
      <c r="AK148" s="35">
        <v>0</v>
      </c>
      <c r="AL148" s="35">
        <v>0</v>
      </c>
      <c r="AM148" s="35">
        <v>0</v>
      </c>
      <c r="AN148" s="35">
        <v>0</v>
      </c>
      <c r="AO148" s="35">
        <v>0</v>
      </c>
      <c r="AP148" s="35">
        <v>0</v>
      </c>
      <c r="AQ148" s="35">
        <v>0</v>
      </c>
      <c r="AR148" s="35">
        <v>0</v>
      </c>
      <c r="AS148" s="35">
        <v>0</v>
      </c>
      <c r="AT148" s="35">
        <v>0</v>
      </c>
      <c r="AU148" s="35">
        <v>0</v>
      </c>
      <c r="AV148" s="35">
        <v>0</v>
      </c>
      <c r="AW148" s="35">
        <v>0</v>
      </c>
      <c r="AX148" s="35">
        <v>0</v>
      </c>
      <c r="AY148" s="35">
        <v>0</v>
      </c>
      <c r="AZ148" s="35">
        <v>0</v>
      </c>
      <c r="BA148" s="35">
        <v>0</v>
      </c>
      <c r="BB148" s="35">
        <v>0</v>
      </c>
      <c r="BC148" s="35">
        <v>0</v>
      </c>
      <c r="BD148" s="35">
        <v>0</v>
      </c>
      <c r="BE148" s="35">
        <v>0</v>
      </c>
      <c r="BF148" s="35">
        <v>0</v>
      </c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>
        <v>0</v>
      </c>
      <c r="BN148" s="35">
        <v>0</v>
      </c>
      <c r="BO148" s="35">
        <v>0</v>
      </c>
      <c r="BP148" s="35">
        <v>0</v>
      </c>
      <c r="BQ148" s="35">
        <v>0</v>
      </c>
      <c r="BR148" s="35">
        <v>0</v>
      </c>
      <c r="BS148" s="35">
        <v>0</v>
      </c>
      <c r="BT148" s="35">
        <v>0</v>
      </c>
      <c r="BU148" s="35">
        <v>0</v>
      </c>
      <c r="BV148" s="35">
        <v>0</v>
      </c>
      <c r="BW148" s="35">
        <v>0</v>
      </c>
      <c r="BX148" s="35">
        <v>0</v>
      </c>
      <c r="BY148" s="35">
        <v>0</v>
      </c>
      <c r="BZ148" s="35">
        <v>0</v>
      </c>
      <c r="CA148" s="35">
        <v>0</v>
      </c>
      <c r="CB148" s="35">
        <v>0</v>
      </c>
      <c r="CC148" s="35">
        <v>0</v>
      </c>
      <c r="CD148" s="35">
        <v>0</v>
      </c>
      <c r="CE148" s="35">
        <v>0</v>
      </c>
      <c r="CF148" s="35">
        <v>0</v>
      </c>
      <c r="CG148" s="35">
        <v>0</v>
      </c>
      <c r="CH148" s="35">
        <v>0</v>
      </c>
      <c r="CI148" s="35">
        <v>0</v>
      </c>
      <c r="CJ148" s="35">
        <v>0</v>
      </c>
      <c r="CK148" s="35">
        <v>0</v>
      </c>
      <c r="CL148" s="35">
        <v>0</v>
      </c>
      <c r="CM148" s="35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34" t="s">
        <v>218</v>
      </c>
      <c r="B149" s="35">
        <v>0</v>
      </c>
      <c r="C149" s="35">
        <v>0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5">
        <v>0</v>
      </c>
      <c r="AJ149" s="35">
        <v>0</v>
      </c>
      <c r="AK149" s="35">
        <v>0</v>
      </c>
      <c r="AL149" s="35">
        <v>0</v>
      </c>
      <c r="AM149" s="35">
        <v>0</v>
      </c>
      <c r="AN149" s="35">
        <v>0</v>
      </c>
      <c r="AO149" s="35">
        <v>0</v>
      </c>
      <c r="AP149" s="35">
        <v>0</v>
      </c>
      <c r="AQ149" s="35">
        <v>0</v>
      </c>
      <c r="AR149" s="35">
        <v>0</v>
      </c>
      <c r="AS149" s="35">
        <v>0</v>
      </c>
      <c r="AT149" s="35">
        <v>0</v>
      </c>
      <c r="AU149" s="35">
        <v>0</v>
      </c>
      <c r="AV149" s="35">
        <v>0</v>
      </c>
      <c r="AW149" s="35">
        <v>0</v>
      </c>
      <c r="AX149" s="35">
        <v>0</v>
      </c>
      <c r="AY149" s="35">
        <v>0</v>
      </c>
      <c r="AZ149" s="35">
        <v>0</v>
      </c>
      <c r="BA149" s="35">
        <v>0</v>
      </c>
      <c r="BB149" s="35">
        <v>0</v>
      </c>
      <c r="BC149" s="35">
        <v>0</v>
      </c>
      <c r="BD149" s="35">
        <v>0</v>
      </c>
      <c r="BE149" s="35">
        <v>0</v>
      </c>
      <c r="BF149" s="35">
        <v>0</v>
      </c>
      <c r="BG149" s="35">
        <v>0</v>
      </c>
      <c r="BH149" s="35">
        <v>0</v>
      </c>
      <c r="BI149" s="35">
        <v>0</v>
      </c>
      <c r="BJ149" s="35">
        <v>0</v>
      </c>
      <c r="BK149" s="35">
        <v>0</v>
      </c>
      <c r="BL149" s="35">
        <v>1</v>
      </c>
      <c r="BM149" s="35">
        <v>2</v>
      </c>
      <c r="BN149" s="35">
        <v>3</v>
      </c>
      <c r="BO149" s="35">
        <v>3</v>
      </c>
      <c r="BP149" s="35">
        <v>4</v>
      </c>
      <c r="BQ149" s="35">
        <v>8</v>
      </c>
      <c r="BR149" s="35">
        <v>8</v>
      </c>
      <c r="BS149" s="35">
        <v>10</v>
      </c>
      <c r="BT149" s="35">
        <v>16</v>
      </c>
      <c r="BU149" s="35">
        <v>21</v>
      </c>
      <c r="BV149" s="35">
        <v>25</v>
      </c>
      <c r="BW149" s="35">
        <v>29</v>
      </c>
      <c r="BX149" s="35">
        <v>34</v>
      </c>
      <c r="BY149" s="35">
        <v>38</v>
      </c>
      <c r="BZ149" s="35">
        <v>41</v>
      </c>
      <c r="CA149" s="35">
        <v>41</v>
      </c>
      <c r="CB149" s="35">
        <v>44</v>
      </c>
      <c r="CC149" s="35">
        <v>47</v>
      </c>
      <c r="CD149" s="35">
        <v>52</v>
      </c>
      <c r="CE149" s="35">
        <v>59</v>
      </c>
      <c r="CF149" s="35">
        <v>65</v>
      </c>
      <c r="CG149" s="35">
        <v>73</v>
      </c>
      <c r="CH149" s="35">
        <v>79</v>
      </c>
      <c r="CI149" s="35">
        <v>83</v>
      </c>
      <c r="CJ149" s="35">
        <v>87</v>
      </c>
      <c r="CK149" s="35">
        <v>92</v>
      </c>
      <c r="CL149" s="35">
        <v>97</v>
      </c>
      <c r="CM149" s="35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34" t="s">
        <v>5</v>
      </c>
      <c r="B150" s="35">
        <v>0</v>
      </c>
      <c r="C150" s="35">
        <v>0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5">
        <v>0</v>
      </c>
      <c r="AJ150" s="35">
        <v>0</v>
      </c>
      <c r="AK150" s="35">
        <v>0</v>
      </c>
      <c r="AL150" s="35">
        <v>0</v>
      </c>
      <c r="AM150" s="35">
        <v>0</v>
      </c>
      <c r="AN150" s="35">
        <v>0</v>
      </c>
      <c r="AO150" s="35">
        <v>0</v>
      </c>
      <c r="AP150" s="35">
        <v>0</v>
      </c>
      <c r="AQ150" s="35">
        <v>0</v>
      </c>
      <c r="AR150" s="35">
        <v>0</v>
      </c>
      <c r="AS150" s="35">
        <v>0</v>
      </c>
      <c r="AT150" s="35">
        <v>0</v>
      </c>
      <c r="AU150" s="35">
        <v>0</v>
      </c>
      <c r="AV150" s="35">
        <v>0</v>
      </c>
      <c r="AW150" s="35">
        <v>0</v>
      </c>
      <c r="AX150" s="35">
        <v>0</v>
      </c>
      <c r="AY150" s="35">
        <v>0</v>
      </c>
      <c r="AZ150" s="35">
        <v>0</v>
      </c>
      <c r="BA150" s="35">
        <v>0</v>
      </c>
      <c r="BB150" s="35">
        <v>0</v>
      </c>
      <c r="BC150" s="35">
        <v>0</v>
      </c>
      <c r="BD150" s="35">
        <v>0</v>
      </c>
      <c r="BE150" s="35">
        <v>0</v>
      </c>
      <c r="BF150" s="35">
        <v>0</v>
      </c>
      <c r="BG150" s="35">
        <v>0</v>
      </c>
      <c r="BH150" s="35">
        <v>0</v>
      </c>
      <c r="BI150" s="35">
        <v>0</v>
      </c>
      <c r="BJ150" s="35">
        <v>0</v>
      </c>
      <c r="BK150" s="35">
        <v>0</v>
      </c>
      <c r="BL150" s="35">
        <v>0</v>
      </c>
      <c r="BM150" s="35">
        <v>0</v>
      </c>
      <c r="BN150" s="35">
        <v>0</v>
      </c>
      <c r="BO150" s="35">
        <v>0</v>
      </c>
      <c r="BP150" s="35">
        <v>0</v>
      </c>
      <c r="BQ150" s="35">
        <v>0</v>
      </c>
      <c r="BR150" s="35">
        <v>0</v>
      </c>
      <c r="BS150" s="35">
        <v>0</v>
      </c>
      <c r="BT150" s="35">
        <v>1</v>
      </c>
      <c r="BU150" s="35">
        <v>1</v>
      </c>
      <c r="BV150" s="35">
        <v>1</v>
      </c>
      <c r="BW150" s="35">
        <v>2</v>
      </c>
      <c r="BX150" s="35">
        <v>2</v>
      </c>
      <c r="BY150" s="35">
        <v>2</v>
      </c>
      <c r="BZ150" s="35">
        <v>2</v>
      </c>
      <c r="CA150" s="35">
        <v>2</v>
      </c>
      <c r="CB150" s="35">
        <v>2</v>
      </c>
      <c r="CC150" s="35">
        <v>2</v>
      </c>
      <c r="CD150" s="35">
        <v>2</v>
      </c>
      <c r="CE150" s="35">
        <v>2</v>
      </c>
      <c r="CF150" s="35">
        <v>2</v>
      </c>
      <c r="CG150" s="35">
        <v>2</v>
      </c>
      <c r="CH150" s="35">
        <v>2</v>
      </c>
      <c r="CI150" s="35">
        <v>2</v>
      </c>
      <c r="CJ150" s="35">
        <v>2</v>
      </c>
      <c r="CK150" s="35">
        <v>3</v>
      </c>
      <c r="CL150" s="35">
        <v>3</v>
      </c>
      <c r="CM150" s="35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34" t="s">
        <v>140</v>
      </c>
      <c r="B151" s="35">
        <v>0</v>
      </c>
      <c r="C151" s="35">
        <v>0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5">
        <v>0</v>
      </c>
      <c r="AJ151" s="35">
        <v>0</v>
      </c>
      <c r="AK151" s="35">
        <v>0</v>
      </c>
      <c r="AL151" s="35">
        <v>0</v>
      </c>
      <c r="AM151" s="35">
        <v>0</v>
      </c>
      <c r="AN151" s="35">
        <v>0</v>
      </c>
      <c r="AO151" s="35">
        <v>0</v>
      </c>
      <c r="AP151" s="35">
        <v>0</v>
      </c>
      <c r="AQ151" s="35">
        <v>0</v>
      </c>
      <c r="AR151" s="35">
        <v>0</v>
      </c>
      <c r="AS151" s="35">
        <v>0</v>
      </c>
      <c r="AT151" s="35">
        <v>0</v>
      </c>
      <c r="AU151" s="35">
        <v>0</v>
      </c>
      <c r="AV151" s="35">
        <v>0</v>
      </c>
      <c r="AW151" s="35">
        <v>0</v>
      </c>
      <c r="AX151" s="35">
        <v>0</v>
      </c>
      <c r="AY151" s="35">
        <v>0</v>
      </c>
      <c r="AZ151" s="35">
        <v>0</v>
      </c>
      <c r="BA151" s="35">
        <v>0</v>
      </c>
      <c r="BB151" s="35">
        <v>0</v>
      </c>
      <c r="BC151" s="35">
        <v>0</v>
      </c>
      <c r="BD151" s="35">
        <v>0</v>
      </c>
      <c r="BE151" s="35">
        <v>0</v>
      </c>
      <c r="BF151" s="35">
        <v>0</v>
      </c>
      <c r="BG151" s="35">
        <v>0</v>
      </c>
      <c r="BH151" s="35">
        <v>1</v>
      </c>
      <c r="BI151" s="35">
        <v>1</v>
      </c>
      <c r="BJ151" s="35">
        <v>2</v>
      </c>
      <c r="BK151" s="35">
        <v>3</v>
      </c>
      <c r="BL151" s="35">
        <v>3</v>
      </c>
      <c r="BM151" s="35">
        <v>4</v>
      </c>
      <c r="BN151" s="35">
        <v>1</v>
      </c>
      <c r="BO151" s="35">
        <v>1</v>
      </c>
      <c r="BP151" s="35">
        <v>10</v>
      </c>
      <c r="BQ151" s="35">
        <v>13</v>
      </c>
      <c r="BR151" s="35">
        <v>16</v>
      </c>
      <c r="BS151" s="35">
        <v>16</v>
      </c>
      <c r="BT151" s="35">
        <v>28</v>
      </c>
      <c r="BU151" s="35">
        <v>31</v>
      </c>
      <c r="BV151" s="35">
        <v>39</v>
      </c>
      <c r="BW151" s="35">
        <v>44</v>
      </c>
      <c r="BX151" s="35">
        <v>51</v>
      </c>
      <c r="BY151" s="35">
        <v>58</v>
      </c>
      <c r="BZ151" s="35">
        <v>61</v>
      </c>
      <c r="CA151" s="35">
        <v>65</v>
      </c>
      <c r="CB151" s="35">
        <v>66</v>
      </c>
      <c r="CC151" s="35">
        <v>71</v>
      </c>
      <c r="CD151" s="35">
        <v>74</v>
      </c>
      <c r="CE151" s="35">
        <v>80</v>
      </c>
      <c r="CF151" s="35">
        <v>85</v>
      </c>
      <c r="CG151" s="35">
        <v>94</v>
      </c>
      <c r="CH151" s="35">
        <v>99</v>
      </c>
      <c r="CI151" s="35">
        <v>103</v>
      </c>
      <c r="CJ151" s="35">
        <v>110</v>
      </c>
      <c r="CK151" s="35">
        <v>117</v>
      </c>
      <c r="CL151" s="35">
        <v>122</v>
      </c>
      <c r="CM151" s="35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34" t="s">
        <v>14</v>
      </c>
      <c r="B152" s="35">
        <v>0</v>
      </c>
      <c r="C152" s="35">
        <v>0</v>
      </c>
      <c r="D152" s="35">
        <v>0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5">
        <v>0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  <c r="AQ152" s="35">
        <v>0</v>
      </c>
      <c r="AR152" s="35">
        <v>0</v>
      </c>
      <c r="AS152" s="35">
        <v>0</v>
      </c>
      <c r="AT152" s="35">
        <v>0</v>
      </c>
      <c r="AU152" s="35">
        <v>0</v>
      </c>
      <c r="AV152" s="35">
        <v>0</v>
      </c>
      <c r="AW152" s="35">
        <v>0</v>
      </c>
      <c r="AX152" s="35">
        <v>0</v>
      </c>
      <c r="AY152" s="35">
        <v>0</v>
      </c>
      <c r="AZ152" s="35">
        <v>0</v>
      </c>
      <c r="BA152" s="35">
        <v>0</v>
      </c>
      <c r="BB152" s="35">
        <v>0</v>
      </c>
      <c r="BC152" s="35">
        <v>0</v>
      </c>
      <c r="BD152" s="35">
        <v>0</v>
      </c>
      <c r="BE152" s="35">
        <v>0</v>
      </c>
      <c r="BF152" s="35">
        <v>0</v>
      </c>
      <c r="BG152" s="35">
        <v>0</v>
      </c>
      <c r="BH152" s="35">
        <v>0</v>
      </c>
      <c r="BI152" s="35">
        <v>0</v>
      </c>
      <c r="BJ152" s="35">
        <v>0</v>
      </c>
      <c r="BK152" s="35">
        <v>0</v>
      </c>
      <c r="BL152" s="35">
        <v>0</v>
      </c>
      <c r="BM152" s="35">
        <v>0</v>
      </c>
      <c r="BN152" s="35">
        <v>0</v>
      </c>
      <c r="BO152" s="35">
        <v>0</v>
      </c>
      <c r="BP152" s="35">
        <v>0</v>
      </c>
      <c r="BQ152" s="35">
        <v>0</v>
      </c>
      <c r="BR152" s="35">
        <v>0</v>
      </c>
      <c r="BS152" s="35">
        <v>0</v>
      </c>
      <c r="BT152" s="35">
        <v>0</v>
      </c>
      <c r="BU152" s="35">
        <v>0</v>
      </c>
      <c r="BV152" s="35">
        <v>0</v>
      </c>
      <c r="BW152" s="35">
        <v>0</v>
      </c>
      <c r="BX152" s="35">
        <v>0</v>
      </c>
      <c r="BY152" s="35">
        <v>0</v>
      </c>
      <c r="BZ152" s="35">
        <v>0</v>
      </c>
      <c r="CA152" s="35">
        <v>0</v>
      </c>
      <c r="CB152" s="35">
        <v>0</v>
      </c>
      <c r="CC152" s="35">
        <v>0</v>
      </c>
      <c r="CD152" s="35">
        <v>0</v>
      </c>
      <c r="CE152" s="35">
        <v>0</v>
      </c>
      <c r="CF152" s="35">
        <v>0</v>
      </c>
      <c r="CG152" s="35">
        <v>0</v>
      </c>
      <c r="CH152" s="35">
        <v>0</v>
      </c>
      <c r="CI152" s="35">
        <v>0</v>
      </c>
      <c r="CJ152" s="35">
        <v>0</v>
      </c>
      <c r="CK152" s="35">
        <v>0</v>
      </c>
      <c r="CL152" s="35">
        <v>0</v>
      </c>
      <c r="CM152" s="35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34" t="s">
        <v>239</v>
      </c>
      <c r="B153" s="35">
        <v>0</v>
      </c>
      <c r="C153" s="35">
        <v>0</v>
      </c>
      <c r="D153" s="35">
        <v>0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5">
        <v>0</v>
      </c>
      <c r="AJ153" s="35">
        <v>0</v>
      </c>
      <c r="AK153" s="35">
        <v>0</v>
      </c>
      <c r="AL153" s="35">
        <v>0</v>
      </c>
      <c r="AM153" s="35">
        <v>0</v>
      </c>
      <c r="AN153" s="35">
        <v>0</v>
      </c>
      <c r="AO153" s="35">
        <v>0</v>
      </c>
      <c r="AP153" s="35">
        <v>0</v>
      </c>
      <c r="AQ153" s="35">
        <v>0</v>
      </c>
      <c r="AR153" s="35">
        <v>0</v>
      </c>
      <c r="AS153" s="35">
        <v>0</v>
      </c>
      <c r="AT153" s="35">
        <v>0</v>
      </c>
      <c r="AU153" s="35">
        <v>0</v>
      </c>
      <c r="AV153" s="35">
        <v>0</v>
      </c>
      <c r="AW153" s="35">
        <v>0</v>
      </c>
      <c r="AX153" s="35">
        <v>0</v>
      </c>
      <c r="AY153" s="35">
        <v>0</v>
      </c>
      <c r="AZ153" s="35">
        <v>0</v>
      </c>
      <c r="BA153" s="35">
        <v>0</v>
      </c>
      <c r="BB153" s="35">
        <v>0</v>
      </c>
      <c r="BC153" s="35">
        <v>0</v>
      </c>
      <c r="BD153" s="35">
        <v>0</v>
      </c>
      <c r="BE153" s="35">
        <v>0</v>
      </c>
      <c r="BF153" s="35">
        <v>0</v>
      </c>
      <c r="BG153" s="35">
        <v>0</v>
      </c>
      <c r="BH153" s="35">
        <v>0</v>
      </c>
      <c r="BI153" s="35">
        <v>0</v>
      </c>
      <c r="BJ153" s="35">
        <v>0</v>
      </c>
      <c r="BK153" s="35">
        <v>0</v>
      </c>
      <c r="BL153" s="35">
        <v>0</v>
      </c>
      <c r="BM153" s="35">
        <v>0</v>
      </c>
      <c r="BN153" s="35">
        <v>0</v>
      </c>
      <c r="BO153" s="35">
        <v>0</v>
      </c>
      <c r="BP153" s="35">
        <v>0</v>
      </c>
      <c r="BQ153" s="35">
        <v>0</v>
      </c>
      <c r="BR153" s="35">
        <v>0</v>
      </c>
      <c r="BS153" s="35">
        <v>0</v>
      </c>
      <c r="BT153" s="35">
        <v>0</v>
      </c>
      <c r="BU153" s="35">
        <v>0</v>
      </c>
      <c r="BV153" s="35">
        <v>0</v>
      </c>
      <c r="BW153" s="35">
        <v>0</v>
      </c>
      <c r="BX153" s="35">
        <v>0</v>
      </c>
      <c r="BY153" s="35">
        <v>0</v>
      </c>
      <c r="BZ153" s="35">
        <v>0</v>
      </c>
      <c r="CA153" s="35">
        <v>0</v>
      </c>
      <c r="CB153" s="35">
        <v>0</v>
      </c>
      <c r="CC153" s="35">
        <v>0</v>
      </c>
      <c r="CD153" s="35">
        <v>0</v>
      </c>
      <c r="CE153" s="35">
        <v>0</v>
      </c>
      <c r="CF153" s="35">
        <v>0</v>
      </c>
      <c r="CG153" s="35">
        <v>0</v>
      </c>
      <c r="CH153" s="35">
        <v>0</v>
      </c>
      <c r="CI153" s="35">
        <v>0</v>
      </c>
      <c r="CJ153" s="35">
        <v>0</v>
      </c>
      <c r="CK153" s="35">
        <v>0</v>
      </c>
      <c r="CL153" s="35">
        <v>0</v>
      </c>
      <c r="CM153" s="35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34" t="s">
        <v>49</v>
      </c>
      <c r="B154" s="35">
        <v>0</v>
      </c>
      <c r="C154" s="35">
        <v>0</v>
      </c>
      <c r="D154" s="35">
        <v>0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5">
        <v>0</v>
      </c>
      <c r="AJ154" s="35">
        <v>0</v>
      </c>
      <c r="AK154" s="35">
        <v>0</v>
      </c>
      <c r="AL154" s="35">
        <v>0</v>
      </c>
      <c r="AM154" s="35">
        <v>0</v>
      </c>
      <c r="AN154" s="35">
        <v>0</v>
      </c>
      <c r="AO154" s="35">
        <v>0</v>
      </c>
      <c r="AP154" s="35">
        <v>0</v>
      </c>
      <c r="AQ154" s="35">
        <v>0</v>
      </c>
      <c r="AR154" s="35">
        <v>0</v>
      </c>
      <c r="AS154" s="35">
        <v>0</v>
      </c>
      <c r="AT154" s="35">
        <v>0</v>
      </c>
      <c r="AU154" s="35">
        <v>0</v>
      </c>
      <c r="AV154" s="35">
        <v>0</v>
      </c>
      <c r="AW154" s="35">
        <v>0</v>
      </c>
      <c r="AX154" s="35">
        <v>0</v>
      </c>
      <c r="AY154" s="35">
        <v>0</v>
      </c>
      <c r="AZ154" s="35">
        <v>0</v>
      </c>
      <c r="BA154" s="35">
        <v>0</v>
      </c>
      <c r="BB154" s="35">
        <v>0</v>
      </c>
      <c r="BC154" s="35">
        <v>0</v>
      </c>
      <c r="BD154" s="35">
        <v>0</v>
      </c>
      <c r="BE154" s="35">
        <v>0</v>
      </c>
      <c r="BF154" s="35">
        <v>0</v>
      </c>
      <c r="BG154" s="35">
        <v>0</v>
      </c>
      <c r="BH154" s="35">
        <v>0</v>
      </c>
      <c r="BI154" s="35">
        <v>2</v>
      </c>
      <c r="BJ154" s="35">
        <v>2</v>
      </c>
      <c r="BK154" s="35">
        <v>2</v>
      </c>
      <c r="BL154" s="35">
        <v>2</v>
      </c>
      <c r="BM154" s="35">
        <v>2</v>
      </c>
      <c r="BN154" s="35">
        <v>2</v>
      </c>
      <c r="BO154" s="35">
        <v>2</v>
      </c>
      <c r="BP154" s="35">
        <v>2</v>
      </c>
      <c r="BQ154" s="35">
        <v>3</v>
      </c>
      <c r="BR154" s="35">
        <v>3</v>
      </c>
      <c r="BS154" s="35">
        <v>3</v>
      </c>
      <c r="BT154" s="35">
        <v>3</v>
      </c>
      <c r="BU154" s="35">
        <v>4</v>
      </c>
      <c r="BV154" s="35">
        <v>5</v>
      </c>
      <c r="BW154" s="35">
        <v>6</v>
      </c>
      <c r="BX154" s="35">
        <v>6</v>
      </c>
      <c r="BY154" s="35">
        <v>6</v>
      </c>
      <c r="BZ154" s="35">
        <v>6</v>
      </c>
      <c r="CA154" s="35">
        <v>6</v>
      </c>
      <c r="CB154" s="35">
        <v>6</v>
      </c>
      <c r="CC154" s="35">
        <v>7</v>
      </c>
      <c r="CD154" s="35">
        <v>8</v>
      </c>
      <c r="CE154" s="35">
        <v>8</v>
      </c>
      <c r="CF154" s="35">
        <v>9</v>
      </c>
      <c r="CG154" s="35">
        <v>10</v>
      </c>
      <c r="CH154" s="35">
        <v>10</v>
      </c>
      <c r="CI154" s="35">
        <v>10</v>
      </c>
      <c r="CJ154" s="35">
        <v>11</v>
      </c>
      <c r="CK154" s="35">
        <v>11</v>
      </c>
      <c r="CL154" s="35">
        <v>11</v>
      </c>
      <c r="CM154" s="35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34" t="s">
        <v>138</v>
      </c>
      <c r="B155" s="35">
        <v>0</v>
      </c>
      <c r="C155" s="35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5">
        <v>0</v>
      </c>
      <c r="AJ155" s="35">
        <v>0</v>
      </c>
      <c r="AK155" s="35">
        <v>0</v>
      </c>
      <c r="AL155" s="35">
        <v>0</v>
      </c>
      <c r="AM155" s="35">
        <v>0</v>
      </c>
      <c r="AN155" s="35">
        <v>0</v>
      </c>
      <c r="AO155" s="35">
        <v>0</v>
      </c>
      <c r="AP155" s="35">
        <v>0</v>
      </c>
      <c r="AQ155" s="35">
        <v>0</v>
      </c>
      <c r="AR155" s="35">
        <v>0</v>
      </c>
      <c r="AS155" s="35">
        <v>0</v>
      </c>
      <c r="AT155" s="35">
        <v>0</v>
      </c>
      <c r="AU155" s="35">
        <v>0</v>
      </c>
      <c r="AV155" s="35">
        <v>0</v>
      </c>
      <c r="AW155" s="35">
        <v>0</v>
      </c>
      <c r="AX155" s="35">
        <v>0</v>
      </c>
      <c r="AY155" s="35">
        <v>0</v>
      </c>
      <c r="AZ155" s="35">
        <v>0</v>
      </c>
      <c r="BA155" s="35">
        <v>0</v>
      </c>
      <c r="BB155" s="35">
        <v>0</v>
      </c>
      <c r="BC155" s="35">
        <v>0</v>
      </c>
      <c r="BD155" s="35">
        <v>0</v>
      </c>
      <c r="BE155" s="35">
        <v>0</v>
      </c>
      <c r="BF155" s="35">
        <v>1</v>
      </c>
      <c r="BG155" s="35">
        <v>1</v>
      </c>
      <c r="BH155" s="35">
        <v>1</v>
      </c>
      <c r="BI155" s="35">
        <v>1</v>
      </c>
      <c r="BJ155" s="35">
        <v>0</v>
      </c>
      <c r="BK155" s="35">
        <v>0</v>
      </c>
      <c r="BL155" s="35">
        <v>0</v>
      </c>
      <c r="BM155" s="35">
        <v>0</v>
      </c>
      <c r="BN155" s="35">
        <v>0</v>
      </c>
      <c r="BO155" s="35">
        <v>0</v>
      </c>
      <c r="BP155" s="35">
        <v>0</v>
      </c>
      <c r="BQ155" s="35">
        <v>0</v>
      </c>
      <c r="BR155" s="35">
        <v>0</v>
      </c>
      <c r="BS155" s="35">
        <v>0</v>
      </c>
      <c r="BT155" s="35">
        <v>1</v>
      </c>
      <c r="BU155" s="35">
        <v>1</v>
      </c>
      <c r="BV155" s="35">
        <v>1</v>
      </c>
      <c r="BW155" s="35">
        <v>1</v>
      </c>
      <c r="BX155" s="35">
        <v>1</v>
      </c>
      <c r="BY155" s="35">
        <v>2</v>
      </c>
      <c r="BZ155" s="35">
        <v>2</v>
      </c>
      <c r="CA155" s="35">
        <v>2</v>
      </c>
      <c r="CB155" s="35">
        <v>2</v>
      </c>
      <c r="CC155" s="35">
        <v>2</v>
      </c>
      <c r="CD155" s="35">
        <v>2</v>
      </c>
      <c r="CE155" s="35">
        <v>2</v>
      </c>
      <c r="CF155" s="35">
        <v>2</v>
      </c>
      <c r="CG155" s="35">
        <v>2</v>
      </c>
      <c r="CH155" s="35">
        <v>6</v>
      </c>
      <c r="CI155" s="35">
        <v>8</v>
      </c>
      <c r="CJ155" s="35">
        <v>9</v>
      </c>
      <c r="CK155" s="35">
        <v>11</v>
      </c>
      <c r="CL155" s="35">
        <v>12</v>
      </c>
      <c r="CM155" s="35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34" t="s">
        <v>130</v>
      </c>
      <c r="B156" s="35">
        <v>0</v>
      </c>
      <c r="C156" s="35">
        <v>0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5">
        <v>0</v>
      </c>
      <c r="AJ156" s="35">
        <v>0</v>
      </c>
      <c r="AK156" s="35">
        <v>0</v>
      </c>
      <c r="AL156" s="35">
        <v>0</v>
      </c>
      <c r="AM156" s="35">
        <v>0</v>
      </c>
      <c r="AN156" s="35">
        <v>0</v>
      </c>
      <c r="AO156" s="35">
        <v>0</v>
      </c>
      <c r="AP156" s="35">
        <v>0</v>
      </c>
      <c r="AQ156" s="35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35">
        <v>0</v>
      </c>
      <c r="AX156" s="35">
        <v>0</v>
      </c>
      <c r="AY156" s="35">
        <v>0</v>
      </c>
      <c r="AZ156" s="35">
        <v>0</v>
      </c>
      <c r="BA156" s="35">
        <v>0</v>
      </c>
      <c r="BB156" s="35">
        <v>1</v>
      </c>
      <c r="BC156" s="35">
        <v>1</v>
      </c>
      <c r="BD156" s="35">
        <v>1</v>
      </c>
      <c r="BE156" s="35">
        <v>1</v>
      </c>
      <c r="BF156" s="35">
        <v>1</v>
      </c>
      <c r="BG156" s="35">
        <v>1</v>
      </c>
      <c r="BH156" s="35">
        <v>1</v>
      </c>
      <c r="BI156" s="35">
        <v>1</v>
      </c>
      <c r="BJ156" s="35">
        <v>2</v>
      </c>
      <c r="BK156" s="35">
        <v>3</v>
      </c>
      <c r="BL156" s="35">
        <v>4</v>
      </c>
      <c r="BM156" s="35">
        <v>5</v>
      </c>
      <c r="BN156" s="35">
        <v>6</v>
      </c>
      <c r="BO156" s="35">
        <v>9</v>
      </c>
      <c r="BP156" s="35">
        <v>9</v>
      </c>
      <c r="BQ156" s="35">
        <v>11</v>
      </c>
      <c r="BR156" s="35">
        <v>11</v>
      </c>
      <c r="BS156" s="35">
        <v>15</v>
      </c>
      <c r="BT156" s="35">
        <v>15</v>
      </c>
      <c r="BU156" s="35">
        <v>17</v>
      </c>
      <c r="BV156" s="35">
        <v>20</v>
      </c>
      <c r="BW156" s="35">
        <v>22</v>
      </c>
      <c r="BX156" s="35">
        <v>28</v>
      </c>
      <c r="BY156" s="35">
        <v>30</v>
      </c>
      <c r="BZ156" s="35">
        <v>36</v>
      </c>
      <c r="CA156" s="35">
        <v>40</v>
      </c>
      <c r="CB156" s="35">
        <v>43</v>
      </c>
      <c r="CC156" s="35">
        <v>45</v>
      </c>
      <c r="CD156" s="35">
        <v>50</v>
      </c>
      <c r="CE156" s="35">
        <v>53</v>
      </c>
      <c r="CF156" s="35">
        <v>55</v>
      </c>
      <c r="CG156" s="35">
        <v>56</v>
      </c>
      <c r="CH156" s="35">
        <v>61</v>
      </c>
      <c r="CI156" s="35">
        <v>61</v>
      </c>
      <c r="CJ156" s="35">
        <v>66</v>
      </c>
      <c r="CK156" s="35">
        <v>70</v>
      </c>
      <c r="CL156" s="35">
        <v>74</v>
      </c>
      <c r="CM156" s="35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34" t="s">
        <v>30</v>
      </c>
      <c r="B157" s="35">
        <v>0</v>
      </c>
      <c r="C157" s="35">
        <v>0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5">
        <v>0</v>
      </c>
      <c r="AJ157" s="35">
        <v>0</v>
      </c>
      <c r="AK157" s="35">
        <v>0</v>
      </c>
      <c r="AL157" s="35">
        <v>0</v>
      </c>
      <c r="AM157" s="35">
        <v>0</v>
      </c>
      <c r="AN157" s="35">
        <v>0</v>
      </c>
      <c r="AO157" s="35">
        <v>0</v>
      </c>
      <c r="AP157" s="35">
        <v>0</v>
      </c>
      <c r="AQ157" s="35">
        <v>0</v>
      </c>
      <c r="AR157" s="35">
        <v>0</v>
      </c>
      <c r="AS157" s="35">
        <v>0</v>
      </c>
      <c r="AT157" s="35">
        <v>0</v>
      </c>
      <c r="AU157" s="35">
        <v>0</v>
      </c>
      <c r="AV157" s="35">
        <v>0</v>
      </c>
      <c r="AW157" s="35">
        <v>0</v>
      </c>
      <c r="AX157" s="35">
        <v>0</v>
      </c>
      <c r="AY157" s="35">
        <v>0</v>
      </c>
      <c r="AZ157" s="35">
        <v>0</v>
      </c>
      <c r="BA157" s="35">
        <v>0</v>
      </c>
      <c r="BB157" s="35">
        <v>0</v>
      </c>
      <c r="BC157" s="35">
        <v>0</v>
      </c>
      <c r="BD157" s="35">
        <v>0</v>
      </c>
      <c r="BE157" s="35">
        <v>0</v>
      </c>
      <c r="BF157" s="35">
        <v>0</v>
      </c>
      <c r="BG157" s="35">
        <v>0</v>
      </c>
      <c r="BH157" s="35">
        <v>0</v>
      </c>
      <c r="BI157" s="35">
        <v>0</v>
      </c>
      <c r="BJ157" s="35">
        <v>0</v>
      </c>
      <c r="BK157" s="35">
        <v>0</v>
      </c>
      <c r="BL157" s="35">
        <v>0</v>
      </c>
      <c r="BM157" s="35">
        <v>0</v>
      </c>
      <c r="BN157" s="35">
        <v>0</v>
      </c>
      <c r="BO157" s="35">
        <v>0</v>
      </c>
      <c r="BP157" s="35">
        <v>0</v>
      </c>
      <c r="BQ157" s="35">
        <v>0</v>
      </c>
      <c r="BR157" s="35">
        <v>0</v>
      </c>
      <c r="BS157" s="35">
        <v>0</v>
      </c>
      <c r="BT157" s="35">
        <v>0</v>
      </c>
      <c r="BU157" s="35">
        <v>0</v>
      </c>
      <c r="BV157" s="35">
        <v>0</v>
      </c>
      <c r="BW157" s="35">
        <v>0</v>
      </c>
      <c r="BX157" s="35">
        <v>0</v>
      </c>
      <c r="BY157" s="35">
        <v>0</v>
      </c>
      <c r="BZ157" s="35">
        <v>0</v>
      </c>
      <c r="CA157" s="35">
        <v>1</v>
      </c>
      <c r="CB157" s="35">
        <v>1</v>
      </c>
      <c r="CC157" s="35">
        <v>1</v>
      </c>
      <c r="CD157" s="35">
        <v>1</v>
      </c>
      <c r="CE157" s="35">
        <v>1</v>
      </c>
      <c r="CF157" s="35">
        <v>2</v>
      </c>
      <c r="CG157" s="35">
        <v>2</v>
      </c>
      <c r="CH157" s="35">
        <v>5</v>
      </c>
      <c r="CI157" s="35">
        <v>5</v>
      </c>
      <c r="CJ157" s="35">
        <v>6</v>
      </c>
      <c r="CK157" s="35">
        <v>7</v>
      </c>
      <c r="CL157" s="35">
        <v>7</v>
      </c>
      <c r="CM157" s="35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34" t="s">
        <v>4</v>
      </c>
      <c r="B158" s="35">
        <v>0</v>
      </c>
      <c r="C158" s="35">
        <v>0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5">
        <v>0</v>
      </c>
      <c r="AJ158" s="35">
        <v>0</v>
      </c>
      <c r="AK158" s="35">
        <v>0</v>
      </c>
      <c r="AL158" s="35">
        <v>0</v>
      </c>
      <c r="AM158" s="35">
        <v>0</v>
      </c>
      <c r="AN158" s="35">
        <v>0</v>
      </c>
      <c r="AO158" s="35">
        <v>0</v>
      </c>
      <c r="AP158" s="35">
        <v>0</v>
      </c>
      <c r="AQ158" s="35">
        <v>0</v>
      </c>
      <c r="AR158" s="35">
        <v>0</v>
      </c>
      <c r="AS158" s="35">
        <v>0</v>
      </c>
      <c r="AT158" s="35">
        <v>0</v>
      </c>
      <c r="AU158" s="35">
        <v>0</v>
      </c>
      <c r="AV158" s="35">
        <v>0</v>
      </c>
      <c r="AW158" s="35">
        <v>0</v>
      </c>
      <c r="AX158" s="35">
        <v>0</v>
      </c>
      <c r="AY158" s="35">
        <v>0</v>
      </c>
      <c r="AZ158" s="35">
        <v>0</v>
      </c>
      <c r="BA158" s="35">
        <v>0</v>
      </c>
      <c r="BB158" s="35">
        <v>0</v>
      </c>
      <c r="BC158" s="35">
        <v>0</v>
      </c>
      <c r="BD158" s="35">
        <v>0</v>
      </c>
      <c r="BE158" s="35">
        <v>0</v>
      </c>
      <c r="BF158" s="35">
        <v>0</v>
      </c>
      <c r="BG158" s="35">
        <v>0</v>
      </c>
      <c r="BH158" s="35">
        <v>0</v>
      </c>
      <c r="BI158" s="35">
        <v>0</v>
      </c>
      <c r="BJ158" s="35">
        <v>0</v>
      </c>
      <c r="BK158" s="35">
        <v>0</v>
      </c>
      <c r="BL158" s="35">
        <v>0</v>
      </c>
      <c r="BM158" s="35">
        <v>0</v>
      </c>
      <c r="BN158" s="35">
        <v>0</v>
      </c>
      <c r="BO158" s="35">
        <v>1</v>
      </c>
      <c r="BP158" s="35">
        <v>1</v>
      </c>
      <c r="BQ158" s="35">
        <v>2</v>
      </c>
      <c r="BR158" s="35">
        <v>3</v>
      </c>
      <c r="BS158" s="35">
        <v>5</v>
      </c>
      <c r="BT158" s="35">
        <v>5</v>
      </c>
      <c r="BU158" s="35">
        <v>5</v>
      </c>
      <c r="BV158" s="35">
        <v>9</v>
      </c>
      <c r="BW158" s="35">
        <v>9</v>
      </c>
      <c r="BX158" s="35">
        <v>11</v>
      </c>
      <c r="BY158" s="35">
        <v>12</v>
      </c>
      <c r="BZ158" s="35">
        <v>13</v>
      </c>
      <c r="CA158" s="35">
        <v>18</v>
      </c>
      <c r="CB158" s="35">
        <v>18</v>
      </c>
      <c r="CC158" s="35">
        <v>24</v>
      </c>
      <c r="CD158" s="35">
        <v>25</v>
      </c>
      <c r="CE158" s="35">
        <v>25</v>
      </c>
      <c r="CF158" s="35">
        <v>27</v>
      </c>
      <c r="CG158" s="35">
        <v>27</v>
      </c>
      <c r="CH158" s="35">
        <v>34</v>
      </c>
      <c r="CI158" s="35">
        <v>48</v>
      </c>
      <c r="CJ158" s="35">
        <v>50</v>
      </c>
      <c r="CK158" s="35">
        <v>52</v>
      </c>
      <c r="CL158" s="35">
        <v>54</v>
      </c>
      <c r="CM158" s="35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34" t="s">
        <v>241</v>
      </c>
      <c r="B159" s="35">
        <v>0</v>
      </c>
      <c r="C159" s="35">
        <v>0</v>
      </c>
      <c r="D159" s="35">
        <v>0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5">
        <v>0</v>
      </c>
      <c r="AJ159" s="35">
        <v>0</v>
      </c>
      <c r="AK159" s="35">
        <v>0</v>
      </c>
      <c r="AL159" s="35">
        <v>0</v>
      </c>
      <c r="AM159" s="35">
        <v>0</v>
      </c>
      <c r="AN159" s="35">
        <v>0</v>
      </c>
      <c r="AO159" s="35">
        <v>0</v>
      </c>
      <c r="AP159" s="35">
        <v>0</v>
      </c>
      <c r="AQ159" s="35">
        <v>0</v>
      </c>
      <c r="AR159" s="35">
        <v>0</v>
      </c>
      <c r="AS159" s="35">
        <v>0</v>
      </c>
      <c r="AT159" s="35">
        <v>0</v>
      </c>
      <c r="AU159" s="35">
        <v>0</v>
      </c>
      <c r="AV159" s="35">
        <v>0</v>
      </c>
      <c r="AW159" s="35">
        <v>0</v>
      </c>
      <c r="AX159" s="35">
        <v>0</v>
      </c>
      <c r="AY159" s="35">
        <v>0</v>
      </c>
      <c r="AZ159" s="35">
        <v>0</v>
      </c>
      <c r="BA159" s="35">
        <v>0</v>
      </c>
      <c r="BB159" s="35">
        <v>0</v>
      </c>
      <c r="BC159" s="35">
        <v>0</v>
      </c>
      <c r="BD159" s="35">
        <v>0</v>
      </c>
      <c r="BE159" s="35">
        <v>0</v>
      </c>
      <c r="BF159" s="35">
        <v>0</v>
      </c>
      <c r="BG159" s="35">
        <v>0</v>
      </c>
      <c r="BH159" s="35">
        <v>0</v>
      </c>
      <c r="BI159" s="35">
        <v>0</v>
      </c>
      <c r="BJ159" s="35">
        <v>0</v>
      </c>
      <c r="BK159" s="35">
        <v>0</v>
      </c>
      <c r="BL159" s="35">
        <v>0</v>
      </c>
      <c r="BM159" s="35">
        <v>0</v>
      </c>
      <c r="BN159" s="35">
        <v>0</v>
      </c>
      <c r="BO159" s="35">
        <v>0</v>
      </c>
      <c r="BP159" s="35">
        <v>0</v>
      </c>
      <c r="BQ159" s="35">
        <v>0</v>
      </c>
      <c r="BR159" s="35">
        <v>0</v>
      </c>
      <c r="BS159" s="35">
        <v>0</v>
      </c>
      <c r="BT159" s="35">
        <v>0</v>
      </c>
      <c r="BU159" s="35">
        <v>0</v>
      </c>
      <c r="BV159" s="35">
        <v>0</v>
      </c>
      <c r="BW159" s="35">
        <v>0</v>
      </c>
      <c r="BX159" s="35">
        <v>0</v>
      </c>
      <c r="BY159" s="35">
        <v>0</v>
      </c>
      <c r="BZ159" s="35">
        <v>0</v>
      </c>
      <c r="CA159" s="35">
        <v>0</v>
      </c>
      <c r="CB159" s="35">
        <v>0</v>
      </c>
      <c r="CC159" s="35">
        <v>0</v>
      </c>
      <c r="CD159" s="35">
        <v>0</v>
      </c>
      <c r="CE159" s="35">
        <v>0</v>
      </c>
      <c r="CF159" s="35">
        <v>0</v>
      </c>
      <c r="CG159" s="35">
        <v>0</v>
      </c>
      <c r="CH159" s="35">
        <v>0</v>
      </c>
      <c r="CI159" s="35">
        <v>0</v>
      </c>
      <c r="CJ159" s="35">
        <v>0</v>
      </c>
      <c r="CK159" s="35">
        <v>0</v>
      </c>
      <c r="CL159" s="35">
        <v>0</v>
      </c>
      <c r="CM159" s="35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34" t="s">
        <v>116</v>
      </c>
      <c r="B160" s="35">
        <v>0</v>
      </c>
      <c r="C160" s="35">
        <v>0</v>
      </c>
      <c r="D160" s="35">
        <v>0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5">
        <v>0</v>
      </c>
      <c r="AJ160" s="35">
        <v>0</v>
      </c>
      <c r="AK160" s="35">
        <v>0</v>
      </c>
      <c r="AL160" s="35">
        <v>0</v>
      </c>
      <c r="AM160" s="35">
        <v>0</v>
      </c>
      <c r="AN160" s="35">
        <v>0</v>
      </c>
      <c r="AO160" s="35">
        <v>0</v>
      </c>
      <c r="AP160" s="35">
        <v>0</v>
      </c>
      <c r="AQ160" s="35">
        <v>1</v>
      </c>
      <c r="AR160" s="35">
        <v>2</v>
      </c>
      <c r="AS160" s="35">
        <v>3</v>
      </c>
      <c r="AT160" s="35">
        <v>5</v>
      </c>
      <c r="AU160" s="35">
        <v>10</v>
      </c>
      <c r="AV160" s="35">
        <v>17</v>
      </c>
      <c r="AW160" s="35">
        <v>28</v>
      </c>
      <c r="AX160" s="35">
        <v>35</v>
      </c>
      <c r="AY160" s="35">
        <v>54</v>
      </c>
      <c r="AZ160" s="35">
        <v>55</v>
      </c>
      <c r="BA160" s="35">
        <v>133</v>
      </c>
      <c r="BB160" s="35">
        <v>195</v>
      </c>
      <c r="BC160" s="35">
        <v>289</v>
      </c>
      <c r="BD160" s="35">
        <v>342</v>
      </c>
      <c r="BE160" s="35">
        <v>533</v>
      </c>
      <c r="BF160" s="35">
        <v>623</v>
      </c>
      <c r="BG160" s="35">
        <v>830</v>
      </c>
      <c r="BH160" s="35">
        <v>1043</v>
      </c>
      <c r="BI160" s="35">
        <v>1375</v>
      </c>
      <c r="BJ160" s="35">
        <v>1772</v>
      </c>
      <c r="BK160" s="35">
        <v>2311</v>
      </c>
      <c r="BL160" s="35">
        <v>2808</v>
      </c>
      <c r="BM160" s="35">
        <v>3647</v>
      </c>
      <c r="BN160" s="35">
        <v>4365</v>
      </c>
      <c r="BO160" s="35">
        <v>5138</v>
      </c>
      <c r="BP160" s="35">
        <v>5982</v>
      </c>
      <c r="BQ160" s="35">
        <v>6803</v>
      </c>
      <c r="BR160" s="35">
        <v>7716</v>
      </c>
      <c r="BS160" s="35">
        <v>8464</v>
      </c>
      <c r="BT160" s="35">
        <v>9387</v>
      </c>
      <c r="BU160" s="35">
        <v>10348</v>
      </c>
      <c r="BV160" s="35">
        <v>11198</v>
      </c>
      <c r="BW160" s="35">
        <v>11947</v>
      </c>
      <c r="BX160" s="35">
        <v>12641</v>
      </c>
      <c r="BY160" s="35">
        <v>13341</v>
      </c>
      <c r="BZ160" s="35">
        <v>14045</v>
      </c>
      <c r="CA160" s="35">
        <v>14792</v>
      </c>
      <c r="CB160" s="35">
        <v>15447</v>
      </c>
      <c r="CC160" s="35">
        <v>16081</v>
      </c>
      <c r="CD160" s="35">
        <v>16606</v>
      </c>
      <c r="CE160" s="35">
        <v>17209</v>
      </c>
      <c r="CF160" s="35">
        <v>17756</v>
      </c>
      <c r="CG160" s="35">
        <v>18056</v>
      </c>
      <c r="CH160" s="35">
        <v>18708</v>
      </c>
      <c r="CI160" s="35">
        <v>19315</v>
      </c>
      <c r="CJ160" s="35">
        <v>20002</v>
      </c>
      <c r="CK160" s="35">
        <v>20043</v>
      </c>
      <c r="CL160" s="35">
        <v>20453</v>
      </c>
      <c r="CM160" s="35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34" t="s">
        <v>59</v>
      </c>
      <c r="B161" s="35">
        <v>0</v>
      </c>
      <c r="C161" s="35">
        <v>0</v>
      </c>
      <c r="D161" s="35">
        <v>0</v>
      </c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5">
        <v>0</v>
      </c>
      <c r="AJ161" s="35">
        <v>0</v>
      </c>
      <c r="AK161" s="35">
        <v>0</v>
      </c>
      <c r="AL161" s="35">
        <v>0</v>
      </c>
      <c r="AM161" s="35">
        <v>0</v>
      </c>
      <c r="AN161" s="35">
        <v>0</v>
      </c>
      <c r="AO161" s="35">
        <v>0</v>
      </c>
      <c r="AP161" s="35">
        <v>0</v>
      </c>
      <c r="AQ161" s="35">
        <v>0</v>
      </c>
      <c r="AR161" s="35">
        <v>0</v>
      </c>
      <c r="AS161" s="35">
        <v>0</v>
      </c>
      <c r="AT161" s="35">
        <v>0</v>
      </c>
      <c r="AU161" s="35">
        <v>0</v>
      </c>
      <c r="AV161" s="35">
        <v>0</v>
      </c>
      <c r="AW161" s="35">
        <v>0</v>
      </c>
      <c r="AX161" s="35">
        <v>0</v>
      </c>
      <c r="AY161" s="35">
        <v>0</v>
      </c>
      <c r="AZ161" s="35">
        <v>0</v>
      </c>
      <c r="BA161" s="35">
        <v>0</v>
      </c>
      <c r="BB161" s="35">
        <v>0</v>
      </c>
      <c r="BC161" s="35">
        <v>0</v>
      </c>
      <c r="BD161" s="35">
        <v>0</v>
      </c>
      <c r="BE161" s="35">
        <v>0</v>
      </c>
      <c r="BF161" s="35">
        <v>0</v>
      </c>
      <c r="BG161" s="35">
        <v>0</v>
      </c>
      <c r="BH161" s="35">
        <v>0</v>
      </c>
      <c r="BI161" s="35">
        <v>0</v>
      </c>
      <c r="BJ161" s="35">
        <v>0</v>
      </c>
      <c r="BK161" s="35">
        <v>0</v>
      </c>
      <c r="BL161" s="35">
        <v>0</v>
      </c>
      <c r="BM161" s="35">
        <v>0</v>
      </c>
      <c r="BN161" s="35">
        <v>0</v>
      </c>
      <c r="BO161" s="35">
        <v>0</v>
      </c>
      <c r="BP161" s="35">
        <v>1</v>
      </c>
      <c r="BQ161" s="35">
        <v>1</v>
      </c>
      <c r="BR161" s="35">
        <v>2</v>
      </c>
      <c r="BS161" s="35">
        <v>2</v>
      </c>
      <c r="BT161" s="35">
        <v>3</v>
      </c>
      <c r="BU161" s="35">
        <v>4</v>
      </c>
      <c r="BV161" s="35">
        <v>4</v>
      </c>
      <c r="BW161" s="35">
        <v>5</v>
      </c>
      <c r="BX161" s="35">
        <v>5</v>
      </c>
      <c r="BY161" s="35">
        <v>5</v>
      </c>
      <c r="BZ161" s="35">
        <v>6</v>
      </c>
      <c r="CA161" s="35">
        <v>7</v>
      </c>
      <c r="CB161" s="35">
        <v>7</v>
      </c>
      <c r="CC161" s="35">
        <v>7</v>
      </c>
      <c r="CD161" s="35">
        <v>7</v>
      </c>
      <c r="CE161" s="35">
        <v>7</v>
      </c>
      <c r="CF161" s="35">
        <v>7</v>
      </c>
      <c r="CG161" s="35">
        <v>7</v>
      </c>
      <c r="CH161" s="35">
        <v>7</v>
      </c>
      <c r="CI161" s="35">
        <v>7</v>
      </c>
      <c r="CJ161" s="35">
        <v>7</v>
      </c>
      <c r="CK161" s="35">
        <v>7</v>
      </c>
      <c r="CL161" s="35">
        <v>7</v>
      </c>
      <c r="CM161" s="35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34" t="s">
        <v>21</v>
      </c>
      <c r="B162" s="35">
        <v>0</v>
      </c>
      <c r="C162" s="35">
        <v>0</v>
      </c>
      <c r="D162" s="35">
        <v>0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5">
        <v>0</v>
      </c>
      <c r="AJ162" s="35">
        <v>0</v>
      </c>
      <c r="AK162" s="35">
        <v>0</v>
      </c>
      <c r="AL162" s="35">
        <v>0</v>
      </c>
      <c r="AM162" s="35">
        <v>0</v>
      </c>
      <c r="AN162" s="35">
        <v>0</v>
      </c>
      <c r="AO162" s="35">
        <v>0</v>
      </c>
      <c r="AP162" s="35">
        <v>0</v>
      </c>
      <c r="AQ162" s="35">
        <v>0</v>
      </c>
      <c r="AR162" s="35">
        <v>0</v>
      </c>
      <c r="AS162" s="35">
        <v>0</v>
      </c>
      <c r="AT162" s="35">
        <v>0</v>
      </c>
      <c r="AU162" s="35">
        <v>0</v>
      </c>
      <c r="AV162" s="35">
        <v>0</v>
      </c>
      <c r="AW162" s="35">
        <v>0</v>
      </c>
      <c r="AX162" s="35">
        <v>0</v>
      </c>
      <c r="AY162" s="35">
        <v>0</v>
      </c>
      <c r="AZ162" s="35">
        <v>0</v>
      </c>
      <c r="BA162" s="35">
        <v>1</v>
      </c>
      <c r="BB162" s="35">
        <v>1</v>
      </c>
      <c r="BC162" s="35">
        <v>1</v>
      </c>
      <c r="BD162" s="35">
        <v>1</v>
      </c>
      <c r="BE162" s="35">
        <v>1</v>
      </c>
      <c r="BF162" s="35">
        <v>1</v>
      </c>
      <c r="BG162" s="35">
        <v>1</v>
      </c>
      <c r="BH162" s="35">
        <v>1</v>
      </c>
      <c r="BI162" s="35">
        <v>1</v>
      </c>
      <c r="BJ162" s="35">
        <v>1</v>
      </c>
      <c r="BK162" s="35">
        <v>1</v>
      </c>
      <c r="BL162" s="35">
        <v>1</v>
      </c>
      <c r="BM162" s="35">
        <v>1</v>
      </c>
      <c r="BN162" s="35">
        <v>1</v>
      </c>
      <c r="BO162" s="35">
        <v>1</v>
      </c>
      <c r="BP162" s="35">
        <v>1</v>
      </c>
      <c r="BQ162" s="35">
        <v>1</v>
      </c>
      <c r="BR162" s="35">
        <v>2</v>
      </c>
      <c r="BS162" s="35">
        <v>2</v>
      </c>
      <c r="BT162" s="35">
        <v>2</v>
      </c>
      <c r="BU162" s="35">
        <v>2</v>
      </c>
      <c r="BV162" s="35">
        <v>2</v>
      </c>
      <c r="BW162" s="35">
        <v>2</v>
      </c>
      <c r="BX162" s="35">
        <v>2</v>
      </c>
      <c r="BY162" s="35">
        <v>2</v>
      </c>
      <c r="BZ162" s="35">
        <v>2</v>
      </c>
      <c r="CA162" s="35">
        <v>2</v>
      </c>
      <c r="CB162" s="35">
        <v>2</v>
      </c>
      <c r="CC162" s="35">
        <v>2</v>
      </c>
      <c r="CD162" s="35">
        <v>2</v>
      </c>
      <c r="CE162" s="35">
        <v>2</v>
      </c>
      <c r="CF162" s="35">
        <v>4</v>
      </c>
      <c r="CG162" s="35">
        <v>5</v>
      </c>
      <c r="CH162" s="35">
        <v>5</v>
      </c>
      <c r="CI162" s="35">
        <v>5</v>
      </c>
      <c r="CJ162" s="35">
        <v>6</v>
      </c>
      <c r="CK162" s="35">
        <v>10</v>
      </c>
      <c r="CL162" s="35">
        <v>10</v>
      </c>
      <c r="CM162" s="35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34" t="s">
        <v>175</v>
      </c>
      <c r="B163" s="35">
        <v>0</v>
      </c>
      <c r="C163" s="35">
        <v>0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0</v>
      </c>
      <c r="AO163" s="35">
        <v>0</v>
      </c>
      <c r="AP163" s="35">
        <v>0</v>
      </c>
      <c r="AQ163" s="35">
        <v>0</v>
      </c>
      <c r="AR163" s="35">
        <v>0</v>
      </c>
      <c r="AS163" s="35">
        <v>0</v>
      </c>
      <c r="AT163" s="35">
        <v>0</v>
      </c>
      <c r="AU163" s="35">
        <v>0</v>
      </c>
      <c r="AV163" s="35">
        <v>0</v>
      </c>
      <c r="AW163" s="35">
        <v>0</v>
      </c>
      <c r="AX163" s="35">
        <v>0</v>
      </c>
      <c r="AY163" s="35">
        <v>0</v>
      </c>
      <c r="AZ163" s="35">
        <v>0</v>
      </c>
      <c r="BA163" s="35">
        <v>0</v>
      </c>
      <c r="BB163" s="35">
        <v>0</v>
      </c>
      <c r="BC163" s="35">
        <v>0</v>
      </c>
      <c r="BD163" s="35">
        <v>0</v>
      </c>
      <c r="BE163" s="35">
        <v>0</v>
      </c>
      <c r="BF163" s="35">
        <v>0</v>
      </c>
      <c r="BG163" s="35">
        <v>0</v>
      </c>
      <c r="BH163" s="35">
        <v>0</v>
      </c>
      <c r="BI163" s="35">
        <v>0</v>
      </c>
      <c r="BJ163" s="35">
        <v>0</v>
      </c>
      <c r="BK163" s="35">
        <v>0</v>
      </c>
      <c r="BL163" s="35">
        <v>0</v>
      </c>
      <c r="BM163" s="35">
        <v>0</v>
      </c>
      <c r="BN163" s="35">
        <v>0</v>
      </c>
      <c r="BO163" s="35">
        <v>0</v>
      </c>
      <c r="BP163" s="35">
        <v>0</v>
      </c>
      <c r="BQ163" s="35">
        <v>0</v>
      </c>
      <c r="BR163" s="35">
        <v>0</v>
      </c>
      <c r="BS163" s="35">
        <v>0</v>
      </c>
      <c r="BT163" s="35">
        <v>0</v>
      </c>
      <c r="BU163" s="35">
        <v>0</v>
      </c>
      <c r="BV163" s="35">
        <v>1</v>
      </c>
      <c r="BW163" s="35">
        <v>1</v>
      </c>
      <c r="BX163" s="35">
        <v>1</v>
      </c>
      <c r="BY163" s="35">
        <v>1</v>
      </c>
      <c r="BZ163" s="35">
        <v>1</v>
      </c>
      <c r="CA163" s="35">
        <v>1</v>
      </c>
      <c r="CB163" s="35">
        <v>1</v>
      </c>
      <c r="CC163" s="35">
        <v>1</v>
      </c>
      <c r="CD163" s="35">
        <v>1</v>
      </c>
      <c r="CE163" s="35">
        <v>1</v>
      </c>
      <c r="CF163" s="35">
        <v>1</v>
      </c>
      <c r="CG163" s="35">
        <v>1</v>
      </c>
      <c r="CH163" s="35">
        <v>1</v>
      </c>
      <c r="CI163" s="35">
        <v>1</v>
      </c>
      <c r="CJ163" s="35">
        <v>1</v>
      </c>
      <c r="CK163" s="35">
        <v>1</v>
      </c>
      <c r="CL163" s="35">
        <v>1</v>
      </c>
      <c r="CM163" s="35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34" t="s">
        <v>122</v>
      </c>
      <c r="B164" s="35">
        <v>0</v>
      </c>
      <c r="C164" s="35">
        <v>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5">
        <v>0</v>
      </c>
      <c r="AJ164" s="35">
        <v>0</v>
      </c>
      <c r="AK164" s="35">
        <v>0</v>
      </c>
      <c r="AL164" s="35">
        <v>0</v>
      </c>
      <c r="AM164" s="35">
        <v>0</v>
      </c>
      <c r="AN164" s="35">
        <v>0</v>
      </c>
      <c r="AO164" s="35">
        <v>0</v>
      </c>
      <c r="AP164" s="35">
        <v>0</v>
      </c>
      <c r="AQ164" s="35">
        <v>0</v>
      </c>
      <c r="AR164" s="35">
        <v>0</v>
      </c>
      <c r="AS164" s="35">
        <v>0</v>
      </c>
      <c r="AT164" s="35">
        <v>0</v>
      </c>
      <c r="AU164" s="35">
        <v>0</v>
      </c>
      <c r="AV164" s="35">
        <v>0</v>
      </c>
      <c r="AW164" s="35">
        <v>0</v>
      </c>
      <c r="AX164" s="35">
        <v>0</v>
      </c>
      <c r="AY164" s="35">
        <v>1</v>
      </c>
      <c r="AZ164" s="35">
        <v>1</v>
      </c>
      <c r="BA164" s="35">
        <v>1</v>
      </c>
      <c r="BB164" s="35">
        <v>2</v>
      </c>
      <c r="BC164" s="35">
        <v>3</v>
      </c>
      <c r="BD164" s="35">
        <v>6</v>
      </c>
      <c r="BE164" s="35">
        <v>7</v>
      </c>
      <c r="BF164" s="35">
        <v>10</v>
      </c>
      <c r="BG164" s="35">
        <v>11</v>
      </c>
      <c r="BH164" s="35">
        <v>16</v>
      </c>
      <c r="BI164" s="35">
        <v>20</v>
      </c>
      <c r="BJ164" s="35">
        <v>21</v>
      </c>
      <c r="BK164" s="35">
        <v>25</v>
      </c>
      <c r="BL164" s="35">
        <v>36</v>
      </c>
      <c r="BM164" s="35">
        <v>62</v>
      </c>
      <c r="BN164" s="35">
        <v>77</v>
      </c>
      <c r="BO164" s="35">
        <v>105</v>
      </c>
      <c r="BP164" s="35">
        <v>105</v>
      </c>
      <c r="BQ164" s="35">
        <v>110</v>
      </c>
      <c r="BR164" s="35">
        <v>146</v>
      </c>
      <c r="BS164" s="35">
        <v>180</v>
      </c>
      <c r="BT164" s="35">
        <v>239</v>
      </c>
      <c r="BU164" s="35">
        <v>308</v>
      </c>
      <c r="BV164" s="35">
        <v>358</v>
      </c>
      <c r="BW164" s="35">
        <v>373</v>
      </c>
      <c r="BX164" s="35">
        <v>401</v>
      </c>
      <c r="BY164" s="35">
        <v>477</v>
      </c>
      <c r="BZ164" s="35">
        <v>591</v>
      </c>
      <c r="CA164" s="35">
        <v>687</v>
      </c>
      <c r="CB164" s="35">
        <v>793</v>
      </c>
      <c r="CC164" s="35">
        <v>870</v>
      </c>
      <c r="CD164" s="35">
        <v>887</v>
      </c>
      <c r="CE164" s="35">
        <v>899</v>
      </c>
      <c r="CF164" s="35">
        <v>919</v>
      </c>
      <c r="CG164" s="35">
        <v>1033</v>
      </c>
      <c r="CH164" s="35">
        <v>1203</v>
      </c>
      <c r="CI164" s="35">
        <v>1333</v>
      </c>
      <c r="CJ164" s="35">
        <v>1400</v>
      </c>
      <c r="CK164" s="35">
        <v>1511</v>
      </c>
      <c r="CL164" s="35">
        <v>1540</v>
      </c>
      <c r="CM164" s="35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34" t="s">
        <v>118</v>
      </c>
      <c r="B165" s="35">
        <v>0</v>
      </c>
      <c r="C165" s="35">
        <v>0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5">
        <v>0</v>
      </c>
      <c r="AJ165" s="35">
        <v>0</v>
      </c>
      <c r="AK165" s="35">
        <v>0</v>
      </c>
      <c r="AL165" s="35">
        <v>0</v>
      </c>
      <c r="AM165" s="35">
        <v>0</v>
      </c>
      <c r="AN165" s="35">
        <v>0</v>
      </c>
      <c r="AO165" s="35">
        <v>0</v>
      </c>
      <c r="AP165" s="35">
        <v>0</v>
      </c>
      <c r="AQ165" s="35">
        <v>0</v>
      </c>
      <c r="AR165" s="35">
        <v>0</v>
      </c>
      <c r="AS165" s="35">
        <v>1</v>
      </c>
      <c r="AT165" s="35">
        <v>1</v>
      </c>
      <c r="AU165" s="35">
        <v>1</v>
      </c>
      <c r="AV165" s="35">
        <v>2</v>
      </c>
      <c r="AW165" s="35">
        <v>2</v>
      </c>
      <c r="AX165" s="35">
        <v>3</v>
      </c>
      <c r="AY165" s="35">
        <v>4</v>
      </c>
      <c r="AZ165" s="35">
        <v>4</v>
      </c>
      <c r="BA165" s="35">
        <v>11</v>
      </c>
      <c r="BB165" s="35">
        <v>13</v>
      </c>
      <c r="BC165" s="35">
        <v>14</v>
      </c>
      <c r="BD165" s="35">
        <v>14</v>
      </c>
      <c r="BE165" s="35">
        <v>27</v>
      </c>
      <c r="BF165" s="35">
        <v>28</v>
      </c>
      <c r="BG165" s="35">
        <v>41</v>
      </c>
      <c r="BH165" s="35">
        <v>54</v>
      </c>
      <c r="BI165" s="35">
        <v>75</v>
      </c>
      <c r="BJ165" s="35">
        <v>98</v>
      </c>
      <c r="BK165" s="35">
        <v>120</v>
      </c>
      <c r="BL165" s="35">
        <v>122</v>
      </c>
      <c r="BM165" s="35">
        <v>153</v>
      </c>
      <c r="BN165" s="35">
        <v>191</v>
      </c>
      <c r="BO165" s="35">
        <v>231</v>
      </c>
      <c r="BP165" s="35">
        <v>264</v>
      </c>
      <c r="BQ165" s="35">
        <v>300</v>
      </c>
      <c r="BR165" s="35">
        <v>359</v>
      </c>
      <c r="BS165" s="35">
        <v>433</v>
      </c>
      <c r="BT165" s="35">
        <v>488</v>
      </c>
      <c r="BU165" s="35">
        <v>536</v>
      </c>
      <c r="BV165" s="35">
        <v>591</v>
      </c>
      <c r="BW165" s="35">
        <v>666</v>
      </c>
      <c r="BX165" s="35">
        <v>715</v>
      </c>
      <c r="BY165" s="35">
        <v>765</v>
      </c>
      <c r="BZ165" s="35">
        <v>821</v>
      </c>
      <c r="CA165" s="35">
        <v>895</v>
      </c>
      <c r="CB165" s="35">
        <v>948</v>
      </c>
      <c r="CC165" s="35">
        <v>1002</v>
      </c>
      <c r="CD165" s="35">
        <v>1036</v>
      </c>
      <c r="CE165" s="35">
        <v>1106</v>
      </c>
      <c r="CF165" s="35">
        <v>1138</v>
      </c>
      <c r="CG165" s="35">
        <v>1174</v>
      </c>
      <c r="CH165" s="35">
        <v>1239</v>
      </c>
      <c r="CI165" s="35">
        <v>1281</v>
      </c>
      <c r="CJ165" s="35">
        <v>1327</v>
      </c>
      <c r="CK165" s="35">
        <v>1368</v>
      </c>
      <c r="CL165" s="35">
        <v>1393</v>
      </c>
      <c r="CM165" s="35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34" t="s">
        <v>225</v>
      </c>
      <c r="B166" s="35">
        <v>0</v>
      </c>
      <c r="C166" s="35">
        <v>0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5">
        <v>0</v>
      </c>
      <c r="AJ166" s="35">
        <v>0</v>
      </c>
      <c r="AK166" s="35">
        <v>0</v>
      </c>
      <c r="AL166" s="35">
        <v>0</v>
      </c>
      <c r="AM166" s="35">
        <v>0</v>
      </c>
      <c r="AN166" s="35">
        <v>0</v>
      </c>
      <c r="AO166" s="35">
        <v>0</v>
      </c>
      <c r="AP166" s="35">
        <v>0</v>
      </c>
      <c r="AQ166" s="35">
        <v>0</v>
      </c>
      <c r="AR166" s="35">
        <v>0</v>
      </c>
      <c r="AS166" s="35">
        <v>0</v>
      </c>
      <c r="AT166" s="35">
        <v>0</v>
      </c>
      <c r="AU166" s="35">
        <v>0</v>
      </c>
      <c r="AV166" s="35">
        <v>0</v>
      </c>
      <c r="AW166" s="35">
        <v>0</v>
      </c>
      <c r="AX166" s="35">
        <v>0</v>
      </c>
      <c r="AY166" s="35">
        <v>0</v>
      </c>
      <c r="AZ166" s="35">
        <v>0</v>
      </c>
      <c r="BA166" s="35">
        <v>0</v>
      </c>
      <c r="BB166" s="35">
        <v>0</v>
      </c>
      <c r="BC166" s="35">
        <v>0</v>
      </c>
      <c r="BD166" s="35">
        <v>0</v>
      </c>
      <c r="BE166" s="35">
        <v>0</v>
      </c>
      <c r="BF166" s="35">
        <v>0</v>
      </c>
      <c r="BG166" s="35">
        <v>0</v>
      </c>
      <c r="BH166" s="35">
        <v>0</v>
      </c>
      <c r="BI166" s="35">
        <v>0</v>
      </c>
      <c r="BJ166" s="35">
        <v>0</v>
      </c>
      <c r="BK166" s="35">
        <v>0</v>
      </c>
      <c r="BL166" s="35">
        <v>0</v>
      </c>
      <c r="BM166" s="35">
        <v>0</v>
      </c>
      <c r="BN166" s="35">
        <v>0</v>
      </c>
      <c r="BO166" s="35">
        <v>0</v>
      </c>
      <c r="BP166" s="35">
        <v>0</v>
      </c>
      <c r="BQ166" s="35">
        <v>1</v>
      </c>
      <c r="BR166" s="35">
        <v>2</v>
      </c>
      <c r="BS166" s="35">
        <v>2</v>
      </c>
      <c r="BT166" s="35">
        <v>2</v>
      </c>
      <c r="BU166" s="35">
        <v>2</v>
      </c>
      <c r="BV166" s="35">
        <v>2</v>
      </c>
      <c r="BW166" s="35">
        <v>2</v>
      </c>
      <c r="BX166" s="35">
        <v>2</v>
      </c>
      <c r="BY166" s="35">
        <v>2</v>
      </c>
      <c r="BZ166" s="35">
        <v>2</v>
      </c>
      <c r="CA166" s="35">
        <v>2</v>
      </c>
      <c r="CB166" s="35">
        <v>2</v>
      </c>
      <c r="CC166" s="35">
        <v>2</v>
      </c>
      <c r="CD166" s="35">
        <v>2</v>
      </c>
      <c r="CE166" s="35">
        <v>2</v>
      </c>
      <c r="CF166" s="35">
        <v>2</v>
      </c>
      <c r="CG166" s="35">
        <v>2</v>
      </c>
      <c r="CH166" s="35">
        <v>2</v>
      </c>
      <c r="CI166" s="35">
        <v>2</v>
      </c>
      <c r="CJ166" s="35">
        <v>2</v>
      </c>
      <c r="CK166" s="35">
        <v>2</v>
      </c>
      <c r="CL166" s="35">
        <v>3</v>
      </c>
      <c r="CM166" s="35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34" t="s">
        <v>56</v>
      </c>
      <c r="B167" s="35">
        <v>0</v>
      </c>
      <c r="C167" s="35">
        <v>0</v>
      </c>
      <c r="D167" s="35">
        <v>0</v>
      </c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1</v>
      </c>
      <c r="AB167" s="35">
        <v>1</v>
      </c>
      <c r="AC167" s="35">
        <v>1</v>
      </c>
      <c r="AD167" s="35">
        <v>1</v>
      </c>
      <c r="AE167" s="35">
        <v>1</v>
      </c>
      <c r="AF167" s="35">
        <v>1</v>
      </c>
      <c r="AG167" s="35">
        <v>1</v>
      </c>
      <c r="AH167" s="35">
        <v>1</v>
      </c>
      <c r="AI167" s="35">
        <v>1</v>
      </c>
      <c r="AJ167" s="35">
        <v>1</v>
      </c>
      <c r="AK167" s="35">
        <v>1</v>
      </c>
      <c r="AL167" s="35">
        <v>1</v>
      </c>
      <c r="AM167" s="35">
        <v>1</v>
      </c>
      <c r="AN167" s="35">
        <v>1</v>
      </c>
      <c r="AO167" s="35">
        <v>1</v>
      </c>
      <c r="AP167" s="35">
        <v>1</v>
      </c>
      <c r="AQ167" s="35">
        <v>1</v>
      </c>
      <c r="AR167" s="35">
        <v>1</v>
      </c>
      <c r="AS167" s="35">
        <v>1</v>
      </c>
      <c r="AT167" s="35">
        <v>1</v>
      </c>
      <c r="AU167" s="35">
        <v>1</v>
      </c>
      <c r="AV167" s="35">
        <v>1</v>
      </c>
      <c r="AW167" s="35">
        <v>1</v>
      </c>
      <c r="AX167" s="35">
        <v>1</v>
      </c>
      <c r="AY167" s="35">
        <v>1</v>
      </c>
      <c r="AZ167" s="35">
        <v>1</v>
      </c>
      <c r="BA167" s="35">
        <v>1</v>
      </c>
      <c r="BB167" s="35">
        <v>1</v>
      </c>
      <c r="BC167" s="35">
        <v>1</v>
      </c>
      <c r="BD167" s="35">
        <v>1</v>
      </c>
      <c r="BE167" s="35">
        <v>1</v>
      </c>
      <c r="BF167" s="35">
        <v>1</v>
      </c>
      <c r="BG167" s="35">
        <v>1</v>
      </c>
      <c r="BH167" s="35">
        <v>2</v>
      </c>
      <c r="BI167" s="35">
        <v>2</v>
      </c>
      <c r="BJ167" s="35">
        <v>2</v>
      </c>
      <c r="BK167" s="35">
        <v>2</v>
      </c>
      <c r="BL167" s="35">
        <v>2</v>
      </c>
      <c r="BM167" s="35">
        <v>2</v>
      </c>
      <c r="BN167" s="35">
        <v>2</v>
      </c>
      <c r="BO167" s="35">
        <v>2</v>
      </c>
      <c r="BP167" s="35">
        <v>2</v>
      </c>
      <c r="BQ167" s="35">
        <v>2</v>
      </c>
      <c r="BR167" s="35">
        <v>5</v>
      </c>
      <c r="BS167" s="35">
        <v>5</v>
      </c>
      <c r="BT167" s="35">
        <v>5</v>
      </c>
      <c r="BU167" s="35">
        <v>5</v>
      </c>
      <c r="BV167" s="35">
        <v>5</v>
      </c>
      <c r="BW167" s="35">
        <v>5</v>
      </c>
      <c r="BX167" s="35">
        <v>5</v>
      </c>
      <c r="BY167" s="35">
        <v>5</v>
      </c>
      <c r="BZ167" s="35">
        <v>5</v>
      </c>
      <c r="CA167" s="35">
        <v>5</v>
      </c>
      <c r="CB167" s="35">
        <v>5</v>
      </c>
      <c r="CC167" s="35">
        <v>6</v>
      </c>
      <c r="CD167" s="35">
        <v>6</v>
      </c>
      <c r="CE167" s="35">
        <v>6</v>
      </c>
      <c r="CF167" s="35">
        <v>6</v>
      </c>
      <c r="CG167" s="35">
        <v>6</v>
      </c>
      <c r="CH167" s="35">
        <v>6</v>
      </c>
      <c r="CI167" s="35">
        <v>6</v>
      </c>
      <c r="CJ167" s="35">
        <v>6</v>
      </c>
      <c r="CK167" s="35">
        <v>6</v>
      </c>
      <c r="CL167" s="35">
        <v>6</v>
      </c>
      <c r="CM167" s="35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34" t="s">
        <v>31</v>
      </c>
      <c r="B168" s="35">
        <v>0</v>
      </c>
      <c r="C168" s="35">
        <v>0</v>
      </c>
      <c r="D168" s="35">
        <v>0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5">
        <v>0</v>
      </c>
      <c r="AJ168" s="35">
        <v>0</v>
      </c>
      <c r="AK168" s="35">
        <v>0</v>
      </c>
      <c r="AL168" s="35">
        <v>0</v>
      </c>
      <c r="AM168" s="35">
        <v>0</v>
      </c>
      <c r="AN168" s="35">
        <v>0</v>
      </c>
      <c r="AO168" s="35">
        <v>0</v>
      </c>
      <c r="AP168" s="35">
        <v>0</v>
      </c>
      <c r="AQ168" s="35">
        <v>0</v>
      </c>
      <c r="AR168" s="35">
        <v>0</v>
      </c>
      <c r="AS168" s="35">
        <v>0</v>
      </c>
      <c r="AT168" s="35">
        <v>0</v>
      </c>
      <c r="AU168" s="35">
        <v>0</v>
      </c>
      <c r="AV168" s="35">
        <v>0</v>
      </c>
      <c r="AW168" s="35">
        <v>0</v>
      </c>
      <c r="AX168" s="35">
        <v>0</v>
      </c>
      <c r="AY168" s="35">
        <v>0</v>
      </c>
      <c r="AZ168" s="35">
        <v>0</v>
      </c>
      <c r="BA168" s="35">
        <v>0</v>
      </c>
      <c r="BB168" s="35">
        <v>0</v>
      </c>
      <c r="BC168" s="35">
        <v>0</v>
      </c>
      <c r="BD168" s="35">
        <v>0</v>
      </c>
      <c r="BE168" s="35">
        <v>0</v>
      </c>
      <c r="BF168" s="35">
        <v>0</v>
      </c>
      <c r="BG168" s="35">
        <v>0</v>
      </c>
      <c r="BH168" s="35">
        <v>0</v>
      </c>
      <c r="BI168" s="35">
        <v>0</v>
      </c>
      <c r="BJ168" s="35">
        <v>0</v>
      </c>
      <c r="BK168" s="35">
        <v>0</v>
      </c>
      <c r="BL168" s="35">
        <v>0</v>
      </c>
      <c r="BM168" s="35">
        <v>0</v>
      </c>
      <c r="BN168" s="35">
        <v>0</v>
      </c>
      <c r="BO168" s="35">
        <v>0</v>
      </c>
      <c r="BP168" s="35">
        <v>0</v>
      </c>
      <c r="BQ168" s="35">
        <v>0</v>
      </c>
      <c r="BR168" s="35">
        <v>0</v>
      </c>
      <c r="BS168" s="35">
        <v>1</v>
      </c>
      <c r="BT168" s="35">
        <v>1</v>
      </c>
      <c r="BU168" s="35">
        <v>1</v>
      </c>
      <c r="BV168" s="35">
        <v>1</v>
      </c>
      <c r="BW168" s="35">
        <v>1</v>
      </c>
      <c r="BX168" s="35">
        <v>1</v>
      </c>
      <c r="BY168" s="35">
        <v>1</v>
      </c>
      <c r="BZ168" s="35">
        <v>1</v>
      </c>
      <c r="CA168" s="35">
        <v>1</v>
      </c>
      <c r="CB168" s="35">
        <v>1</v>
      </c>
      <c r="CC168" s="35">
        <v>3</v>
      </c>
      <c r="CD168" s="35">
        <v>3</v>
      </c>
      <c r="CE168" s="35">
        <v>3</v>
      </c>
      <c r="CF168" s="35">
        <v>3</v>
      </c>
      <c r="CG168" s="35">
        <v>3</v>
      </c>
      <c r="CH168" s="35">
        <v>4</v>
      </c>
      <c r="CI168" s="35">
        <v>4</v>
      </c>
      <c r="CJ168" s="35">
        <v>5</v>
      </c>
      <c r="CK168" s="35">
        <v>5</v>
      </c>
      <c r="CL168" s="35">
        <v>7</v>
      </c>
      <c r="CM168" s="35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34" t="s">
        <v>50</v>
      </c>
      <c r="B169" s="35">
        <v>0</v>
      </c>
      <c r="C169" s="35">
        <v>0</v>
      </c>
      <c r="D169" s="35">
        <v>0</v>
      </c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5">
        <v>0</v>
      </c>
      <c r="AJ169" s="35">
        <v>0</v>
      </c>
      <c r="AK169" s="35">
        <v>0</v>
      </c>
      <c r="AL169" s="35">
        <v>0</v>
      </c>
      <c r="AM169" s="35">
        <v>0</v>
      </c>
      <c r="AN169" s="35">
        <v>0</v>
      </c>
      <c r="AO169" s="35">
        <v>1</v>
      </c>
      <c r="AP169" s="35">
        <v>1</v>
      </c>
      <c r="AQ169" s="35">
        <v>1</v>
      </c>
      <c r="AR169" s="35">
        <v>1</v>
      </c>
      <c r="AS169" s="35">
        <v>1</v>
      </c>
      <c r="AT169" s="35">
        <v>1</v>
      </c>
      <c r="AU169" s="35">
        <v>1</v>
      </c>
      <c r="AV169" s="35">
        <v>1</v>
      </c>
      <c r="AW169" s="35">
        <v>1</v>
      </c>
      <c r="AX169" s="35">
        <v>1</v>
      </c>
      <c r="AY169" s="35">
        <v>1</v>
      </c>
      <c r="AZ169" s="35">
        <v>1</v>
      </c>
      <c r="BA169" s="35">
        <v>1</v>
      </c>
      <c r="BB169" s="35">
        <v>1</v>
      </c>
      <c r="BC169" s="35">
        <v>1</v>
      </c>
      <c r="BD169" s="35">
        <v>1</v>
      </c>
      <c r="BE169" s="35">
        <v>1</v>
      </c>
      <c r="BF169" s="35">
        <v>1</v>
      </c>
      <c r="BG169" s="35">
        <v>1</v>
      </c>
      <c r="BH169" s="35">
        <v>1</v>
      </c>
      <c r="BI169" s="35">
        <v>1</v>
      </c>
      <c r="BJ169" s="35">
        <v>1</v>
      </c>
      <c r="BK169" s="35">
        <v>1</v>
      </c>
      <c r="BL169" s="35">
        <v>4</v>
      </c>
      <c r="BM169" s="35">
        <v>4</v>
      </c>
      <c r="BN169" s="35">
        <v>4</v>
      </c>
      <c r="BO169" s="35">
        <v>5</v>
      </c>
      <c r="BP169" s="35">
        <v>6</v>
      </c>
      <c r="BQ169" s="35">
        <v>7</v>
      </c>
      <c r="BR169" s="35">
        <v>9</v>
      </c>
      <c r="BS169" s="35">
        <v>10</v>
      </c>
      <c r="BT169" s="35">
        <v>12</v>
      </c>
      <c r="BU169" s="35">
        <v>15</v>
      </c>
      <c r="BV169" s="35">
        <v>19</v>
      </c>
      <c r="BW169" s="35">
        <v>20</v>
      </c>
      <c r="BX169" s="35">
        <v>23</v>
      </c>
      <c r="BY169" s="35">
        <v>26</v>
      </c>
      <c r="BZ169" s="35">
        <v>27</v>
      </c>
      <c r="CA169" s="35">
        <v>30</v>
      </c>
      <c r="CB169" s="35">
        <v>32</v>
      </c>
      <c r="CC169" s="35">
        <v>33</v>
      </c>
      <c r="CD169" s="35">
        <v>35</v>
      </c>
      <c r="CE169" s="35">
        <v>38</v>
      </c>
      <c r="CF169" s="35">
        <v>40</v>
      </c>
      <c r="CG169" s="35">
        <v>41</v>
      </c>
      <c r="CH169" s="35">
        <v>43</v>
      </c>
      <c r="CI169" s="35">
        <v>46</v>
      </c>
      <c r="CJ169" s="35">
        <v>47</v>
      </c>
      <c r="CK169" s="35">
        <v>47</v>
      </c>
      <c r="CL169" s="35">
        <v>47</v>
      </c>
      <c r="CM169" s="35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34" t="s">
        <v>226</v>
      </c>
      <c r="B170" s="35">
        <v>0</v>
      </c>
      <c r="C170" s="35">
        <v>0</v>
      </c>
      <c r="D170" s="35">
        <v>0</v>
      </c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5">
        <v>0</v>
      </c>
      <c r="AJ170" s="35">
        <v>0</v>
      </c>
      <c r="AK170" s="35">
        <v>0</v>
      </c>
      <c r="AL170" s="35">
        <v>0</v>
      </c>
      <c r="AM170" s="35">
        <v>0</v>
      </c>
      <c r="AN170" s="35">
        <v>0</v>
      </c>
      <c r="AO170" s="35">
        <v>0</v>
      </c>
      <c r="AP170" s="35">
        <v>0</v>
      </c>
      <c r="AQ170" s="35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35">
        <v>0</v>
      </c>
      <c r="AX170" s="35">
        <v>0</v>
      </c>
      <c r="AY170" s="35">
        <v>0</v>
      </c>
      <c r="AZ170" s="35">
        <v>0</v>
      </c>
      <c r="BA170" s="35">
        <v>0</v>
      </c>
      <c r="BB170" s="35">
        <v>0</v>
      </c>
      <c r="BC170" s="35">
        <v>0</v>
      </c>
      <c r="BD170" s="35">
        <v>0</v>
      </c>
      <c r="BE170" s="35">
        <v>0</v>
      </c>
      <c r="BF170" s="35">
        <v>0</v>
      </c>
      <c r="BG170" s="35">
        <v>0</v>
      </c>
      <c r="BH170" s="35">
        <v>0</v>
      </c>
      <c r="BI170" s="35">
        <v>0</v>
      </c>
      <c r="BJ170" s="35">
        <v>0</v>
      </c>
      <c r="BK170" s="35">
        <v>0</v>
      </c>
      <c r="BL170" s="35">
        <v>0</v>
      </c>
      <c r="BM170" s="35">
        <v>0</v>
      </c>
      <c r="BN170" s="35">
        <v>0</v>
      </c>
      <c r="BO170" s="35">
        <v>0</v>
      </c>
      <c r="BP170" s="35">
        <v>0</v>
      </c>
      <c r="BQ170" s="35">
        <v>0</v>
      </c>
      <c r="BR170" s="35">
        <v>0</v>
      </c>
      <c r="BS170" s="35">
        <v>0</v>
      </c>
      <c r="BT170" s="35">
        <v>0</v>
      </c>
      <c r="BU170" s="35">
        <v>0</v>
      </c>
      <c r="BV170" s="35">
        <v>0</v>
      </c>
      <c r="BW170" s="35">
        <v>0</v>
      </c>
      <c r="BX170" s="35">
        <v>0</v>
      </c>
      <c r="BY170" s="35">
        <v>0</v>
      </c>
      <c r="BZ170" s="35">
        <v>0</v>
      </c>
      <c r="CA170" s="35">
        <v>0</v>
      </c>
      <c r="CB170" s="35">
        <v>0</v>
      </c>
      <c r="CC170" s="35">
        <v>0</v>
      </c>
      <c r="CD170" s="35">
        <v>0</v>
      </c>
      <c r="CE170" s="35">
        <v>0</v>
      </c>
      <c r="CF170" s="35">
        <v>0</v>
      </c>
      <c r="CG170" s="35">
        <v>0</v>
      </c>
      <c r="CH170" s="35">
        <v>0</v>
      </c>
      <c r="CI170" s="35">
        <v>0</v>
      </c>
      <c r="CJ170" s="35">
        <v>0</v>
      </c>
      <c r="CK170" s="35">
        <v>0</v>
      </c>
      <c r="CL170" s="35">
        <v>0</v>
      </c>
      <c r="CM170" s="35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34" t="s">
        <v>19</v>
      </c>
      <c r="B171" s="35">
        <v>0</v>
      </c>
      <c r="C171" s="35">
        <v>0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5">
        <v>0</v>
      </c>
      <c r="AJ171" s="35">
        <v>0</v>
      </c>
      <c r="AK171" s="35">
        <v>0</v>
      </c>
      <c r="AL171" s="35">
        <v>0</v>
      </c>
      <c r="AM171" s="35">
        <v>0</v>
      </c>
      <c r="AN171" s="35">
        <v>0</v>
      </c>
      <c r="AO171" s="35">
        <v>0</v>
      </c>
      <c r="AP171" s="35">
        <v>0</v>
      </c>
      <c r="AQ171" s="35">
        <v>0</v>
      </c>
      <c r="AR171" s="35">
        <v>0</v>
      </c>
      <c r="AS171" s="35">
        <v>0</v>
      </c>
      <c r="AT171" s="35">
        <v>0</v>
      </c>
      <c r="AU171" s="35">
        <v>0</v>
      </c>
      <c r="AV171" s="35">
        <v>0</v>
      </c>
      <c r="AW171" s="35">
        <v>0</v>
      </c>
      <c r="AX171" s="35">
        <v>0</v>
      </c>
      <c r="AY171" s="35">
        <v>0</v>
      </c>
      <c r="AZ171" s="35">
        <v>0</v>
      </c>
      <c r="BA171" s="35">
        <v>0</v>
      </c>
      <c r="BB171" s="35">
        <v>0</v>
      </c>
      <c r="BC171" s="35">
        <v>0</v>
      </c>
      <c r="BD171" s="35">
        <v>0</v>
      </c>
      <c r="BE171" s="35">
        <v>0</v>
      </c>
      <c r="BF171" s="35">
        <v>0</v>
      </c>
      <c r="BG171" s="35">
        <v>0</v>
      </c>
      <c r="BH171" s="35">
        <v>0</v>
      </c>
      <c r="BI171" s="35">
        <v>0</v>
      </c>
      <c r="BJ171" s="35">
        <v>0</v>
      </c>
      <c r="BK171" s="35">
        <v>0</v>
      </c>
      <c r="BL171" s="35">
        <v>0</v>
      </c>
      <c r="BM171" s="35">
        <v>0</v>
      </c>
      <c r="BN171" s="35">
        <v>0</v>
      </c>
      <c r="BO171" s="35">
        <v>1</v>
      </c>
      <c r="BP171" s="35">
        <v>1</v>
      </c>
      <c r="BQ171" s="35">
        <v>1</v>
      </c>
      <c r="BR171" s="35">
        <v>1</v>
      </c>
      <c r="BS171" s="35">
        <v>1</v>
      </c>
      <c r="BT171" s="35">
        <v>2</v>
      </c>
      <c r="BU171" s="35">
        <v>2</v>
      </c>
      <c r="BV171" s="35">
        <v>3</v>
      </c>
      <c r="BW171" s="35">
        <v>3</v>
      </c>
      <c r="BX171" s="35">
        <v>3</v>
      </c>
      <c r="BY171" s="35">
        <v>3</v>
      </c>
      <c r="BZ171" s="35">
        <v>3</v>
      </c>
      <c r="CA171" s="35">
        <v>3</v>
      </c>
      <c r="CB171" s="35">
        <v>3</v>
      </c>
      <c r="CC171" s="35">
        <v>3</v>
      </c>
      <c r="CD171" s="35">
        <v>3</v>
      </c>
      <c r="CE171" s="35">
        <v>3</v>
      </c>
      <c r="CF171" s="35">
        <v>3</v>
      </c>
      <c r="CG171" s="35">
        <v>3</v>
      </c>
      <c r="CH171" s="35">
        <v>3</v>
      </c>
      <c r="CI171" s="35">
        <v>5</v>
      </c>
      <c r="CJ171" s="35">
        <v>5</v>
      </c>
      <c r="CK171" s="35">
        <v>5</v>
      </c>
      <c r="CL171" s="35">
        <v>5</v>
      </c>
      <c r="CM171" s="35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34" t="s">
        <v>191</v>
      </c>
      <c r="B172" s="35">
        <v>0</v>
      </c>
      <c r="C172" s="35">
        <v>0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5">
        <v>0</v>
      </c>
      <c r="AJ172" s="35">
        <v>0</v>
      </c>
      <c r="AK172" s="35">
        <v>0</v>
      </c>
      <c r="AL172" s="35">
        <v>0</v>
      </c>
      <c r="AM172" s="35">
        <v>0</v>
      </c>
      <c r="AN172" s="35">
        <v>0</v>
      </c>
      <c r="AO172" s="35">
        <v>0</v>
      </c>
      <c r="AP172" s="35">
        <v>0</v>
      </c>
      <c r="AQ172" s="35">
        <v>0</v>
      </c>
      <c r="AR172" s="35">
        <v>0</v>
      </c>
      <c r="AS172" s="35">
        <v>0</v>
      </c>
      <c r="AT172" s="35">
        <v>0</v>
      </c>
      <c r="AU172" s="35">
        <v>0</v>
      </c>
      <c r="AV172" s="35">
        <v>0</v>
      </c>
      <c r="AW172" s="35">
        <v>0</v>
      </c>
      <c r="AX172" s="35">
        <v>0</v>
      </c>
      <c r="AY172" s="35">
        <v>0</v>
      </c>
      <c r="AZ172" s="35">
        <v>0</v>
      </c>
      <c r="BA172" s="35">
        <v>0</v>
      </c>
      <c r="BB172" s="35">
        <v>0</v>
      </c>
      <c r="BC172" s="35">
        <v>0</v>
      </c>
      <c r="BD172" s="35">
        <v>0</v>
      </c>
      <c r="BE172" s="35">
        <v>0</v>
      </c>
      <c r="BF172" s="35">
        <v>0</v>
      </c>
      <c r="BG172" s="35">
        <v>0</v>
      </c>
      <c r="BH172" s="35">
        <v>0</v>
      </c>
      <c r="BI172" s="35">
        <v>0</v>
      </c>
      <c r="BJ172" s="35">
        <v>0</v>
      </c>
      <c r="BK172" s="35">
        <v>0</v>
      </c>
      <c r="BL172" s="35">
        <v>0</v>
      </c>
      <c r="BM172" s="35">
        <v>1</v>
      </c>
      <c r="BN172" s="35">
        <v>1</v>
      </c>
      <c r="BO172" s="35">
        <v>2</v>
      </c>
      <c r="BP172" s="35">
        <v>3</v>
      </c>
      <c r="BQ172" s="35">
        <v>3</v>
      </c>
      <c r="BR172" s="35">
        <v>3</v>
      </c>
      <c r="BS172" s="35">
        <v>3</v>
      </c>
      <c r="BT172" s="35">
        <v>5</v>
      </c>
      <c r="BU172" s="35">
        <v>5</v>
      </c>
      <c r="BV172" s="35">
        <v>6</v>
      </c>
      <c r="BW172" s="35">
        <v>6</v>
      </c>
      <c r="BX172" s="35">
        <v>7</v>
      </c>
      <c r="BY172" s="35">
        <v>8</v>
      </c>
      <c r="BZ172" s="35">
        <v>8</v>
      </c>
      <c r="CA172" s="35">
        <v>8</v>
      </c>
      <c r="CB172" s="35">
        <v>8</v>
      </c>
      <c r="CC172" s="35">
        <v>8</v>
      </c>
      <c r="CD172" s="35">
        <v>8</v>
      </c>
      <c r="CE172" s="35">
        <v>8</v>
      </c>
      <c r="CF172" s="35">
        <v>8</v>
      </c>
      <c r="CG172" s="35">
        <v>8</v>
      </c>
      <c r="CH172" s="35">
        <v>8</v>
      </c>
      <c r="CI172" s="35">
        <v>8</v>
      </c>
      <c r="CJ172" s="35">
        <v>8</v>
      </c>
      <c r="CK172" s="35">
        <v>8</v>
      </c>
      <c r="CL172" s="35">
        <v>8</v>
      </c>
      <c r="CM172" s="35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34" t="s">
        <v>44</v>
      </c>
      <c r="B173" s="35">
        <v>0</v>
      </c>
      <c r="C173" s="35">
        <v>0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5">
        <v>0</v>
      </c>
      <c r="AJ173" s="35">
        <v>0</v>
      </c>
      <c r="AK173" s="35">
        <v>0</v>
      </c>
      <c r="AL173" s="35">
        <v>0</v>
      </c>
      <c r="AM173" s="35">
        <v>0</v>
      </c>
      <c r="AN173" s="35">
        <v>0</v>
      </c>
      <c r="AO173" s="35">
        <v>0</v>
      </c>
      <c r="AP173" s="35">
        <v>0</v>
      </c>
      <c r="AQ173" s="35">
        <v>0</v>
      </c>
      <c r="AR173" s="35">
        <v>0</v>
      </c>
      <c r="AS173" s="35">
        <v>0</v>
      </c>
      <c r="AT173" s="35">
        <v>0</v>
      </c>
      <c r="AU173" s="35">
        <v>0</v>
      </c>
      <c r="AV173" s="35">
        <v>0</v>
      </c>
      <c r="AW173" s="35">
        <v>0</v>
      </c>
      <c r="AX173" s="35">
        <v>0</v>
      </c>
      <c r="AY173" s="35">
        <v>0</v>
      </c>
      <c r="AZ173" s="35">
        <v>0</v>
      </c>
      <c r="BA173" s="35">
        <v>0</v>
      </c>
      <c r="BB173" s="35">
        <v>0</v>
      </c>
      <c r="BC173" s="35">
        <v>0</v>
      </c>
      <c r="BD173" s="35">
        <v>0</v>
      </c>
      <c r="BE173" s="35">
        <v>0</v>
      </c>
      <c r="BF173" s="35">
        <v>0</v>
      </c>
      <c r="BG173" s="35">
        <v>1</v>
      </c>
      <c r="BH173" s="35">
        <v>1</v>
      </c>
      <c r="BI173" s="35">
        <v>1</v>
      </c>
      <c r="BJ173" s="35">
        <v>3</v>
      </c>
      <c r="BK173" s="35">
        <v>3</v>
      </c>
      <c r="BL173" s="35">
        <v>4</v>
      </c>
      <c r="BM173" s="35">
        <v>5</v>
      </c>
      <c r="BN173" s="35">
        <v>6</v>
      </c>
      <c r="BO173" s="35">
        <v>6</v>
      </c>
      <c r="BP173" s="35">
        <v>8</v>
      </c>
      <c r="BQ173" s="35">
        <v>8</v>
      </c>
      <c r="BR173" s="35">
        <v>8</v>
      </c>
      <c r="BS173" s="35">
        <v>10</v>
      </c>
      <c r="BT173" s="35">
        <v>12</v>
      </c>
      <c r="BU173" s="35">
        <v>14</v>
      </c>
      <c r="BV173" s="35">
        <v>18</v>
      </c>
      <c r="BW173" s="35">
        <v>18</v>
      </c>
      <c r="BX173" s="35">
        <v>22</v>
      </c>
      <c r="BY173" s="35">
        <v>22</v>
      </c>
      <c r="BZ173" s="35">
        <v>23</v>
      </c>
      <c r="CA173" s="35">
        <v>24</v>
      </c>
      <c r="CB173" s="35">
        <v>25</v>
      </c>
      <c r="CC173" s="35">
        <v>25</v>
      </c>
      <c r="CD173" s="35">
        <v>28</v>
      </c>
      <c r="CE173" s="35">
        <v>31</v>
      </c>
      <c r="CF173" s="35">
        <v>34</v>
      </c>
      <c r="CG173" s="35">
        <v>34</v>
      </c>
      <c r="CH173" s="35">
        <v>35</v>
      </c>
      <c r="CI173" s="35">
        <v>37</v>
      </c>
      <c r="CJ173" s="35">
        <v>37</v>
      </c>
      <c r="CK173" s="35">
        <v>37</v>
      </c>
      <c r="CL173" s="35">
        <v>38</v>
      </c>
      <c r="CM173" s="35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34" t="s">
        <v>61</v>
      </c>
      <c r="B174" s="35">
        <v>0</v>
      </c>
      <c r="C174" s="35">
        <v>0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5">
        <v>0</v>
      </c>
      <c r="AJ174" s="35">
        <v>0</v>
      </c>
      <c r="AK174" s="35">
        <v>0</v>
      </c>
      <c r="AL174" s="35">
        <v>0</v>
      </c>
      <c r="AM174" s="35">
        <v>0</v>
      </c>
      <c r="AN174" s="35">
        <v>0</v>
      </c>
      <c r="AO174" s="35">
        <v>0</v>
      </c>
      <c r="AP174" s="35">
        <v>0</v>
      </c>
      <c r="AQ174" s="35">
        <v>0</v>
      </c>
      <c r="AR174" s="35">
        <v>0</v>
      </c>
      <c r="AS174" s="35">
        <v>0</v>
      </c>
      <c r="AT174" s="35">
        <v>0</v>
      </c>
      <c r="AU174" s="35">
        <v>0</v>
      </c>
      <c r="AV174" s="35">
        <v>0</v>
      </c>
      <c r="AW174" s="35">
        <v>0</v>
      </c>
      <c r="AX174" s="35">
        <v>0</v>
      </c>
      <c r="AY174" s="35">
        <v>0</v>
      </c>
      <c r="AZ174" s="35">
        <v>0</v>
      </c>
      <c r="BA174" s="35">
        <v>0</v>
      </c>
      <c r="BB174" s="35">
        <v>0</v>
      </c>
      <c r="BC174" s="35">
        <v>0</v>
      </c>
      <c r="BD174" s="35">
        <v>0</v>
      </c>
      <c r="BE174" s="35">
        <v>1</v>
      </c>
      <c r="BF174" s="35">
        <v>1</v>
      </c>
      <c r="BG174" s="35">
        <v>3</v>
      </c>
      <c r="BH174" s="35">
        <v>4</v>
      </c>
      <c r="BI174" s="35">
        <v>9</v>
      </c>
      <c r="BJ174" s="35">
        <v>30</v>
      </c>
      <c r="BK174" s="35">
        <v>37</v>
      </c>
      <c r="BL174" s="35">
        <v>44</v>
      </c>
      <c r="BM174" s="35">
        <v>59</v>
      </c>
      <c r="BN174" s="35">
        <v>75</v>
      </c>
      <c r="BO174" s="35">
        <v>92</v>
      </c>
      <c r="BP174" s="35">
        <v>108</v>
      </c>
      <c r="BQ174" s="35">
        <v>131</v>
      </c>
      <c r="BR174" s="35">
        <v>168</v>
      </c>
      <c r="BS174" s="35">
        <v>214</v>
      </c>
      <c r="BT174" s="35">
        <v>277</v>
      </c>
      <c r="BU174" s="35">
        <v>356</v>
      </c>
      <c r="BV174" s="35">
        <v>425</v>
      </c>
      <c r="BW174" s="35">
        <v>501</v>
      </c>
      <c r="BX174" s="35">
        <v>574</v>
      </c>
      <c r="BY174" s="35">
        <v>649</v>
      </c>
      <c r="BZ174" s="35">
        <v>725</v>
      </c>
      <c r="CA174" s="35">
        <v>812</v>
      </c>
      <c r="CB174" s="35">
        <v>908</v>
      </c>
      <c r="CC174" s="35">
        <v>1006</v>
      </c>
      <c r="CD174" s="35">
        <v>1101</v>
      </c>
      <c r="CE174" s="35">
        <v>1198</v>
      </c>
      <c r="CF174" s="35">
        <v>1296</v>
      </c>
      <c r="CG174" s="35">
        <v>1403</v>
      </c>
      <c r="CH174" s="35">
        <v>1518</v>
      </c>
      <c r="CI174" s="35">
        <v>1643</v>
      </c>
      <c r="CJ174" s="35">
        <v>1769</v>
      </c>
      <c r="CK174" s="35">
        <v>1890</v>
      </c>
      <c r="CL174" s="35">
        <v>2017</v>
      </c>
      <c r="CM174" s="35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34" t="s">
        <v>219</v>
      </c>
      <c r="B175" s="35">
        <v>0</v>
      </c>
      <c r="C175" s="35">
        <v>0</v>
      </c>
      <c r="D175" s="35">
        <v>0</v>
      </c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5">
        <v>0</v>
      </c>
      <c r="AJ175" s="35">
        <v>0</v>
      </c>
      <c r="AK175" s="35">
        <v>0</v>
      </c>
      <c r="AL175" s="35">
        <v>0</v>
      </c>
      <c r="AM175" s="35">
        <v>0</v>
      </c>
      <c r="AN175" s="35">
        <v>0</v>
      </c>
      <c r="AO175" s="35">
        <v>0</v>
      </c>
      <c r="AP175" s="35">
        <v>0</v>
      </c>
      <c r="AQ175" s="35">
        <v>0</v>
      </c>
      <c r="AR175" s="35">
        <v>0</v>
      </c>
      <c r="AS175" s="35">
        <v>0</v>
      </c>
      <c r="AT175" s="35">
        <v>0</v>
      </c>
      <c r="AU175" s="35">
        <v>0</v>
      </c>
      <c r="AV175" s="35">
        <v>0</v>
      </c>
      <c r="AW175" s="35">
        <v>0</v>
      </c>
      <c r="AX175" s="35">
        <v>0</v>
      </c>
      <c r="AY175" s="35">
        <v>0</v>
      </c>
      <c r="AZ175" s="35">
        <v>0</v>
      </c>
      <c r="BA175" s="35">
        <v>0</v>
      </c>
      <c r="BB175" s="35">
        <v>0</v>
      </c>
      <c r="BC175" s="35">
        <v>0</v>
      </c>
      <c r="BD175" s="35">
        <v>0</v>
      </c>
      <c r="BE175" s="35">
        <v>0</v>
      </c>
      <c r="BF175" s="35">
        <v>0</v>
      </c>
      <c r="BG175" s="35">
        <v>0</v>
      </c>
      <c r="BH175" s="35">
        <v>0</v>
      </c>
      <c r="BI175" s="35">
        <v>0</v>
      </c>
      <c r="BJ175" s="35">
        <v>0</v>
      </c>
      <c r="BK175" s="35">
        <v>0</v>
      </c>
      <c r="BL175" s="35">
        <v>0</v>
      </c>
      <c r="BM175" s="35">
        <v>0</v>
      </c>
      <c r="BN175" s="35">
        <v>0</v>
      </c>
      <c r="BO175" s="35">
        <v>0</v>
      </c>
      <c r="BP175" s="35">
        <v>0</v>
      </c>
      <c r="BQ175" s="35">
        <v>0</v>
      </c>
      <c r="BR175" s="35">
        <v>0</v>
      </c>
      <c r="BS175" s="35">
        <v>0</v>
      </c>
      <c r="BT175" s="35">
        <v>0</v>
      </c>
      <c r="BU175" s="35">
        <v>0</v>
      </c>
      <c r="BV175" s="35">
        <v>0</v>
      </c>
      <c r="BW175" s="35">
        <v>0</v>
      </c>
      <c r="BX175" s="35">
        <v>0</v>
      </c>
      <c r="BY175" s="35">
        <v>0</v>
      </c>
      <c r="BZ175" s="35">
        <v>0</v>
      </c>
      <c r="CA175" s="35">
        <v>0</v>
      </c>
      <c r="CB175" s="35">
        <v>0</v>
      </c>
      <c r="CC175" s="35">
        <v>0</v>
      </c>
      <c r="CD175" s="35">
        <v>0</v>
      </c>
      <c r="CE175" s="35">
        <v>0</v>
      </c>
      <c r="CF175" s="35">
        <v>0</v>
      </c>
      <c r="CG175" s="35">
        <v>0</v>
      </c>
      <c r="CH175" s="35">
        <v>0</v>
      </c>
      <c r="CI175" s="35">
        <v>0</v>
      </c>
      <c r="CJ175" s="35">
        <v>0</v>
      </c>
      <c r="CK175" s="35">
        <v>0</v>
      </c>
      <c r="CL175" s="35">
        <v>0</v>
      </c>
      <c r="CM175" s="35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34" t="s">
        <v>157</v>
      </c>
      <c r="B176" s="35">
        <v>0</v>
      </c>
      <c r="C176" s="35">
        <v>0</v>
      </c>
      <c r="D176" s="35">
        <v>0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5">
        <v>0</v>
      </c>
      <c r="AJ176" s="35">
        <v>0</v>
      </c>
      <c r="AK176" s="35">
        <v>0</v>
      </c>
      <c r="AL176" s="35">
        <v>0</v>
      </c>
      <c r="AM176" s="35">
        <v>0</v>
      </c>
      <c r="AN176" s="35">
        <v>0</v>
      </c>
      <c r="AO176" s="35">
        <v>0</v>
      </c>
      <c r="AP176" s="35">
        <v>0</v>
      </c>
      <c r="AQ176" s="35">
        <v>0</v>
      </c>
      <c r="AR176" s="35">
        <v>0</v>
      </c>
      <c r="AS176" s="35">
        <v>0</v>
      </c>
      <c r="AT176" s="35">
        <v>0</v>
      </c>
      <c r="AU176" s="35">
        <v>0</v>
      </c>
      <c r="AV176" s="35">
        <v>0</v>
      </c>
      <c r="AW176" s="35">
        <v>0</v>
      </c>
      <c r="AX176" s="35">
        <v>0</v>
      </c>
      <c r="AY176" s="35">
        <v>0</v>
      </c>
      <c r="AZ176" s="35">
        <v>0</v>
      </c>
      <c r="BA176" s="35">
        <v>1</v>
      </c>
      <c r="BB176" s="35">
        <v>1</v>
      </c>
      <c r="BC176" s="35">
        <v>1</v>
      </c>
      <c r="BD176" s="35">
        <v>1</v>
      </c>
      <c r="BE176" s="35">
        <v>2</v>
      </c>
      <c r="BF176" s="35">
        <v>2</v>
      </c>
      <c r="BG176" s="35">
        <v>2</v>
      </c>
      <c r="BH176" s="35">
        <v>3</v>
      </c>
      <c r="BI176" s="35">
        <v>3</v>
      </c>
      <c r="BJ176" s="35">
        <v>3</v>
      </c>
      <c r="BK176" s="35">
        <v>3</v>
      </c>
      <c r="BL176" s="35">
        <v>3</v>
      </c>
      <c r="BM176" s="35">
        <v>5</v>
      </c>
      <c r="BN176" s="35">
        <v>5</v>
      </c>
      <c r="BO176" s="35">
        <v>5</v>
      </c>
      <c r="BP176" s="35">
        <v>9</v>
      </c>
      <c r="BQ176" s="35">
        <v>10</v>
      </c>
      <c r="BR176" s="35">
        <v>13</v>
      </c>
      <c r="BS176" s="35">
        <v>17</v>
      </c>
      <c r="BT176" s="35">
        <v>20</v>
      </c>
      <c r="BU176" s="35">
        <v>22</v>
      </c>
      <c r="BV176" s="35">
        <v>27</v>
      </c>
      <c r="BW176" s="35">
        <v>32</v>
      </c>
      <c r="BX176" s="35">
        <v>37</v>
      </c>
      <c r="BY176" s="35">
        <v>38</v>
      </c>
      <c r="BZ176" s="35">
        <v>45</v>
      </c>
      <c r="CA176" s="35">
        <v>52</v>
      </c>
      <c r="CB176" s="35">
        <v>57</v>
      </c>
      <c r="CC176" s="35">
        <v>69</v>
      </c>
      <c r="CD176" s="35">
        <v>73</v>
      </c>
      <c r="CE176" s="35">
        <v>83</v>
      </c>
      <c r="CF176" s="35">
        <v>93</v>
      </c>
      <c r="CG176" s="35">
        <v>98</v>
      </c>
      <c r="CH176" s="35">
        <v>108</v>
      </c>
      <c r="CI176" s="35">
        <v>116</v>
      </c>
      <c r="CJ176" s="35">
        <v>125</v>
      </c>
      <c r="CK176" s="35">
        <v>133</v>
      </c>
      <c r="CL176" s="35">
        <v>141</v>
      </c>
      <c r="CM176" s="35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34" t="s">
        <v>40</v>
      </c>
      <c r="B177" s="35">
        <v>0</v>
      </c>
      <c r="C177" s="35">
        <v>0</v>
      </c>
      <c r="D177" s="35">
        <v>0</v>
      </c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5">
        <v>0</v>
      </c>
      <c r="AJ177" s="35">
        <v>0</v>
      </c>
      <c r="AK177" s="35">
        <v>0</v>
      </c>
      <c r="AL177" s="35">
        <v>0</v>
      </c>
      <c r="AM177" s="35">
        <v>0</v>
      </c>
      <c r="AN177" s="35">
        <v>0</v>
      </c>
      <c r="AO177" s="35">
        <v>0</v>
      </c>
      <c r="AP177" s="35">
        <v>0</v>
      </c>
      <c r="AQ177" s="35">
        <v>0</v>
      </c>
      <c r="AR177" s="35">
        <v>0</v>
      </c>
      <c r="AS177" s="35">
        <v>0</v>
      </c>
      <c r="AT177" s="35">
        <v>0</v>
      </c>
      <c r="AU177" s="35">
        <v>0</v>
      </c>
      <c r="AV177" s="35">
        <v>0</v>
      </c>
      <c r="AW177" s="35">
        <v>0</v>
      </c>
      <c r="AX177" s="35">
        <v>0</v>
      </c>
      <c r="AY177" s="35">
        <v>0</v>
      </c>
      <c r="AZ177" s="35">
        <v>0</v>
      </c>
      <c r="BA177" s="35">
        <v>0</v>
      </c>
      <c r="BB177" s="35">
        <v>0</v>
      </c>
      <c r="BC177" s="35">
        <v>0</v>
      </c>
      <c r="BD177" s="35">
        <v>0</v>
      </c>
      <c r="BE177" s="35">
        <v>0</v>
      </c>
      <c r="BF177" s="35">
        <v>0</v>
      </c>
      <c r="BG177" s="35">
        <v>0</v>
      </c>
      <c r="BH177" s="35">
        <v>2</v>
      </c>
      <c r="BI177" s="35">
        <v>2</v>
      </c>
      <c r="BJ177" s="35">
        <v>2</v>
      </c>
      <c r="BK177" s="35">
        <v>2</v>
      </c>
      <c r="BL177" s="35">
        <v>2</v>
      </c>
      <c r="BM177" s="35">
        <v>2</v>
      </c>
      <c r="BN177" s="35">
        <v>2</v>
      </c>
      <c r="BO177" s="35">
        <v>2</v>
      </c>
      <c r="BP177" s="35">
        <v>2</v>
      </c>
      <c r="BQ177" s="35">
        <v>3</v>
      </c>
      <c r="BR177" s="35">
        <v>5</v>
      </c>
      <c r="BS177" s="35">
        <v>6</v>
      </c>
      <c r="BT177" s="35">
        <v>8</v>
      </c>
      <c r="BU177" s="35">
        <v>8</v>
      </c>
      <c r="BV177" s="35">
        <v>9</v>
      </c>
      <c r="BW177" s="35">
        <v>10</v>
      </c>
      <c r="BX177" s="35">
        <v>10</v>
      </c>
      <c r="BY177" s="35">
        <v>11</v>
      </c>
      <c r="BZ177" s="35">
        <v>12</v>
      </c>
      <c r="CA177" s="35">
        <v>12</v>
      </c>
      <c r="CB177" s="35">
        <v>14</v>
      </c>
      <c r="CC177" s="35">
        <v>16</v>
      </c>
      <c r="CD177" s="35">
        <v>20</v>
      </c>
      <c r="CE177" s="35">
        <v>22</v>
      </c>
      <c r="CF177" s="35">
        <v>25</v>
      </c>
      <c r="CG177" s="35">
        <v>28</v>
      </c>
      <c r="CH177" s="35">
        <v>33</v>
      </c>
      <c r="CI177" s="35">
        <v>35</v>
      </c>
      <c r="CJ177" s="35">
        <v>37</v>
      </c>
      <c r="CK177" s="35">
        <v>37</v>
      </c>
      <c r="CL177" s="35">
        <v>41</v>
      </c>
      <c r="CM177" s="35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34" t="s">
        <v>119</v>
      </c>
      <c r="B178" s="35">
        <v>0</v>
      </c>
      <c r="C178" s="35">
        <v>0</v>
      </c>
      <c r="D178" s="35">
        <v>0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5">
        <v>0</v>
      </c>
      <c r="AJ178" s="35">
        <v>0</v>
      </c>
      <c r="AK178" s="35">
        <v>0</v>
      </c>
      <c r="AL178" s="35">
        <v>0</v>
      </c>
      <c r="AM178" s="35">
        <v>0</v>
      </c>
      <c r="AN178" s="35">
        <v>0</v>
      </c>
      <c r="AO178" s="35">
        <v>0</v>
      </c>
      <c r="AP178" s="35">
        <v>0</v>
      </c>
      <c r="AQ178" s="35">
        <v>0</v>
      </c>
      <c r="AR178" s="35">
        <v>0</v>
      </c>
      <c r="AS178" s="35">
        <v>1</v>
      </c>
      <c r="AT178" s="35">
        <v>2</v>
      </c>
      <c r="AU178" s="35">
        <v>2</v>
      </c>
      <c r="AV178" s="35">
        <v>3</v>
      </c>
      <c r="AW178" s="35">
        <v>4</v>
      </c>
      <c r="AX178" s="35">
        <v>6</v>
      </c>
      <c r="AY178" s="35">
        <v>8</v>
      </c>
      <c r="AZ178" s="35">
        <v>8</v>
      </c>
      <c r="BA178" s="35">
        <v>8</v>
      </c>
      <c r="BB178" s="35">
        <v>21</v>
      </c>
      <c r="BC178" s="35">
        <v>21</v>
      </c>
      <c r="BD178" s="35">
        <v>56</v>
      </c>
      <c r="BE178" s="35">
        <v>56</v>
      </c>
      <c r="BF178" s="35">
        <v>72</v>
      </c>
      <c r="BG178" s="35">
        <v>138</v>
      </c>
      <c r="BH178" s="35">
        <v>178</v>
      </c>
      <c r="BI178" s="35">
        <v>234</v>
      </c>
      <c r="BJ178" s="35">
        <v>282</v>
      </c>
      <c r="BK178" s="35">
        <v>336</v>
      </c>
      <c r="BL178" s="35">
        <v>423</v>
      </c>
      <c r="BM178" s="35">
        <v>466</v>
      </c>
      <c r="BN178" s="35">
        <v>580</v>
      </c>
      <c r="BO178" s="35">
        <v>761</v>
      </c>
      <c r="BP178" s="35">
        <v>1021</v>
      </c>
      <c r="BQ178" s="35">
        <v>1231</v>
      </c>
      <c r="BR178" s="35">
        <v>1411</v>
      </c>
      <c r="BS178" s="35">
        <v>1793</v>
      </c>
      <c r="BT178" s="35">
        <v>2357</v>
      </c>
      <c r="BU178" s="35">
        <v>2926</v>
      </c>
      <c r="BV178" s="35">
        <v>3611</v>
      </c>
      <c r="BW178" s="35">
        <v>4320</v>
      </c>
      <c r="BX178" s="35">
        <v>4943</v>
      </c>
      <c r="BY178" s="35">
        <v>5385</v>
      </c>
      <c r="BZ178" s="35">
        <v>6171</v>
      </c>
      <c r="CA178" s="35">
        <v>7111</v>
      </c>
      <c r="CB178" s="35">
        <v>7993</v>
      </c>
      <c r="CC178" s="35">
        <v>8974</v>
      </c>
      <c r="CD178" s="35">
        <v>9892</v>
      </c>
      <c r="CE178" s="35">
        <v>10629</v>
      </c>
      <c r="CF178" s="35">
        <v>11347</v>
      </c>
      <c r="CG178" s="35">
        <v>12129</v>
      </c>
      <c r="CH178" s="35">
        <v>12894</v>
      </c>
      <c r="CI178" s="35">
        <v>13759</v>
      </c>
      <c r="CJ178" s="35">
        <v>14607</v>
      </c>
      <c r="CK178" s="35">
        <v>15498</v>
      </c>
      <c r="CL178" s="35">
        <v>16095</v>
      </c>
      <c r="CM178" s="35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34" t="s">
        <v>188</v>
      </c>
      <c r="B179" s="35">
        <v>0</v>
      </c>
      <c r="C179" s="35">
        <v>0</v>
      </c>
      <c r="D179" s="35">
        <v>0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5">
        <v>0</v>
      </c>
      <c r="AJ179" s="35">
        <v>0</v>
      </c>
      <c r="AK179" s="35">
        <v>0</v>
      </c>
      <c r="AL179" s="35">
        <v>0</v>
      </c>
      <c r="AM179" s="35">
        <v>0</v>
      </c>
      <c r="AN179" s="35">
        <v>0</v>
      </c>
      <c r="AO179" s="35">
        <v>0</v>
      </c>
      <c r="AP179" s="35">
        <v>0</v>
      </c>
      <c r="AQ179" s="35">
        <v>0</v>
      </c>
      <c r="AR179" s="35">
        <v>0</v>
      </c>
      <c r="AS179" s="35">
        <v>0</v>
      </c>
      <c r="AT179" s="35">
        <v>0</v>
      </c>
      <c r="AU179" s="35">
        <v>0</v>
      </c>
      <c r="AV179" s="35">
        <v>0</v>
      </c>
      <c r="AW179" s="35">
        <v>0</v>
      </c>
      <c r="AX179" s="35">
        <v>0</v>
      </c>
      <c r="AY179" s="35">
        <v>0</v>
      </c>
      <c r="AZ179" s="35">
        <v>0</v>
      </c>
      <c r="BA179" s="35">
        <v>0</v>
      </c>
      <c r="BB179" s="35">
        <v>0</v>
      </c>
      <c r="BC179" s="35">
        <v>0</v>
      </c>
      <c r="BD179" s="35">
        <v>0</v>
      </c>
      <c r="BE179" s="35">
        <v>0</v>
      </c>
      <c r="BF179" s="35">
        <v>0</v>
      </c>
      <c r="BG179" s="35">
        <v>0</v>
      </c>
      <c r="BH179" s="35">
        <v>0</v>
      </c>
      <c r="BI179" s="35">
        <v>0</v>
      </c>
      <c r="BJ179" s="35">
        <v>0</v>
      </c>
      <c r="BK179" s="35">
        <v>0</v>
      </c>
      <c r="BL179" s="35">
        <v>0</v>
      </c>
      <c r="BM179" s="35">
        <v>0</v>
      </c>
      <c r="BN179" s="35">
        <v>0</v>
      </c>
      <c r="BO179" s="35">
        <v>0</v>
      </c>
      <c r="BP179" s="35">
        <v>0</v>
      </c>
      <c r="BQ179" s="35">
        <v>1</v>
      </c>
      <c r="BR179" s="35">
        <v>1</v>
      </c>
      <c r="BS179" s="35">
        <v>1</v>
      </c>
      <c r="BT179" s="35">
        <v>2</v>
      </c>
      <c r="BU179" s="35">
        <v>4</v>
      </c>
      <c r="BV179" s="35">
        <v>4</v>
      </c>
      <c r="BW179" s="35">
        <v>5</v>
      </c>
      <c r="BX179" s="35">
        <v>5</v>
      </c>
      <c r="BY179" s="35">
        <v>6</v>
      </c>
      <c r="BZ179" s="35">
        <v>7</v>
      </c>
      <c r="CA179" s="35">
        <v>7</v>
      </c>
      <c r="CB179" s="35">
        <v>7</v>
      </c>
      <c r="CC179" s="35">
        <v>7</v>
      </c>
      <c r="CD179" s="35">
        <v>7</v>
      </c>
      <c r="CE179" s="35">
        <v>7</v>
      </c>
      <c r="CF179" s="35">
        <v>8</v>
      </c>
      <c r="CG179" s="35">
        <v>8</v>
      </c>
      <c r="CH179" s="35">
        <v>8</v>
      </c>
      <c r="CI179" s="35">
        <v>9</v>
      </c>
      <c r="CJ179" s="35">
        <v>9</v>
      </c>
      <c r="CK179" s="35">
        <v>9</v>
      </c>
      <c r="CL179" s="35">
        <v>10</v>
      </c>
      <c r="CM179" s="35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34" t="s">
        <v>299</v>
      </c>
      <c r="B180" s="35">
        <v>0</v>
      </c>
      <c r="C180" s="35">
        <v>0</v>
      </c>
      <c r="D180" s="35">
        <v>0</v>
      </c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5">
        <v>0</v>
      </c>
      <c r="AJ180" s="35">
        <v>0</v>
      </c>
      <c r="AK180" s="35">
        <v>0</v>
      </c>
      <c r="AL180" s="35">
        <v>0</v>
      </c>
      <c r="AM180" s="35">
        <v>0</v>
      </c>
      <c r="AN180" s="35">
        <v>1</v>
      </c>
      <c r="AO180" s="35">
        <v>1</v>
      </c>
      <c r="AP180" s="35">
        <v>6</v>
      </c>
      <c r="AQ180" s="35">
        <v>7</v>
      </c>
      <c r="AR180" s="35">
        <v>11</v>
      </c>
      <c r="AS180" s="35">
        <v>12</v>
      </c>
      <c r="AT180" s="35">
        <v>14</v>
      </c>
      <c r="AU180" s="35">
        <v>17</v>
      </c>
      <c r="AV180" s="35">
        <v>21</v>
      </c>
      <c r="AW180" s="35">
        <v>22</v>
      </c>
      <c r="AX180" s="35">
        <v>28</v>
      </c>
      <c r="AY180" s="35">
        <v>36</v>
      </c>
      <c r="AZ180" s="35">
        <v>40</v>
      </c>
      <c r="BA180" s="35">
        <v>47</v>
      </c>
      <c r="BB180" s="35">
        <v>54</v>
      </c>
      <c r="BC180" s="35">
        <v>63</v>
      </c>
      <c r="BD180" s="35">
        <v>85</v>
      </c>
      <c r="BE180" s="35">
        <v>108</v>
      </c>
      <c r="BF180" s="35">
        <v>118</v>
      </c>
      <c r="BG180" s="35">
        <v>200</v>
      </c>
      <c r="BH180" s="35">
        <v>244</v>
      </c>
      <c r="BI180" s="35">
        <v>307</v>
      </c>
      <c r="BJ180" s="35">
        <v>417</v>
      </c>
      <c r="BK180" s="35">
        <v>557</v>
      </c>
      <c r="BL180" s="35">
        <v>706</v>
      </c>
      <c r="BM180" s="35">
        <v>942</v>
      </c>
      <c r="BN180" s="35">
        <v>1209</v>
      </c>
      <c r="BO180" s="35">
        <v>1581</v>
      </c>
      <c r="BP180" s="35">
        <v>2026</v>
      </c>
      <c r="BQ180" s="35">
        <v>2467</v>
      </c>
      <c r="BR180" s="35">
        <v>2978</v>
      </c>
      <c r="BS180" s="35">
        <v>3873</v>
      </c>
      <c r="BT180" s="35">
        <v>4757</v>
      </c>
      <c r="BU180" s="35">
        <v>5926</v>
      </c>
      <c r="BV180" s="35">
        <v>7087</v>
      </c>
      <c r="BW180" s="35">
        <v>8407</v>
      </c>
      <c r="BX180" s="35">
        <v>9619</v>
      </c>
      <c r="BY180" s="35">
        <v>10783</v>
      </c>
      <c r="BZ180" s="35">
        <v>12794</v>
      </c>
      <c r="CA180" s="35">
        <v>14695</v>
      </c>
      <c r="CB180" s="35">
        <v>16544</v>
      </c>
      <c r="CC180" s="35">
        <v>18586</v>
      </c>
      <c r="CD180" s="35">
        <v>20462</v>
      </c>
      <c r="CE180" s="35">
        <v>22019</v>
      </c>
      <c r="CF180" s="35">
        <v>23528</v>
      </c>
      <c r="CG180" s="35">
        <v>25831</v>
      </c>
      <c r="CH180" s="35">
        <v>28325</v>
      </c>
      <c r="CI180" s="35">
        <v>32916</v>
      </c>
      <c r="CJ180" s="35">
        <v>36773</v>
      </c>
      <c r="CK180" s="35">
        <v>38664</v>
      </c>
      <c r="CL180" s="35">
        <v>40661</v>
      </c>
      <c r="CM180" s="35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34" t="s">
        <v>67</v>
      </c>
      <c r="B181" s="35">
        <v>0</v>
      </c>
      <c r="C181" s="35">
        <v>0</v>
      </c>
      <c r="D181" s="35">
        <v>0</v>
      </c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5">
        <v>0</v>
      </c>
      <c r="AJ181" s="35">
        <v>0</v>
      </c>
      <c r="AK181" s="35">
        <v>0</v>
      </c>
      <c r="AL181" s="35">
        <v>0</v>
      </c>
      <c r="AM181" s="35">
        <v>0</v>
      </c>
      <c r="AN181" s="35">
        <v>0</v>
      </c>
      <c r="AO181" s="35">
        <v>0</v>
      </c>
      <c r="AP181" s="35">
        <v>0</v>
      </c>
      <c r="AQ181" s="35">
        <v>0</v>
      </c>
      <c r="AR181" s="35">
        <v>0</v>
      </c>
      <c r="AS181" s="35">
        <v>0</v>
      </c>
      <c r="AT181" s="35">
        <v>0</v>
      </c>
      <c r="AU181" s="35">
        <v>0</v>
      </c>
      <c r="AV181" s="35">
        <v>0</v>
      </c>
      <c r="AW181" s="35">
        <v>0</v>
      </c>
      <c r="AX181" s="35">
        <v>0</v>
      </c>
      <c r="AY181" s="35">
        <v>0</v>
      </c>
      <c r="AZ181" s="35">
        <v>0</v>
      </c>
      <c r="BA181" s="35">
        <v>0</v>
      </c>
      <c r="BB181" s="35">
        <v>0</v>
      </c>
      <c r="BC181" s="35">
        <v>0</v>
      </c>
      <c r="BD181" s="35">
        <v>0</v>
      </c>
      <c r="BE181" s="35">
        <v>0</v>
      </c>
      <c r="BF181" s="35">
        <v>0</v>
      </c>
      <c r="BG181" s="35">
        <v>0</v>
      </c>
      <c r="BH181" s="35">
        <v>0</v>
      </c>
      <c r="BI181" s="35">
        <v>0</v>
      </c>
      <c r="BJ181" s="35">
        <v>0</v>
      </c>
      <c r="BK181" s="35">
        <v>0</v>
      </c>
      <c r="BL181" s="35">
        <v>0</v>
      </c>
      <c r="BM181" s="35">
        <v>0</v>
      </c>
      <c r="BN181" s="35">
        <v>0</v>
      </c>
      <c r="BO181" s="35">
        <v>1</v>
      </c>
      <c r="BP181" s="35">
        <v>2</v>
      </c>
      <c r="BQ181" s="35">
        <v>2</v>
      </c>
      <c r="BR181" s="35">
        <v>2</v>
      </c>
      <c r="BS181" s="35">
        <v>2</v>
      </c>
      <c r="BT181" s="35">
        <v>2</v>
      </c>
      <c r="BU181" s="35">
        <v>2</v>
      </c>
      <c r="BV181" s="35">
        <v>2</v>
      </c>
      <c r="BW181" s="35">
        <v>2</v>
      </c>
      <c r="BX181" s="35">
        <v>2</v>
      </c>
      <c r="BY181" s="35">
        <v>2</v>
      </c>
      <c r="BZ181" s="35">
        <v>2</v>
      </c>
      <c r="CA181" s="35">
        <v>3</v>
      </c>
      <c r="CB181" s="35">
        <v>3</v>
      </c>
      <c r="CC181" s="35">
        <v>3</v>
      </c>
      <c r="CD181" s="35">
        <v>4</v>
      </c>
      <c r="CE181" s="35">
        <v>4</v>
      </c>
      <c r="CF181" s="35">
        <v>4</v>
      </c>
      <c r="CG181" s="35">
        <v>4</v>
      </c>
      <c r="CH181" s="35">
        <v>4</v>
      </c>
      <c r="CI181" s="35">
        <v>4</v>
      </c>
      <c r="CJ181" s="35">
        <v>4</v>
      </c>
      <c r="CK181" s="35">
        <v>5</v>
      </c>
      <c r="CL181" s="35">
        <v>5</v>
      </c>
      <c r="CM181" s="35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34" t="s">
        <v>185</v>
      </c>
      <c r="B182" s="35">
        <v>0</v>
      </c>
      <c r="C182" s="35">
        <v>0</v>
      </c>
      <c r="D182" s="35">
        <v>0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5">
        <v>0</v>
      </c>
      <c r="AJ182" s="35">
        <v>0</v>
      </c>
      <c r="AK182" s="35">
        <v>0</v>
      </c>
      <c r="AL182" s="35">
        <v>0</v>
      </c>
      <c r="AM182" s="35">
        <v>0</v>
      </c>
      <c r="AN182" s="35">
        <v>0</v>
      </c>
      <c r="AO182" s="35">
        <v>0</v>
      </c>
      <c r="AP182" s="35">
        <v>0</v>
      </c>
      <c r="AQ182" s="35">
        <v>0</v>
      </c>
      <c r="AR182" s="35">
        <v>0</v>
      </c>
      <c r="AS182" s="35">
        <v>0</v>
      </c>
      <c r="AT182" s="35">
        <v>0</v>
      </c>
      <c r="AU182" s="35">
        <v>0</v>
      </c>
      <c r="AV182" s="35">
        <v>0</v>
      </c>
      <c r="AW182" s="35">
        <v>0</v>
      </c>
      <c r="AX182" s="35">
        <v>0</v>
      </c>
      <c r="AY182" s="35">
        <v>0</v>
      </c>
      <c r="AZ182" s="35">
        <v>0</v>
      </c>
      <c r="BA182" s="35">
        <v>0</v>
      </c>
      <c r="BB182" s="35">
        <v>0</v>
      </c>
      <c r="BC182" s="35">
        <v>0</v>
      </c>
      <c r="BD182" s="35">
        <v>0</v>
      </c>
      <c r="BE182" s="35">
        <v>0</v>
      </c>
      <c r="BF182" s="35">
        <v>0</v>
      </c>
      <c r="BG182" s="35">
        <v>0</v>
      </c>
      <c r="BH182" s="35">
        <v>0</v>
      </c>
      <c r="BI182" s="35">
        <v>0</v>
      </c>
      <c r="BJ182" s="35">
        <v>0</v>
      </c>
      <c r="BK182" s="35">
        <v>0</v>
      </c>
      <c r="BL182" s="35">
        <v>0</v>
      </c>
      <c r="BM182" s="35">
        <v>0</v>
      </c>
      <c r="BN182" s="35">
        <v>0</v>
      </c>
      <c r="BO182" s="35">
        <v>1</v>
      </c>
      <c r="BP182" s="35">
        <v>2</v>
      </c>
      <c r="BQ182" s="35">
        <v>2</v>
      </c>
      <c r="BR182" s="35">
        <v>3</v>
      </c>
      <c r="BS182" s="35">
        <v>3</v>
      </c>
      <c r="BT182" s="35">
        <v>3</v>
      </c>
      <c r="BU182" s="35">
        <v>5</v>
      </c>
      <c r="BV182" s="35">
        <v>7</v>
      </c>
      <c r="BW182" s="35">
        <v>7</v>
      </c>
      <c r="BX182" s="35">
        <v>7</v>
      </c>
      <c r="BY182" s="35">
        <v>7</v>
      </c>
      <c r="BZ182" s="35">
        <v>7</v>
      </c>
      <c r="CA182" s="35">
        <v>9</v>
      </c>
      <c r="CB182" s="35">
        <v>9</v>
      </c>
      <c r="CC182" s="35">
        <v>9</v>
      </c>
      <c r="CD182" s="35">
        <v>9</v>
      </c>
      <c r="CE182" s="35">
        <v>9</v>
      </c>
      <c r="CF182" s="35">
        <v>9</v>
      </c>
      <c r="CG182" s="35">
        <v>9</v>
      </c>
      <c r="CH182" s="35">
        <v>9</v>
      </c>
      <c r="CI182" s="35">
        <v>9</v>
      </c>
      <c r="CJ182" s="35">
        <v>9</v>
      </c>
      <c r="CK182" s="35">
        <v>9</v>
      </c>
      <c r="CL182" s="35">
        <v>9</v>
      </c>
      <c r="CM182" s="35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34" t="s">
        <v>57</v>
      </c>
      <c r="B183" s="35">
        <v>0</v>
      </c>
      <c r="C183" s="35">
        <v>0</v>
      </c>
      <c r="D183" s="35">
        <v>0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5">
        <v>0</v>
      </c>
      <c r="AJ183" s="35">
        <v>0</v>
      </c>
      <c r="AK183" s="35">
        <v>0</v>
      </c>
      <c r="AL183" s="35">
        <v>0</v>
      </c>
      <c r="AM183" s="35">
        <v>0</v>
      </c>
      <c r="AN183" s="35">
        <v>0</v>
      </c>
      <c r="AO183" s="35">
        <v>0</v>
      </c>
      <c r="AP183" s="35">
        <v>0</v>
      </c>
      <c r="AQ183" s="35">
        <v>0</v>
      </c>
      <c r="AR183" s="35">
        <v>0</v>
      </c>
      <c r="AS183" s="35">
        <v>0</v>
      </c>
      <c r="AT183" s="35">
        <v>0</v>
      </c>
      <c r="AU183" s="35">
        <v>0</v>
      </c>
      <c r="AV183" s="35">
        <v>0</v>
      </c>
      <c r="AW183" s="35">
        <v>0</v>
      </c>
      <c r="AX183" s="35">
        <v>0</v>
      </c>
      <c r="AY183" s="35">
        <v>0</v>
      </c>
      <c r="AZ183" s="35">
        <v>0</v>
      </c>
      <c r="BA183" s="35">
        <v>0</v>
      </c>
      <c r="BB183" s="35">
        <v>0</v>
      </c>
      <c r="BC183" s="35">
        <v>0</v>
      </c>
      <c r="BD183" s="35">
        <v>0</v>
      </c>
      <c r="BE183" s="35">
        <v>0</v>
      </c>
      <c r="BF183" s="35">
        <v>0</v>
      </c>
      <c r="BG183" s="35">
        <v>0</v>
      </c>
      <c r="BH183" s="35">
        <v>0</v>
      </c>
      <c r="BI183" s="35">
        <v>0</v>
      </c>
      <c r="BJ183" s="35">
        <v>0</v>
      </c>
      <c r="BK183" s="35">
        <v>0</v>
      </c>
      <c r="BL183" s="35">
        <v>0</v>
      </c>
      <c r="BM183" s="35">
        <v>0</v>
      </c>
      <c r="BN183" s="35">
        <v>0</v>
      </c>
      <c r="BO183" s="35">
        <v>0</v>
      </c>
      <c r="BP183" s="35">
        <v>0</v>
      </c>
      <c r="BQ183" s="35">
        <v>0</v>
      </c>
      <c r="BR183" s="35">
        <v>0</v>
      </c>
      <c r="BS183" s="35">
        <v>0</v>
      </c>
      <c r="BT183" s="35">
        <v>0</v>
      </c>
      <c r="BU183" s="35">
        <v>0</v>
      </c>
      <c r="BV183" s="35">
        <v>0</v>
      </c>
      <c r="BW183" s="35">
        <v>0</v>
      </c>
      <c r="BX183" s="35">
        <v>0</v>
      </c>
      <c r="BY183" s="35">
        <v>0</v>
      </c>
      <c r="BZ183" s="35">
        <v>0</v>
      </c>
      <c r="CA183" s="35">
        <v>0</v>
      </c>
      <c r="CB183" s="35">
        <v>0</v>
      </c>
      <c r="CC183" s="35">
        <v>0</v>
      </c>
      <c r="CD183" s="35">
        <v>0</v>
      </c>
      <c r="CE183" s="35">
        <v>0</v>
      </c>
      <c r="CF183" s="35">
        <v>0</v>
      </c>
      <c r="CG183" s="35">
        <v>0</v>
      </c>
      <c r="CH183" s="35">
        <v>0</v>
      </c>
      <c r="CI183" s="35">
        <v>0</v>
      </c>
      <c r="CJ183" s="35">
        <v>0</v>
      </c>
      <c r="CK183" s="35">
        <v>0</v>
      </c>
      <c r="CL183" s="35">
        <v>0</v>
      </c>
      <c r="CM183" s="35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34" t="s">
        <v>230</v>
      </c>
      <c r="B184" s="35">
        <v>0</v>
      </c>
      <c r="C184" s="35">
        <v>0</v>
      </c>
      <c r="D184" s="35">
        <v>0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5">
        <v>0</v>
      </c>
      <c r="AJ184" s="35">
        <v>0</v>
      </c>
      <c r="AK184" s="35">
        <v>0</v>
      </c>
      <c r="AL184" s="35">
        <v>0</v>
      </c>
      <c r="AM184" s="35">
        <v>0</v>
      </c>
      <c r="AN184" s="35">
        <v>0</v>
      </c>
      <c r="AO184" s="35">
        <v>0</v>
      </c>
      <c r="AP184" s="35">
        <v>0</v>
      </c>
      <c r="AQ184" s="35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35">
        <v>0</v>
      </c>
      <c r="AX184" s="35">
        <v>0</v>
      </c>
      <c r="AY184" s="35">
        <v>0</v>
      </c>
      <c r="AZ184" s="35">
        <v>0</v>
      </c>
      <c r="BA184" s="35">
        <v>0</v>
      </c>
      <c r="BB184" s="35">
        <v>0</v>
      </c>
      <c r="BC184" s="35">
        <v>0</v>
      </c>
      <c r="BD184" s="35">
        <v>0</v>
      </c>
      <c r="BE184" s="35">
        <v>0</v>
      </c>
      <c r="BF184" s="35">
        <v>0</v>
      </c>
      <c r="BG184" s="35">
        <v>0</v>
      </c>
      <c r="BH184" s="35">
        <v>0</v>
      </c>
      <c r="BI184" s="35">
        <v>0</v>
      </c>
      <c r="BJ184" s="35">
        <v>0</v>
      </c>
      <c r="BK184" s="35">
        <v>0</v>
      </c>
      <c r="BL184" s="35">
        <v>0</v>
      </c>
      <c r="BM184" s="35">
        <v>0</v>
      </c>
      <c r="BN184" s="35">
        <v>1</v>
      </c>
      <c r="BO184" s="35">
        <v>1</v>
      </c>
      <c r="BP184" s="35">
        <v>1</v>
      </c>
      <c r="BQ184" s="35">
        <v>1</v>
      </c>
      <c r="BR184" s="35">
        <v>1</v>
      </c>
      <c r="BS184" s="35">
        <v>1</v>
      </c>
      <c r="BT184" s="35">
        <v>1</v>
      </c>
      <c r="BU184" s="35">
        <v>1</v>
      </c>
      <c r="BV184" s="35">
        <v>1</v>
      </c>
      <c r="BW184" s="35">
        <v>1</v>
      </c>
      <c r="BX184" s="35">
        <v>1</v>
      </c>
      <c r="BY184" s="35">
        <v>1</v>
      </c>
      <c r="BZ184" s="35">
        <v>1</v>
      </c>
      <c r="CA184" s="35">
        <v>1</v>
      </c>
      <c r="CB184" s="35">
        <v>1</v>
      </c>
      <c r="CC184" s="35">
        <v>2</v>
      </c>
      <c r="CD184" s="35">
        <v>2</v>
      </c>
      <c r="CE184" s="35">
        <v>2</v>
      </c>
      <c r="CF184" s="35">
        <v>2</v>
      </c>
      <c r="CG184" s="35">
        <v>2</v>
      </c>
      <c r="CH184" s="35">
        <v>2</v>
      </c>
      <c r="CI184" s="35">
        <v>2</v>
      </c>
      <c r="CJ184" s="35">
        <v>2</v>
      </c>
      <c r="CK184" s="35">
        <v>2</v>
      </c>
      <c r="CL184" s="35">
        <v>3</v>
      </c>
      <c r="CM184" s="35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34" t="s">
        <v>242</v>
      </c>
      <c r="B185" s="35">
        <v>0</v>
      </c>
      <c r="C185" s="35">
        <v>0</v>
      </c>
      <c r="D185" s="35">
        <v>0</v>
      </c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5">
        <v>0</v>
      </c>
      <c r="AJ185" s="35">
        <v>0</v>
      </c>
      <c r="AK185" s="35">
        <v>0</v>
      </c>
      <c r="AL185" s="35">
        <v>0</v>
      </c>
      <c r="AM185" s="35">
        <v>0</v>
      </c>
      <c r="AN185" s="35">
        <v>0</v>
      </c>
      <c r="AO185" s="35">
        <v>0</v>
      </c>
      <c r="AP185" s="35">
        <v>0</v>
      </c>
      <c r="AQ185" s="35">
        <v>0</v>
      </c>
      <c r="AR185" s="35">
        <v>0</v>
      </c>
      <c r="AS185" s="35">
        <v>0</v>
      </c>
      <c r="AT185" s="35">
        <v>0</v>
      </c>
      <c r="AU185" s="35">
        <v>0</v>
      </c>
      <c r="AV185" s="35">
        <v>0</v>
      </c>
      <c r="AW185" s="35">
        <v>0</v>
      </c>
      <c r="AX185" s="35">
        <v>0</v>
      </c>
      <c r="AY185" s="35">
        <v>0</v>
      </c>
      <c r="AZ185" s="35">
        <v>0</v>
      </c>
      <c r="BA185" s="35">
        <v>0</v>
      </c>
      <c r="BB185" s="35">
        <v>0</v>
      </c>
      <c r="BC185" s="35">
        <v>0</v>
      </c>
      <c r="BD185" s="35">
        <v>0</v>
      </c>
      <c r="BE185" s="35">
        <v>0</v>
      </c>
      <c r="BF185" s="35">
        <v>0</v>
      </c>
      <c r="BG185" s="35">
        <v>0</v>
      </c>
      <c r="BH185" s="35">
        <v>0</v>
      </c>
      <c r="BI185" s="35">
        <v>0</v>
      </c>
      <c r="BJ185" s="35">
        <v>0</v>
      </c>
      <c r="BK185" s="35">
        <v>0</v>
      </c>
      <c r="BL185" s="35">
        <v>0</v>
      </c>
      <c r="BM185" s="35">
        <v>0</v>
      </c>
      <c r="BN185" s="35">
        <v>0</v>
      </c>
      <c r="BO185" s="35">
        <v>0</v>
      </c>
      <c r="BP185" s="35">
        <v>0</v>
      </c>
      <c r="BQ185" s="35">
        <v>0</v>
      </c>
      <c r="BR185" s="35">
        <v>0</v>
      </c>
      <c r="BS185" s="35">
        <v>0</v>
      </c>
      <c r="BT185" s="35">
        <v>0</v>
      </c>
      <c r="BU185" s="35">
        <v>0</v>
      </c>
      <c r="BV185" s="35">
        <v>0</v>
      </c>
      <c r="BW185" s="35">
        <v>0</v>
      </c>
      <c r="BX185" s="35">
        <v>0</v>
      </c>
      <c r="BY185" s="35">
        <v>0</v>
      </c>
      <c r="BZ185" s="35">
        <v>0</v>
      </c>
      <c r="CA185" s="35">
        <v>0</v>
      </c>
      <c r="CB185" s="35">
        <v>0</v>
      </c>
      <c r="CC185" s="35">
        <v>0</v>
      </c>
      <c r="CD185" s="35">
        <v>0</v>
      </c>
      <c r="CE185" s="35">
        <v>0</v>
      </c>
      <c r="CF185" s="35">
        <v>0</v>
      </c>
      <c r="CG185" s="35">
        <v>0</v>
      </c>
      <c r="CH185" s="35">
        <v>0</v>
      </c>
      <c r="CI185" s="35">
        <v>0</v>
      </c>
      <c r="CJ185" s="35">
        <v>0</v>
      </c>
      <c r="CK185" s="35">
        <v>0</v>
      </c>
      <c r="CL185" s="35">
        <v>0</v>
      </c>
      <c r="CM185" s="35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34" t="s">
        <v>244</v>
      </c>
      <c r="B186" s="35">
        <v>0</v>
      </c>
      <c r="C186" s="35">
        <v>0</v>
      </c>
      <c r="D186" s="35">
        <v>0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5">
        <v>0</v>
      </c>
      <c r="AJ186" s="35">
        <v>0</v>
      </c>
      <c r="AK186" s="35">
        <v>0</v>
      </c>
      <c r="AL186" s="35">
        <v>0</v>
      </c>
      <c r="AM186" s="35">
        <v>0</v>
      </c>
      <c r="AN186" s="35">
        <v>0</v>
      </c>
      <c r="AO186" s="35">
        <v>0</v>
      </c>
      <c r="AP186" s="35">
        <v>0</v>
      </c>
      <c r="AQ186" s="35">
        <v>0</v>
      </c>
      <c r="AR186" s="35">
        <v>0</v>
      </c>
      <c r="AS186" s="35">
        <v>0</v>
      </c>
      <c r="AT186" s="35">
        <v>0</v>
      </c>
      <c r="AU186" s="35">
        <v>0</v>
      </c>
      <c r="AV186" s="35">
        <v>0</v>
      </c>
      <c r="AW186" s="35">
        <v>0</v>
      </c>
      <c r="AX186" s="35">
        <v>0</v>
      </c>
      <c r="AY186" s="35">
        <v>0</v>
      </c>
      <c r="AZ186" s="35">
        <v>0</v>
      </c>
      <c r="BA186" s="35">
        <v>0</v>
      </c>
      <c r="BB186" s="35">
        <v>0</v>
      </c>
      <c r="BC186" s="35">
        <v>0</v>
      </c>
      <c r="BD186" s="35">
        <v>0</v>
      </c>
      <c r="BE186" s="35">
        <v>0</v>
      </c>
      <c r="BF186" s="35">
        <v>0</v>
      </c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>
        <v>0</v>
      </c>
      <c r="BN186" s="35">
        <v>0</v>
      </c>
      <c r="BO186" s="35">
        <v>0</v>
      </c>
      <c r="BP186" s="35">
        <v>0</v>
      </c>
      <c r="BQ186" s="35">
        <v>0</v>
      </c>
      <c r="BR186" s="35">
        <v>0</v>
      </c>
      <c r="BS186" s="35">
        <v>0</v>
      </c>
      <c r="BT186" s="35">
        <v>0</v>
      </c>
      <c r="BU186" s="35">
        <v>0</v>
      </c>
      <c r="BV186" s="35">
        <v>0</v>
      </c>
      <c r="BW186" s="35">
        <v>0</v>
      </c>
      <c r="BX186" s="35">
        <v>0</v>
      </c>
      <c r="BY186" s="35">
        <v>0</v>
      </c>
      <c r="BZ186" s="35">
        <v>0</v>
      </c>
      <c r="CA186" s="35">
        <v>0</v>
      </c>
      <c r="CB186" s="35">
        <v>0</v>
      </c>
      <c r="CC186" s="35">
        <v>0</v>
      </c>
      <c r="CD186" s="35">
        <v>0</v>
      </c>
      <c r="CE186" s="35">
        <v>0</v>
      </c>
      <c r="CF186" s="35">
        <v>0</v>
      </c>
      <c r="CG186" s="35">
        <v>0</v>
      </c>
      <c r="CH186" s="35">
        <v>0</v>
      </c>
      <c r="CI186" s="35">
        <v>0</v>
      </c>
      <c r="CJ186" s="35">
        <v>0</v>
      </c>
      <c r="CK186" s="35">
        <v>0</v>
      </c>
      <c r="CL186" s="35">
        <v>0</v>
      </c>
      <c r="CM186" s="35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34" t="s">
        <v>220</v>
      </c>
      <c r="B187" s="35">
        <v>0</v>
      </c>
      <c r="C187" s="35">
        <v>0</v>
      </c>
      <c r="D187" s="35">
        <v>0</v>
      </c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5">
        <v>0</v>
      </c>
      <c r="AJ187" s="35">
        <v>0</v>
      </c>
      <c r="AK187" s="35">
        <v>0</v>
      </c>
      <c r="AL187" s="35">
        <v>0</v>
      </c>
      <c r="AM187" s="35">
        <v>0</v>
      </c>
      <c r="AN187" s="35">
        <v>0</v>
      </c>
      <c r="AO187" s="35">
        <v>0</v>
      </c>
      <c r="AP187" s="35">
        <v>0</v>
      </c>
      <c r="AQ187" s="35">
        <v>0</v>
      </c>
      <c r="AR187" s="35">
        <v>0</v>
      </c>
      <c r="AS187" s="35">
        <v>0</v>
      </c>
      <c r="AT187" s="35">
        <v>0</v>
      </c>
      <c r="AU187" s="35">
        <v>0</v>
      </c>
      <c r="AV187" s="35">
        <v>0</v>
      </c>
      <c r="AW187" s="35">
        <v>0</v>
      </c>
      <c r="AX187" s="35">
        <v>0</v>
      </c>
      <c r="AY187" s="35">
        <v>0</v>
      </c>
      <c r="AZ187" s="35">
        <v>0</v>
      </c>
      <c r="BA187" s="35">
        <v>0</v>
      </c>
      <c r="BB187" s="35">
        <v>0</v>
      </c>
      <c r="BC187" s="35">
        <v>0</v>
      </c>
      <c r="BD187" s="35">
        <v>0</v>
      </c>
      <c r="BE187" s="35">
        <v>0</v>
      </c>
      <c r="BF187" s="35">
        <v>0</v>
      </c>
      <c r="BG187" s="35">
        <v>0</v>
      </c>
      <c r="BH187" s="35">
        <v>0</v>
      </c>
      <c r="BI187" s="35">
        <v>0</v>
      </c>
      <c r="BJ187" s="35">
        <v>0</v>
      </c>
      <c r="BK187" s="35">
        <v>0</v>
      </c>
      <c r="BL187" s="35">
        <v>0</v>
      </c>
      <c r="BM187" s="35">
        <v>0</v>
      </c>
      <c r="BN187" s="35">
        <v>0</v>
      </c>
      <c r="BO187" s="35">
        <v>0</v>
      </c>
      <c r="BP187" s="35">
        <v>0</v>
      </c>
      <c r="BQ187" s="35">
        <v>0</v>
      </c>
      <c r="BR187" s="35">
        <v>0</v>
      </c>
      <c r="BS187" s="35">
        <v>0</v>
      </c>
      <c r="BT187" s="35">
        <v>0</v>
      </c>
      <c r="BU187" s="35">
        <v>1</v>
      </c>
      <c r="BV187" s="35">
        <v>1</v>
      </c>
      <c r="BW187" s="35">
        <v>1</v>
      </c>
      <c r="BX187" s="35">
        <v>1</v>
      </c>
      <c r="BY187" s="35">
        <v>1</v>
      </c>
      <c r="BZ187" s="35">
        <v>1</v>
      </c>
      <c r="CA187" s="35">
        <v>1</v>
      </c>
      <c r="CB187" s="35">
        <v>1</v>
      </c>
      <c r="CC187" s="35">
        <v>2</v>
      </c>
      <c r="CD187" s="35">
        <v>2</v>
      </c>
      <c r="CE187" s="35">
        <v>2</v>
      </c>
      <c r="CF187" s="35">
        <v>2</v>
      </c>
      <c r="CG187" s="35">
        <v>2</v>
      </c>
      <c r="CH187" s="35">
        <v>2</v>
      </c>
      <c r="CI187" s="35">
        <v>2</v>
      </c>
      <c r="CJ187" s="35">
        <v>2</v>
      </c>
      <c r="CK187" s="35">
        <v>2</v>
      </c>
      <c r="CL187" s="35">
        <v>3</v>
      </c>
      <c r="CM187" s="35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34" t="s">
        <v>221</v>
      </c>
      <c r="B188" s="35">
        <v>0</v>
      </c>
      <c r="C188" s="35">
        <v>0</v>
      </c>
      <c r="D188" s="35">
        <v>0</v>
      </c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5">
        <v>0</v>
      </c>
      <c r="AJ188" s="35">
        <v>0</v>
      </c>
      <c r="AK188" s="35">
        <v>0</v>
      </c>
      <c r="AL188" s="35">
        <v>0</v>
      </c>
      <c r="AM188" s="35">
        <v>0</v>
      </c>
      <c r="AN188" s="35">
        <v>0</v>
      </c>
      <c r="AO188" s="35">
        <v>0</v>
      </c>
      <c r="AP188" s="35">
        <v>0</v>
      </c>
      <c r="AQ188" s="35">
        <v>0</v>
      </c>
      <c r="AR188" s="35">
        <v>0</v>
      </c>
      <c r="AS188" s="35">
        <v>0</v>
      </c>
      <c r="AT188" s="35">
        <v>0</v>
      </c>
      <c r="AU188" s="35">
        <v>0</v>
      </c>
      <c r="AV188" s="35">
        <v>0</v>
      </c>
      <c r="AW188" s="35">
        <v>0</v>
      </c>
      <c r="AX188" s="35">
        <v>0</v>
      </c>
      <c r="AY188" s="35">
        <v>0</v>
      </c>
      <c r="AZ188" s="35">
        <v>0</v>
      </c>
      <c r="BA188" s="35">
        <v>0</v>
      </c>
      <c r="BB188" s="35">
        <v>0</v>
      </c>
      <c r="BC188" s="35">
        <v>0</v>
      </c>
      <c r="BD188" s="35">
        <v>0</v>
      </c>
      <c r="BE188" s="35">
        <v>0</v>
      </c>
      <c r="BF188" s="35">
        <v>0</v>
      </c>
      <c r="BG188" s="35">
        <v>0</v>
      </c>
      <c r="BH188" s="35">
        <v>0</v>
      </c>
      <c r="BI188" s="35">
        <v>0</v>
      </c>
      <c r="BJ188" s="35">
        <v>0</v>
      </c>
      <c r="BK188" s="35">
        <v>1</v>
      </c>
      <c r="BL188" s="35">
        <v>1</v>
      </c>
      <c r="BM188" s="35">
        <v>1</v>
      </c>
      <c r="BN188" s="35">
        <v>1</v>
      </c>
      <c r="BO188" s="35">
        <v>1</v>
      </c>
      <c r="BP188" s="35">
        <v>1</v>
      </c>
      <c r="BQ188" s="35">
        <v>1</v>
      </c>
      <c r="BR188" s="35">
        <v>1</v>
      </c>
      <c r="BS188" s="35">
        <v>1</v>
      </c>
      <c r="BT188" s="35">
        <v>1</v>
      </c>
      <c r="BU188" s="35">
        <v>1</v>
      </c>
      <c r="BV188" s="35">
        <v>1</v>
      </c>
      <c r="BW188" s="35">
        <v>1</v>
      </c>
      <c r="BX188" s="35">
        <v>1</v>
      </c>
      <c r="BY188" s="35">
        <v>1</v>
      </c>
      <c r="BZ188" s="35">
        <v>2</v>
      </c>
      <c r="CA188" s="35">
        <v>3</v>
      </c>
      <c r="CB188" s="35">
        <v>3</v>
      </c>
      <c r="CC188" s="35">
        <v>3</v>
      </c>
      <c r="CD188" s="35">
        <v>3</v>
      </c>
      <c r="CE188" s="35">
        <v>3</v>
      </c>
      <c r="CF188" s="35">
        <v>3</v>
      </c>
      <c r="CG188" s="35">
        <v>3</v>
      </c>
      <c r="CH188" s="35">
        <v>3</v>
      </c>
      <c r="CI188" s="35">
        <v>3</v>
      </c>
      <c r="CJ188" s="35">
        <v>3</v>
      </c>
      <c r="CK188" s="35">
        <v>3</v>
      </c>
      <c r="CL188" s="35">
        <v>3</v>
      </c>
      <c r="CM188" s="35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34" t="s">
        <v>390</v>
      </c>
      <c r="B189" s="35">
        <v>17</v>
      </c>
      <c r="C189" s="35">
        <v>18</v>
      </c>
      <c r="D189" s="35">
        <v>26</v>
      </c>
      <c r="E189" s="35">
        <v>42</v>
      </c>
      <c r="F189" s="35">
        <v>56</v>
      </c>
      <c r="G189" s="35">
        <v>82</v>
      </c>
      <c r="H189" s="35">
        <v>131</v>
      </c>
      <c r="I189" s="35">
        <v>133</v>
      </c>
      <c r="J189" s="35">
        <v>171</v>
      </c>
      <c r="K189" s="35">
        <v>213</v>
      </c>
      <c r="L189" s="35">
        <v>259</v>
      </c>
      <c r="M189" s="35">
        <v>362</v>
      </c>
      <c r="N189" s="35">
        <v>426</v>
      </c>
      <c r="O189" s="35">
        <v>492</v>
      </c>
      <c r="P189" s="35">
        <v>564</v>
      </c>
      <c r="Q189" s="35">
        <v>634</v>
      </c>
      <c r="R189" s="35">
        <v>719</v>
      </c>
      <c r="S189" s="35">
        <v>806</v>
      </c>
      <c r="T189" s="35">
        <v>906</v>
      </c>
      <c r="U189" s="35">
        <v>1013</v>
      </c>
      <c r="V189" s="35">
        <v>1113</v>
      </c>
      <c r="W189" s="35">
        <v>1118</v>
      </c>
      <c r="X189" s="35">
        <v>1371</v>
      </c>
      <c r="Y189" s="35">
        <v>1523</v>
      </c>
      <c r="Z189" s="35">
        <v>1666</v>
      </c>
      <c r="AA189" s="35">
        <v>1770</v>
      </c>
      <c r="AB189" s="35">
        <v>1868</v>
      </c>
      <c r="AC189" s="35">
        <v>2007</v>
      </c>
      <c r="AD189" s="35">
        <v>2122</v>
      </c>
      <c r="AE189" s="35">
        <v>2247</v>
      </c>
      <c r="AF189" s="35">
        <v>2251</v>
      </c>
      <c r="AG189" s="35">
        <v>2458</v>
      </c>
      <c r="AH189" s="35">
        <v>2469</v>
      </c>
      <c r="AI189" s="35">
        <v>2629</v>
      </c>
      <c r="AJ189" s="35">
        <v>2708</v>
      </c>
      <c r="AK189" s="35">
        <v>2770</v>
      </c>
      <c r="AL189" s="35">
        <v>2814</v>
      </c>
      <c r="AM189" s="35">
        <v>2872</v>
      </c>
      <c r="AN189" s="35">
        <v>2941</v>
      </c>
      <c r="AO189" s="35">
        <v>2996</v>
      </c>
      <c r="AP189" s="35">
        <v>3085</v>
      </c>
      <c r="AQ189" s="35">
        <v>3160</v>
      </c>
      <c r="AR189" s="35">
        <v>3254</v>
      </c>
      <c r="AS189" s="35">
        <v>3348</v>
      </c>
      <c r="AT189" s="35">
        <v>3460</v>
      </c>
      <c r="AU189" s="35">
        <v>3558</v>
      </c>
      <c r="AV189" s="35">
        <v>3802</v>
      </c>
      <c r="AW189" s="35">
        <v>3988</v>
      </c>
      <c r="AX189" s="35">
        <v>4262</v>
      </c>
      <c r="AY189" s="35">
        <v>4615</v>
      </c>
      <c r="AZ189" s="35">
        <v>4720</v>
      </c>
      <c r="BA189" s="35">
        <v>5404</v>
      </c>
      <c r="BB189" s="35">
        <v>5819</v>
      </c>
      <c r="BC189" s="35">
        <v>6440</v>
      </c>
      <c r="BD189" s="35">
        <v>7126</v>
      </c>
      <c r="BE189" s="35">
        <v>7905</v>
      </c>
      <c r="BF189" s="35">
        <v>8733</v>
      </c>
      <c r="BG189" s="35">
        <v>9867</v>
      </c>
      <c r="BH189" s="35">
        <v>11299</v>
      </c>
      <c r="BI189" s="35">
        <v>12973</v>
      </c>
      <c r="BJ189" s="35">
        <v>14651</v>
      </c>
      <c r="BK189" s="35">
        <v>16505</v>
      </c>
      <c r="BL189" s="35">
        <v>18625</v>
      </c>
      <c r="BM189" s="35">
        <v>21181</v>
      </c>
      <c r="BN189" s="35">
        <v>23970</v>
      </c>
      <c r="BO189" s="35">
        <v>27198</v>
      </c>
      <c r="BP189" s="35">
        <v>30652</v>
      </c>
      <c r="BQ189" s="35">
        <v>33925</v>
      </c>
      <c r="BR189" s="35">
        <v>37582</v>
      </c>
      <c r="BS189" s="35">
        <v>42107</v>
      </c>
      <c r="BT189" s="35">
        <v>47180</v>
      </c>
      <c r="BU189" s="35">
        <v>52983</v>
      </c>
      <c r="BV189" s="35">
        <v>58787</v>
      </c>
      <c r="BW189" s="35">
        <v>64606</v>
      </c>
      <c r="BX189" s="35">
        <v>69374</v>
      </c>
      <c r="BY189" s="35">
        <v>74565</v>
      </c>
      <c r="BZ189" s="35">
        <v>81937</v>
      </c>
      <c r="CA189" s="35">
        <v>88338</v>
      </c>
      <c r="CB189" s="35">
        <v>95521</v>
      </c>
      <c r="CC189" s="35">
        <v>102525</v>
      </c>
      <c r="CD189" s="35">
        <v>108502</v>
      </c>
      <c r="CE189" s="35">
        <v>114090</v>
      </c>
      <c r="CF189" s="35">
        <v>119481</v>
      </c>
      <c r="CG189" s="35">
        <v>125983</v>
      </c>
      <c r="CH189" s="35">
        <v>134176</v>
      </c>
      <c r="CI189" s="35">
        <v>143800</v>
      </c>
      <c r="CJ189" s="35">
        <v>153821</v>
      </c>
      <c r="CK189" s="35">
        <v>159509</v>
      </c>
      <c r="CL189" s="35">
        <v>165043</v>
      </c>
      <c r="CM189" s="35">
        <v>169985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dimension ref="A1:FJ265"/>
  <sheetViews>
    <sheetView topLeftCell="B1" workbookViewId="0">
      <selection activeCell="H9" sqref="H9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>
        <v>44012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dimension ref="C3:D248"/>
  <sheetViews>
    <sheetView topLeftCell="A172" workbookViewId="0">
      <selection activeCell="D189" sqref="D189"/>
    </sheetView>
  </sheetViews>
  <sheetFormatPr baseColWidth="10" defaultRowHeight="14.5" x14ac:dyDescent="0.35"/>
  <cols>
    <col min="4" max="4" width="19.1796875" customWidth="1"/>
  </cols>
  <sheetData>
    <row r="3" spans="3:4" ht="15" thickBot="1" x14ac:dyDescent="0.4"/>
    <row r="4" spans="3:4" x14ac:dyDescent="0.35">
      <c r="C4" s="16" t="s">
        <v>275</v>
      </c>
    </row>
    <row r="5" spans="3:4" x14ac:dyDescent="0.35">
      <c r="C5" s="34" t="s">
        <v>60</v>
      </c>
      <c r="D5" s="9">
        <f>VLOOKUP(C5,'Global Population, by Country, '!A5:BK268,5,FALSE)</f>
        <v>8996973</v>
      </c>
    </row>
    <row r="6" spans="3:4" x14ac:dyDescent="0.35">
      <c r="C6" s="34" t="s">
        <v>143</v>
      </c>
      <c r="D6" s="9">
        <f>VLOOKUP(C6,'Global Population, by Country, '!A6:BK269,5,FALSE)</f>
        <v>1608800</v>
      </c>
    </row>
    <row r="7" spans="3:4" x14ac:dyDescent="0.35">
      <c r="C7" s="34" t="s">
        <v>41</v>
      </c>
      <c r="D7" s="9">
        <f>VLOOKUP(C7,'Global Population, by Country, '!A7:BK270,5,FALSE)</f>
        <v>11057863</v>
      </c>
    </row>
    <row r="8" spans="3:4" x14ac:dyDescent="0.35">
      <c r="C8" s="34" t="s">
        <v>160</v>
      </c>
      <c r="D8" s="9">
        <f>VLOOKUP(C8,'Global Population, by Country, '!A8:BK271,5,FALSE)</f>
        <v>13411</v>
      </c>
    </row>
    <row r="9" spans="3:4" x14ac:dyDescent="0.35">
      <c r="C9" s="34" t="s">
        <v>195</v>
      </c>
      <c r="D9" s="9" t="e">
        <f>VLOOKUP(C9,'Global Population, by Country, '!A9:BK272,5,FALSE)</f>
        <v>#N/A</v>
      </c>
    </row>
    <row r="10" spans="3:4" x14ac:dyDescent="0.35">
      <c r="C10" s="34" t="s">
        <v>173</v>
      </c>
      <c r="D10" s="9">
        <f>VLOOKUP(C10,'Global Population, by Country, '!A10:BK273,5,FALSE)</f>
        <v>54131</v>
      </c>
    </row>
    <row r="11" spans="3:4" x14ac:dyDescent="0.35">
      <c r="C11" s="34" t="s">
        <v>181</v>
      </c>
      <c r="D11" s="9">
        <f>VLOOKUP(C11,'Global Population, by Country, '!A11:BK274,5,FALSE)</f>
        <v>20481779</v>
      </c>
    </row>
    <row r="12" spans="3:4" x14ac:dyDescent="0.35">
      <c r="C12" s="34" t="s">
        <v>141</v>
      </c>
      <c r="D12" s="9">
        <f>VLOOKUP(C12,'Global Population, by Country, '!A12:BK275,5,FALSE)</f>
        <v>1874121</v>
      </c>
    </row>
    <row r="13" spans="3:4" x14ac:dyDescent="0.35">
      <c r="C13" s="34" t="s">
        <v>71</v>
      </c>
      <c r="D13" s="9">
        <f>VLOOKUP(C13,'Global Population, by Country, '!A13:BK276,5,FALSE)</f>
        <v>10276477</v>
      </c>
    </row>
    <row r="14" spans="3:4" x14ac:dyDescent="0.35">
      <c r="C14" s="34" t="s">
        <v>124</v>
      </c>
      <c r="D14" s="9">
        <v>8859000</v>
      </c>
    </row>
    <row r="15" spans="3:4" x14ac:dyDescent="0.35">
      <c r="C15" s="34" t="s">
        <v>155</v>
      </c>
      <c r="D15" s="9">
        <f>VLOOKUP(C15,'Global Population, by Country, '!A15:BK278,5,FALSE)</f>
        <v>3895397</v>
      </c>
    </row>
    <row r="16" spans="3:4" x14ac:dyDescent="0.35">
      <c r="C16" s="34" t="s">
        <v>196</v>
      </c>
      <c r="D16" s="9" t="e">
        <f>VLOOKUP(C16,'Global Population, by Country, '!A16:BK279,5,FALSE)</f>
        <v>#N/A</v>
      </c>
    </row>
    <row r="17" spans="3:4" x14ac:dyDescent="0.35">
      <c r="C17" s="34" t="s">
        <v>35</v>
      </c>
      <c r="D17" s="9">
        <f>VLOOKUP(C17,'Global Population, by Country, '!A17:BK280,5,FALSE)</f>
        <v>162427</v>
      </c>
    </row>
    <row r="18" spans="3:4" x14ac:dyDescent="0.35">
      <c r="C18" s="34" t="s">
        <v>65</v>
      </c>
      <c r="D18" s="9">
        <f>VLOOKUP(C18,'Global Population, by Country, '!A18:BK281,5,FALSE)</f>
        <v>48013504</v>
      </c>
    </row>
    <row r="19" spans="3:4" x14ac:dyDescent="0.35">
      <c r="C19" s="34" t="s">
        <v>197</v>
      </c>
      <c r="D19" s="9">
        <f>VLOOKUP(C19,'Global Population, by Country, '!A19:BK282,5,FALSE)</f>
        <v>230980</v>
      </c>
    </row>
    <row r="20" spans="3:4" x14ac:dyDescent="0.35">
      <c r="C20" s="34" t="s">
        <v>145</v>
      </c>
      <c r="D20" s="9">
        <f>VLOOKUP(C20,'Global Population, by Country, '!A20:BK283,5,FALSE)</f>
        <v>8198000</v>
      </c>
    </row>
    <row r="21" spans="3:4" x14ac:dyDescent="0.35">
      <c r="C21" s="34" t="s">
        <v>123</v>
      </c>
      <c r="D21" s="9">
        <v>11460000</v>
      </c>
    </row>
    <row r="22" spans="3:4" x14ac:dyDescent="0.35">
      <c r="C22" s="34" t="s">
        <v>227</v>
      </c>
      <c r="D22" s="9">
        <f>VLOOKUP(C22,'Global Population, by Country, '!A22:BK285,5,FALSE)</f>
        <v>92064</v>
      </c>
    </row>
    <row r="23" spans="3:4" x14ac:dyDescent="0.35">
      <c r="C23" s="34" t="s">
        <v>193</v>
      </c>
      <c r="D23" s="9" t="e">
        <f>VLOOKUP(C23,'Global Population, by Country, '!A23:BK286,5,FALSE)</f>
        <v>#N/A</v>
      </c>
    </row>
    <row r="24" spans="3:4" x14ac:dyDescent="0.35">
      <c r="C24" s="34" t="s">
        <v>69</v>
      </c>
      <c r="D24" s="9">
        <f>VLOOKUP(C24,'Global Population, by Country, '!A24:BK287,5,FALSE)</f>
        <v>223288</v>
      </c>
    </row>
    <row r="25" spans="3:4" x14ac:dyDescent="0.35">
      <c r="C25" s="34" t="s">
        <v>186</v>
      </c>
      <c r="D25" s="9">
        <f>VLOOKUP(C25,'Global Population, by Country, '!A25:BK288,5,FALSE)</f>
        <v>3656955</v>
      </c>
    </row>
    <row r="26" spans="3:4" x14ac:dyDescent="0.35">
      <c r="C26" s="34" t="s">
        <v>150</v>
      </c>
      <c r="D26" s="9">
        <f>VLOOKUP(C26,'Global Population, by Country, '!A26:BK289,5,FALSE)</f>
        <v>3225668</v>
      </c>
    </row>
    <row r="27" spans="3:4" x14ac:dyDescent="0.35">
      <c r="C27" s="34" t="s">
        <v>237</v>
      </c>
      <c r="D27" s="9">
        <f>VLOOKUP(C27,'Global Population, by Country, '!A27:BK290,5,FALSE)</f>
        <v>502745</v>
      </c>
    </row>
    <row r="28" spans="3:4" x14ac:dyDescent="0.35">
      <c r="C28" s="34" t="s">
        <v>178</v>
      </c>
      <c r="D28" s="9">
        <f>VLOOKUP(C28,'Global Population, by Country, '!A28:BK291,5,FALSE)</f>
        <v>72179226</v>
      </c>
    </row>
    <row r="29" spans="3:4" x14ac:dyDescent="0.35">
      <c r="C29" s="34" t="s">
        <v>58</v>
      </c>
      <c r="D29" s="9" t="e">
        <f>VLOOKUP(C29,'Global Population, by Country, '!A29:BK292,5,FALSE)</f>
        <v>#N/A</v>
      </c>
    </row>
    <row r="30" spans="3:4" x14ac:dyDescent="0.35">
      <c r="C30" s="34" t="s">
        <v>142</v>
      </c>
      <c r="D30" s="9" t="e">
        <f>VLOOKUP(C30,'Global Population, by Country, '!A30:BK293,5,FALSE)</f>
        <v>#N/A</v>
      </c>
    </row>
    <row r="31" spans="3:4" x14ac:dyDescent="0.35">
      <c r="C31" s="34" t="s">
        <v>6</v>
      </c>
      <c r="D31" s="9" t="e">
        <f>VLOOKUP(C31,'Global Population, by Country, '!A31:BK294,5,FALSE)</f>
        <v>#N/A</v>
      </c>
    </row>
    <row r="32" spans="3:4" x14ac:dyDescent="0.35">
      <c r="C32" s="34" t="s">
        <v>235</v>
      </c>
      <c r="D32" s="9" t="e">
        <f>VLOOKUP(C32,'Global Population, by Country, '!A32:BK295,5,FALSE)</f>
        <v>#N/A</v>
      </c>
    </row>
    <row r="33" spans="3:4" x14ac:dyDescent="0.35">
      <c r="C33" s="34" t="s">
        <v>238</v>
      </c>
      <c r="D33" s="9" t="e">
        <f>VLOOKUP(C33,'Global Population, by Country, '!A33:BK296,5,FALSE)</f>
        <v>#N/A</v>
      </c>
    </row>
    <row r="34" spans="3:4" x14ac:dyDescent="0.35">
      <c r="C34" s="34" t="s">
        <v>198</v>
      </c>
      <c r="D34" s="9">
        <f>VLOOKUP(C34,'Global Population, by Country, '!A34:BK297,5,FALSE)</f>
        <v>201765</v>
      </c>
    </row>
    <row r="35" spans="3:4" x14ac:dyDescent="0.35">
      <c r="C35" s="34" t="s">
        <v>66</v>
      </c>
      <c r="D35" s="9">
        <f>VLOOKUP(C35,'Global Population, by Country, '!A35:BK298,5,FALSE)</f>
        <v>5722370</v>
      </c>
    </row>
    <row r="36" spans="3:4" x14ac:dyDescent="0.35">
      <c r="C36" s="34" t="s">
        <v>10</v>
      </c>
      <c r="D36" s="9">
        <f>VLOOKUP(C36,'Global Population, by Country, '!A36:BK299,5,FALSE)</f>
        <v>5176918</v>
      </c>
    </row>
    <row r="37" spans="3:4" x14ac:dyDescent="0.35">
      <c r="C37" s="34" t="s">
        <v>164</v>
      </c>
      <c r="D37" s="9">
        <f>VLOOKUP(C37,'Global Population, by Country, '!A37:BK300,5,FALSE)</f>
        <v>17909009</v>
      </c>
    </row>
    <row r="38" spans="3:4" x14ac:dyDescent="0.35">
      <c r="C38" s="34" t="s">
        <v>25</v>
      </c>
      <c r="D38" s="9" t="e">
        <f>VLOOKUP(C38,'Global Population, by Country, '!A38:BK301,5,FALSE)</f>
        <v>#N/A</v>
      </c>
    </row>
    <row r="39" spans="3:4" x14ac:dyDescent="0.35">
      <c r="C39" s="34" t="s">
        <v>199</v>
      </c>
      <c r="D39" s="9">
        <f>VLOOKUP(C39,'Global Population, by Country, '!A39:BK302,5,FALSE)</f>
        <v>3001609</v>
      </c>
    </row>
    <row r="40" spans="3:4" x14ac:dyDescent="0.35">
      <c r="C40" s="34" t="s">
        <v>179</v>
      </c>
      <c r="D40" s="9">
        <f>VLOOKUP(C40,'Global Population, by Country, '!A40:BK303,5,FALSE)</f>
        <v>8132990</v>
      </c>
    </row>
    <row r="41" spans="3:4" x14ac:dyDescent="0.35">
      <c r="C41" s="34" t="s">
        <v>80</v>
      </c>
      <c r="D41" s="9">
        <f>VLOOKUP(C41,'Global Population, by Country, '!A41:BK304,5,FALSE)</f>
        <v>667070000</v>
      </c>
    </row>
    <row r="42" spans="3:4" x14ac:dyDescent="0.35">
      <c r="C42" s="34" t="s">
        <v>182</v>
      </c>
      <c r="D42" s="9">
        <f>VLOOKUP(C42,'Global Population, by Country, '!A42:BK305,5,FALSE)</f>
        <v>16057724</v>
      </c>
    </row>
    <row r="43" spans="3:4" x14ac:dyDescent="0.35">
      <c r="C43" s="34" t="s">
        <v>26</v>
      </c>
      <c r="D43" s="9" t="e">
        <f>VLOOKUP(C43,'Global Population, by Country, '!A43:BK306,5,FALSE)</f>
        <v>#N/A</v>
      </c>
    </row>
    <row r="44" spans="3:4" x14ac:dyDescent="0.35">
      <c r="C44" s="34" t="s">
        <v>16</v>
      </c>
      <c r="D44" s="9" t="e">
        <f>VLOOKUP(C44,'Global Population, by Country, '!A44:BK307,5,FALSE)</f>
        <v>#N/A</v>
      </c>
    </row>
    <row r="45" spans="3:4" x14ac:dyDescent="0.35">
      <c r="C45" s="34" t="s">
        <v>184</v>
      </c>
      <c r="D45" s="9">
        <f>VLOOKUP(C45,'Global Population, by Country, '!A45:BK308,5,FALSE)</f>
        <v>1330782</v>
      </c>
    </row>
    <row r="46" spans="3:4" x14ac:dyDescent="0.35">
      <c r="C46" s="34" t="s">
        <v>20</v>
      </c>
      <c r="D46" s="9" t="e">
        <f>VLOOKUP(C46,'Global Population, by Country, '!A46:BK309,5,FALSE)</f>
        <v>#N/A</v>
      </c>
    </row>
    <row r="47" spans="3:4" x14ac:dyDescent="0.35">
      <c r="C47" s="34" t="s">
        <v>139</v>
      </c>
      <c r="D47" s="9">
        <f>VLOOKUP(C47,'Global Population, by Country, '!A47:BK310,5,FALSE)</f>
        <v>4140181</v>
      </c>
    </row>
    <row r="48" spans="3:4" x14ac:dyDescent="0.35">
      <c r="C48" s="34" t="s">
        <v>200</v>
      </c>
      <c r="D48" s="9">
        <f>VLOOKUP(C48,'Global Population, by Country, '!A48:BK311,5,FALSE)</f>
        <v>7141250</v>
      </c>
    </row>
    <row r="49" spans="3:4" x14ac:dyDescent="0.35">
      <c r="C49" s="34" t="s">
        <v>148</v>
      </c>
      <c r="D49" s="9">
        <f>VLOOKUP(C49,'Global Population, by Country, '!A49:BK312,5,FALSE)</f>
        <v>572930</v>
      </c>
    </row>
    <row r="50" spans="3:4" x14ac:dyDescent="0.35">
      <c r="C50" s="34" t="s">
        <v>128</v>
      </c>
      <c r="D50" s="9" t="e">
        <f>VLOOKUP(C50,'Global Population, by Country, '!A50:BK313,5,FALSE)</f>
        <v>#N/A</v>
      </c>
    </row>
    <row r="51" spans="3:4" x14ac:dyDescent="0.35">
      <c r="C51" s="34" t="s">
        <v>125</v>
      </c>
      <c r="D51" s="9">
        <f>VLOOKUP(C51,'Global Population, by Country, '!A51:BK314,5,FALSE)</f>
        <v>4579603</v>
      </c>
    </row>
    <row r="52" spans="3:4" x14ac:dyDescent="0.35">
      <c r="C52" s="34" t="s">
        <v>114</v>
      </c>
      <c r="D52" s="9" t="e">
        <f>VLOOKUP(C52,'Global Population, by Country, '!A52:BK315,5,FALSE)</f>
        <v>#N/A</v>
      </c>
    </row>
    <row r="53" spans="3:4" x14ac:dyDescent="0.35">
      <c r="C53" s="34" t="s">
        <v>201</v>
      </c>
      <c r="D53" s="9">
        <f>VLOOKUP(C53,'Global Population, by Country, '!A53:BK316,5,FALSE)</f>
        <v>83636</v>
      </c>
    </row>
    <row r="54" spans="3:4" x14ac:dyDescent="0.35">
      <c r="C54" s="34" t="s">
        <v>222</v>
      </c>
      <c r="D54" s="9">
        <f>VLOOKUP(C54,'Global Population, by Country, '!A54:BK317,5,FALSE)</f>
        <v>60011</v>
      </c>
    </row>
    <row r="55" spans="3:4" x14ac:dyDescent="0.35">
      <c r="C55" s="34" t="s">
        <v>202</v>
      </c>
      <c r="D55" s="9">
        <f>VLOOKUP(C55,'Global Population, by Country, '!A55:BK318,5,FALSE)</f>
        <v>3294224</v>
      </c>
    </row>
    <row r="56" spans="3:4" x14ac:dyDescent="0.35">
      <c r="C56" s="34" t="s">
        <v>183</v>
      </c>
      <c r="D56" s="9">
        <f>VLOOKUP(C56,'Global Population, by Country, '!A56:BK319,5,FALSE)</f>
        <v>4543666</v>
      </c>
    </row>
    <row r="57" spans="3:4" x14ac:dyDescent="0.35">
      <c r="C57" s="34" t="s">
        <v>36</v>
      </c>
      <c r="D57" s="9" t="e">
        <f>VLOOKUP(C57,'Global Population, by Country, '!A57:BK320,5,FALSE)</f>
        <v>#N/A</v>
      </c>
    </row>
    <row r="58" spans="3:4" x14ac:dyDescent="0.35">
      <c r="C58" s="34" t="s">
        <v>203</v>
      </c>
      <c r="D58" s="9">
        <f>VLOOKUP(C58,'Global Population, by Country, '!A58:BK321,5,FALSE)</f>
        <v>2766324</v>
      </c>
    </row>
    <row r="59" spans="3:4" x14ac:dyDescent="0.35">
      <c r="C59" s="34" t="s">
        <v>27</v>
      </c>
      <c r="D59" s="9">
        <f>VLOOKUP(C59,'Global Population, by Country, '!A59:BK322,5,FALSE)</f>
        <v>255333</v>
      </c>
    </row>
    <row r="60" spans="3:4" x14ac:dyDescent="0.35">
      <c r="C60" s="34" t="s">
        <v>204</v>
      </c>
      <c r="D60" s="9">
        <f>VLOOKUP(C60,'Global Population, by Country, '!A60:BK323,5,FALSE)</f>
        <v>1007590</v>
      </c>
    </row>
    <row r="61" spans="3:4" x14ac:dyDescent="0.35">
      <c r="C61" s="34" t="s">
        <v>131</v>
      </c>
      <c r="D61" s="9">
        <f>VLOOKUP(C61,'Global Population, by Country, '!A61:BK324,5,FALSE)</f>
        <v>1211537</v>
      </c>
    </row>
    <row r="62" spans="3:4" x14ac:dyDescent="0.35">
      <c r="C62" s="34" t="s">
        <v>22</v>
      </c>
      <c r="D62" s="9">
        <f>VLOOKUP(C62,'Global Population, by Country, '!A62:BK325,5,FALSE)</f>
        <v>336583</v>
      </c>
    </row>
    <row r="63" spans="3:4" x14ac:dyDescent="0.35">
      <c r="C63" s="34" t="s">
        <v>8</v>
      </c>
      <c r="D63" s="9">
        <f>VLOOKUP(C63,'Global Population, by Country, '!A63:BK326,5,FALSE)</f>
        <v>22151278</v>
      </c>
    </row>
    <row r="64" spans="3:4" x14ac:dyDescent="0.35">
      <c r="C64" s="34" t="s">
        <v>205</v>
      </c>
      <c r="D64" s="9">
        <f>VLOOKUP(C64,'Global Population, by Country, '!A64:BK327,5,FALSE)</f>
        <v>393481</v>
      </c>
    </row>
    <row r="65" spans="3:4" x14ac:dyDescent="0.35">
      <c r="C65" s="34" t="s">
        <v>129</v>
      </c>
      <c r="D65" s="9">
        <f>VLOOKUP(C65,'Global Population, by Country, '!A65:BK328,5,FALSE)</f>
        <v>4429634</v>
      </c>
    </row>
    <row r="66" spans="3:4" x14ac:dyDescent="0.35">
      <c r="C66" s="34" t="s">
        <v>11</v>
      </c>
      <c r="D66" s="9">
        <f>VLOOKUP(C66,'Global Population, by Country, '!A66:BK329,5,FALSE)</f>
        <v>46621669</v>
      </c>
    </row>
    <row r="67" spans="3:4" x14ac:dyDescent="0.35">
      <c r="C67" s="34" t="s">
        <v>23</v>
      </c>
      <c r="D67" s="9">
        <f>VLOOKUP(C67,'Global Population, by Country, '!A67:BK330,5,FALSE)</f>
        <v>500928</v>
      </c>
    </row>
    <row r="68" spans="3:4" x14ac:dyDescent="0.35">
      <c r="C68" s="34" t="s">
        <v>206</v>
      </c>
      <c r="D68" s="9" t="e">
        <f>VLOOKUP(C68,'Global Population, by Country, '!A68:BK331,5,FALSE)</f>
        <v>#N/A</v>
      </c>
    </row>
    <row r="69" spans="3:4" x14ac:dyDescent="0.35">
      <c r="C69" s="34" t="s">
        <v>147</v>
      </c>
      <c r="D69" s="9">
        <f>VLOOKUP(C69,'Global Population, by Country, '!A69:BK332,5,FALSE)</f>
        <v>3645600</v>
      </c>
    </row>
    <row r="70" spans="3:4" x14ac:dyDescent="0.35">
      <c r="C70" s="34" t="s">
        <v>117</v>
      </c>
      <c r="D70" s="9">
        <v>83000000</v>
      </c>
    </row>
    <row r="71" spans="3:4" x14ac:dyDescent="0.35">
      <c r="C71" s="34" t="s">
        <v>7</v>
      </c>
      <c r="D71" s="9">
        <f>VLOOKUP(C71,'Global Population, by Country, '!A71:BK334,5,FALSE)</f>
        <v>6635230</v>
      </c>
    </row>
    <row r="72" spans="3:4" x14ac:dyDescent="0.35">
      <c r="C72" s="34" t="s">
        <v>126</v>
      </c>
      <c r="D72" s="9">
        <f>VLOOKUP(C72,'Global Population, by Country, '!A72:BK335,5,FALSE)</f>
        <v>8331725</v>
      </c>
    </row>
    <row r="73" spans="3:4" x14ac:dyDescent="0.35">
      <c r="C73" s="34" t="s">
        <v>223</v>
      </c>
      <c r="D73" s="9">
        <f>VLOOKUP(C73,'Global Population, by Country, '!A73:BK336,5,FALSE)</f>
        <v>89932</v>
      </c>
    </row>
    <row r="74" spans="3:4" x14ac:dyDescent="0.35">
      <c r="C74" s="34" t="s">
        <v>172</v>
      </c>
      <c r="D74" s="9">
        <f>VLOOKUP(C74,'Global Population, by Country, '!A74:BK337,5,FALSE)</f>
        <v>4210747</v>
      </c>
    </row>
    <row r="75" spans="3:4" x14ac:dyDescent="0.35">
      <c r="C75" s="34" t="s">
        <v>192</v>
      </c>
      <c r="D75" s="9">
        <f>VLOOKUP(C75,'Global Population, by Country, '!A75:BK338,5,FALSE)</f>
        <v>3494162</v>
      </c>
    </row>
    <row r="76" spans="3:4" x14ac:dyDescent="0.35">
      <c r="C76" s="34" t="s">
        <v>231</v>
      </c>
      <c r="D76" s="9">
        <f>VLOOKUP(C76,'Global Population, by Country, '!A76:BK339,5,FALSE)</f>
        <v>616136</v>
      </c>
    </row>
    <row r="77" spans="3:4" x14ac:dyDescent="0.35">
      <c r="C77" s="34" t="s">
        <v>190</v>
      </c>
      <c r="D77" s="9">
        <f>VLOOKUP(C77,'Global Population, by Country, '!A77:BK340,5,FALSE)</f>
        <v>571819</v>
      </c>
    </row>
    <row r="78" spans="3:4" x14ac:dyDescent="0.35">
      <c r="C78" s="34" t="s">
        <v>207</v>
      </c>
      <c r="D78" s="9">
        <f>VLOOKUP(C78,'Global Population, by Country, '!A78:BK341,5,FALSE)</f>
        <v>3866159</v>
      </c>
    </row>
    <row r="79" spans="3:4" x14ac:dyDescent="0.35">
      <c r="C79" s="34" t="s">
        <v>208</v>
      </c>
      <c r="D79" s="9" t="e">
        <f>VLOOKUP(C79,'Global Population, by Country, '!A79:BK342,5,FALSE)</f>
        <v>#N/A</v>
      </c>
    </row>
    <row r="80" spans="3:4" x14ac:dyDescent="0.35">
      <c r="C80" s="34" t="s">
        <v>209</v>
      </c>
      <c r="D80" s="9">
        <f>VLOOKUP(C80,'Global Population, by Country, '!A80:BK343,5,FALSE)</f>
        <v>2038632</v>
      </c>
    </row>
    <row r="81" spans="3:4" x14ac:dyDescent="0.35">
      <c r="C81" s="34" t="s">
        <v>144</v>
      </c>
      <c r="D81" s="9">
        <f>VLOOKUP(C81,'Global Population, by Country, '!A81:BK344,5,FALSE)</f>
        <v>9983967</v>
      </c>
    </row>
    <row r="82" spans="3:4" x14ac:dyDescent="0.35">
      <c r="C82" s="34" t="s">
        <v>132</v>
      </c>
      <c r="D82" s="9">
        <f>VLOOKUP(C82,'Global Population, by Country, '!A82:BK345,5,FALSE)</f>
        <v>175574</v>
      </c>
    </row>
    <row r="83" spans="3:4" x14ac:dyDescent="0.35">
      <c r="C83" s="34" t="s">
        <v>54</v>
      </c>
      <c r="D83" s="9">
        <f>VLOOKUP(C83,'Global Population, by Country, '!A83:BK346,5,FALSE)</f>
        <v>450547679</v>
      </c>
    </row>
    <row r="84" spans="3:4" x14ac:dyDescent="0.35">
      <c r="C84" s="34" t="s">
        <v>53</v>
      </c>
      <c r="D84" s="9">
        <f>VLOOKUP(C84,'Global Population, by Country, '!A84:BK347,5,FALSE)</f>
        <v>87751068</v>
      </c>
    </row>
    <row r="85" spans="3:4" x14ac:dyDescent="0.35">
      <c r="C85" s="34" t="s">
        <v>32</v>
      </c>
      <c r="D85" s="9">
        <v>81800000</v>
      </c>
    </row>
    <row r="86" spans="3:4" x14ac:dyDescent="0.35">
      <c r="C86" s="34" t="s">
        <v>37</v>
      </c>
      <c r="D86" s="9">
        <f>VLOOKUP(C86,'Global Population, by Country, '!A86:BK349,5,FALSE)</f>
        <v>7289760</v>
      </c>
    </row>
    <row r="87" spans="3:4" x14ac:dyDescent="0.35">
      <c r="C87" s="34" t="s">
        <v>134</v>
      </c>
      <c r="D87" s="9">
        <f>VLOOKUP(C87,'Global Population, by Country, '!A87:BK350,5,FALSE)</f>
        <v>2828600</v>
      </c>
    </row>
    <row r="88" spans="3:4" x14ac:dyDescent="0.35">
      <c r="C88" s="34" t="s">
        <v>34</v>
      </c>
      <c r="D88" s="9">
        <f>VLOOKUP(C88,'Global Population, by Country, '!A88:BK351,5,FALSE)</f>
        <v>2114020</v>
      </c>
    </row>
    <row r="89" spans="3:4" x14ac:dyDescent="0.35">
      <c r="C89" s="34" t="s">
        <v>115</v>
      </c>
      <c r="D89" s="9">
        <f>VLOOKUP(C89,'Global Population, by Country, '!A89:BK352,5,FALSE)</f>
        <v>50199700</v>
      </c>
    </row>
    <row r="90" spans="3:4" x14ac:dyDescent="0.35">
      <c r="C90" s="34" t="s">
        <v>210</v>
      </c>
      <c r="D90" s="9">
        <f>VLOOKUP(C90,'Global Population, by Country, '!A90:BK353,5,FALSE)</f>
        <v>1628520</v>
      </c>
    </row>
    <row r="91" spans="3:4" x14ac:dyDescent="0.35">
      <c r="C91" s="34" t="s">
        <v>47</v>
      </c>
      <c r="D91" s="9">
        <f>VLOOKUP(C91,'Global Population, by Country, '!A91:BK354,5,FALSE)</f>
        <v>92500572</v>
      </c>
    </row>
    <row r="92" spans="3:4" x14ac:dyDescent="0.35">
      <c r="C92" s="34" t="s">
        <v>45</v>
      </c>
      <c r="D92" s="9">
        <f>VLOOKUP(C92,'Global Population, by Country, '!A92:BK355,5,FALSE)</f>
        <v>933102</v>
      </c>
    </row>
    <row r="93" spans="3:4" x14ac:dyDescent="0.35">
      <c r="C93" s="34" t="s">
        <v>63</v>
      </c>
      <c r="D93" s="9">
        <f>VLOOKUP(C93,'Global Population, by Country, '!A93:BK356,5,FALSE)</f>
        <v>9934563</v>
      </c>
    </row>
    <row r="94" spans="3:4" x14ac:dyDescent="0.35">
      <c r="C94" s="34" t="s">
        <v>13</v>
      </c>
      <c r="D94" s="9">
        <f>VLOOKUP(C94,'Global Population, by Country, '!A94:BK357,5,FALSE)</f>
        <v>8120080</v>
      </c>
    </row>
    <row r="95" spans="3:4" x14ac:dyDescent="0.35">
      <c r="C95" s="34" t="s">
        <v>46</v>
      </c>
      <c r="D95" s="9" t="e">
        <f>VLOOKUP(C95,'Global Population, by Country, '!A95:BK358,5,FALSE)</f>
        <v>#N/A</v>
      </c>
    </row>
    <row r="96" spans="3:4" x14ac:dyDescent="0.35">
      <c r="C96" s="34" t="s">
        <v>234</v>
      </c>
      <c r="D96" s="9">
        <f>VLOOKUP(C96,'Global Population, by Country, '!A96:BK359,5,FALSE)</f>
        <v>947000</v>
      </c>
    </row>
    <row r="97" spans="3:4" x14ac:dyDescent="0.35">
      <c r="C97" s="34" t="s">
        <v>38</v>
      </c>
      <c r="D97" s="9">
        <f>VLOOKUP(C97,'Global Population, by Country, '!A97:BK360,5,FALSE)</f>
        <v>269029</v>
      </c>
    </row>
    <row r="98" spans="3:4" x14ac:dyDescent="0.35">
      <c r="C98" s="34" t="s">
        <v>211</v>
      </c>
      <c r="D98" s="9" t="e">
        <f>VLOOKUP(C98,'Global Population, by Country, '!A98:BK361,5,FALSE)</f>
        <v>#N/A</v>
      </c>
    </row>
    <row r="99" spans="3:4" x14ac:dyDescent="0.35">
      <c r="C99" s="34" t="s">
        <v>228</v>
      </c>
      <c r="D99" s="9" t="e">
        <f>VLOOKUP(C99,'Global Population, by Country, '!A99:BK362,5,FALSE)</f>
        <v>#N/A</v>
      </c>
    </row>
    <row r="100" spans="3:4" x14ac:dyDescent="0.35">
      <c r="C100" s="34" t="s">
        <v>146</v>
      </c>
      <c r="D100" s="9">
        <f>VLOOKUP(C100,'Global Population, by Country, '!A100:BK363,5,FALSE)</f>
        <v>2120979</v>
      </c>
    </row>
    <row r="101" spans="3:4" x14ac:dyDescent="0.35">
      <c r="C101" s="34" t="s">
        <v>39</v>
      </c>
      <c r="D101" s="9">
        <f>VLOOKUP(C101,'Global Population, by Country, '!A101:BK364,5,FALSE)</f>
        <v>1804941</v>
      </c>
    </row>
    <row r="102" spans="3:4" x14ac:dyDescent="0.35">
      <c r="C102" s="34" t="s">
        <v>29</v>
      </c>
      <c r="D102" s="9">
        <f>VLOOKUP(C102,'Global Population, by Country, '!A102:BK365,5,FALSE)</f>
        <v>1118657</v>
      </c>
    </row>
    <row r="103" spans="3:4" x14ac:dyDescent="0.35">
      <c r="C103" s="34" t="s">
        <v>229</v>
      </c>
      <c r="D103" s="9">
        <f>VLOOKUP(C103,'Global Population, by Country, '!A103:BK366,5,FALSE)</f>
        <v>1448417</v>
      </c>
    </row>
    <row r="104" spans="3:4" x14ac:dyDescent="0.35">
      <c r="C104" s="34" t="s">
        <v>159</v>
      </c>
      <c r="D104" s="9">
        <f>VLOOKUP(C104,'Global Population, by Country, '!A104:BK367,5,FALSE)</f>
        <v>16493</v>
      </c>
    </row>
    <row r="105" spans="3:4" x14ac:dyDescent="0.35">
      <c r="C105" s="34" t="s">
        <v>154</v>
      </c>
      <c r="D105" s="9">
        <f>VLOOKUP(C105,'Global Population, by Country, '!A105:BK368,5,FALSE)</f>
        <v>2778550</v>
      </c>
    </row>
    <row r="106" spans="3:4" x14ac:dyDescent="0.35">
      <c r="C106" s="34" t="s">
        <v>137</v>
      </c>
      <c r="D106" s="9">
        <f>VLOOKUP(C106,'Global Population, by Country, '!A106:BK369,5,FALSE)</f>
        <v>313970</v>
      </c>
    </row>
    <row r="107" spans="3:4" x14ac:dyDescent="0.35">
      <c r="C107" s="34" t="s">
        <v>212</v>
      </c>
      <c r="D107" s="9">
        <f>VLOOKUP(C107,'Global Population, by Country, '!A107:BK370,5,FALSE)</f>
        <v>5099373</v>
      </c>
    </row>
    <row r="108" spans="3:4" x14ac:dyDescent="0.35">
      <c r="C108" s="34" t="s">
        <v>240</v>
      </c>
      <c r="D108" s="9">
        <f>VLOOKUP(C108,'Global Population, by Country, '!A108:BK371,5,FALSE)</f>
        <v>3659984</v>
      </c>
    </row>
    <row r="109" spans="3:4" x14ac:dyDescent="0.35">
      <c r="C109" s="34" t="s">
        <v>48</v>
      </c>
      <c r="D109" s="9">
        <f>VLOOKUP(C109,'Global Population, by Country, '!A109:BK372,5,FALSE)</f>
        <v>8156347</v>
      </c>
    </row>
    <row r="110" spans="3:4" x14ac:dyDescent="0.35">
      <c r="C110" s="34" t="s">
        <v>62</v>
      </c>
      <c r="D110" s="9">
        <f>VLOOKUP(C110,'Global Population, by Country, '!A110:BK373,5,FALSE)</f>
        <v>89863</v>
      </c>
    </row>
    <row r="111" spans="3:4" x14ac:dyDescent="0.35">
      <c r="C111" s="34" t="s">
        <v>232</v>
      </c>
      <c r="D111" s="9">
        <f>VLOOKUP(C111,'Global Population, by Country, '!A111:BK374,5,FALSE)</f>
        <v>5263733</v>
      </c>
    </row>
    <row r="112" spans="3:4" x14ac:dyDescent="0.35">
      <c r="C112" s="34" t="s">
        <v>149</v>
      </c>
      <c r="D112" s="9">
        <f>VLOOKUP(C112,'Global Population, by Country, '!A112:BK375,5,FALSE)</f>
        <v>326550</v>
      </c>
    </row>
    <row r="113" spans="3:4" x14ac:dyDescent="0.35">
      <c r="C113" s="34" t="s">
        <v>24</v>
      </c>
      <c r="D113" s="9">
        <f>VLOOKUP(C113,'Global Population, by Country, '!A113:BK376,5,FALSE)</f>
        <v>850384</v>
      </c>
    </row>
    <row r="114" spans="3:4" x14ac:dyDescent="0.35">
      <c r="C114" s="34" t="s">
        <v>213</v>
      </c>
      <c r="D114" s="9">
        <f>VLOOKUP(C114,'Global Population, by Country, '!A114:BK377,5,FALSE)</f>
        <v>659351</v>
      </c>
    </row>
    <row r="115" spans="3:4" x14ac:dyDescent="0.35">
      <c r="C115" s="34" t="s">
        <v>169</v>
      </c>
      <c r="D115" s="9">
        <f>VLOOKUP(C115,'Global Population, by Country, '!A115:BK378,5,FALSE)</f>
        <v>37771859</v>
      </c>
    </row>
    <row r="116" spans="3:4" x14ac:dyDescent="0.35">
      <c r="C116" s="34" t="s">
        <v>151</v>
      </c>
      <c r="D116" s="9">
        <f>VLOOKUP(C116,'Global Population, by Country, '!A116:BK379,5,FALSE)</f>
        <v>2544000</v>
      </c>
    </row>
    <row r="117" spans="3:4" x14ac:dyDescent="0.35">
      <c r="C117" s="34" t="s">
        <v>156</v>
      </c>
      <c r="D117" s="9">
        <f>VLOOKUP(C117,'Global Population, by Country, '!A117:BK380,5,FALSE)</f>
        <v>22452</v>
      </c>
    </row>
    <row r="118" spans="3:4" x14ac:dyDescent="0.35">
      <c r="C118" s="34" t="s">
        <v>70</v>
      </c>
      <c r="D118" s="9">
        <f>VLOOKUP(C118,'Global Population, by Country, '!A118:BK381,5,FALSE)</f>
        <v>955505</v>
      </c>
    </row>
    <row r="119" spans="3:4" x14ac:dyDescent="0.35">
      <c r="C119" s="34" t="s">
        <v>214</v>
      </c>
      <c r="D119" s="9">
        <f>VLOOKUP(C119,'Global Population, by Country, '!A119:BK382,5,FALSE)</f>
        <v>480579</v>
      </c>
    </row>
    <row r="120" spans="3:4" x14ac:dyDescent="0.35">
      <c r="C120" s="34" t="s">
        <v>42</v>
      </c>
      <c r="D120" s="9">
        <f>VLOOKUP(C120,'Global Population, by Country, '!A120:BK383,5,FALSE)</f>
        <v>12328532</v>
      </c>
    </row>
    <row r="121" spans="3:4" x14ac:dyDescent="0.35">
      <c r="C121" s="34" t="s">
        <v>224</v>
      </c>
      <c r="D121" s="9">
        <f>VLOOKUP(C121,'Global Population, by Country, '!A121:BK384,5,FALSE)</f>
        <v>7184869</v>
      </c>
    </row>
    <row r="122" spans="3:4" x14ac:dyDescent="0.35">
      <c r="C122" s="34" t="s">
        <v>236</v>
      </c>
      <c r="D122" s="9" t="e">
        <f>VLOOKUP(C122,'Global Population, by Country, '!A122:BK385,5,FALSE)</f>
        <v>#N/A</v>
      </c>
    </row>
    <row r="123" spans="3:4" x14ac:dyDescent="0.35">
      <c r="C123" s="34" t="s">
        <v>17</v>
      </c>
      <c r="D123" s="9">
        <f>VLOOKUP(C123,'Global Population, by Country, '!A123:BK386,5,FALSE)</f>
        <v>634142</v>
      </c>
    </row>
    <row r="124" spans="3:4" x14ac:dyDescent="0.35">
      <c r="C124" s="34" t="s">
        <v>68</v>
      </c>
      <c r="D124" s="9">
        <f>VLOOKUP(C124,'Global Population, by Country, '!A124:BK387,5,FALSE)</f>
        <v>10105050</v>
      </c>
    </row>
    <row r="125" spans="3:4" x14ac:dyDescent="0.35">
      <c r="C125" s="34" t="s">
        <v>120</v>
      </c>
      <c r="D125" s="9">
        <f>VLOOKUP(C125,'Global Population, by Country, '!A125:BK388,5,FALSE)</f>
        <v>11486631</v>
      </c>
    </row>
    <row r="126" spans="3:4" x14ac:dyDescent="0.35">
      <c r="C126" s="34" t="s">
        <v>64</v>
      </c>
      <c r="D126" s="9">
        <f>VLOOKUP(C126,'Global Population, by Country, '!A126:BK389,5,FALSE)</f>
        <v>2371800</v>
      </c>
    </row>
    <row r="127" spans="3:4" x14ac:dyDescent="0.35">
      <c r="C127" s="34" t="s">
        <v>215</v>
      </c>
      <c r="D127" s="9">
        <f>VLOOKUP(C127,'Global Population, by Country, '!A127:BK390,5,FALSE)</f>
        <v>1773129</v>
      </c>
    </row>
    <row r="128" spans="3:4" x14ac:dyDescent="0.35">
      <c r="C128" s="34" t="s">
        <v>216</v>
      </c>
      <c r="D128" s="9">
        <f>VLOOKUP(C128,'Global Population, by Country, '!A128:BK391,5,FALSE)</f>
        <v>3388764</v>
      </c>
    </row>
    <row r="129" spans="3:4" x14ac:dyDescent="0.35">
      <c r="C129" s="34" t="s">
        <v>15</v>
      </c>
      <c r="D129" s="9">
        <f>VLOOKUP(C129,'Global Population, by Country, '!A129:BK392,5,FALSE)</f>
        <v>45138458</v>
      </c>
    </row>
    <row r="130" spans="3:4" x14ac:dyDescent="0.35">
      <c r="C130" s="34" t="s">
        <v>152</v>
      </c>
      <c r="D130" s="9">
        <f>VLOOKUP(C130,'Global Population, by Country, '!A130:BK393,5,FALSE)</f>
        <v>1488667</v>
      </c>
    </row>
    <row r="131" spans="3:4" x14ac:dyDescent="0.35">
      <c r="C131" s="34" t="s">
        <v>121</v>
      </c>
      <c r="D131" s="9">
        <f>VLOOKUP(C131,'Global Population, by Country, '!A131:BK394,5,FALSE)</f>
        <v>3581239</v>
      </c>
    </row>
    <row r="132" spans="3:4" x14ac:dyDescent="0.35">
      <c r="C132" s="34" t="s">
        <v>43</v>
      </c>
      <c r="D132" s="9">
        <f>VLOOKUP(C132,'Global Population, by Country, '!A132:BK395,5,FALSE)</f>
        <v>551740</v>
      </c>
    </row>
    <row r="133" spans="3:4" x14ac:dyDescent="0.35">
      <c r="C133" s="34" t="s">
        <v>52</v>
      </c>
      <c r="D133" s="9">
        <f>VLOOKUP(C133,'Global Population, by Country, '!A133:BK396,5,FALSE)</f>
        <v>44988690</v>
      </c>
    </row>
    <row r="134" spans="3:4" x14ac:dyDescent="0.35">
      <c r="C134" s="34" t="s">
        <v>168</v>
      </c>
      <c r="D134" s="9">
        <f>VLOOKUP(C134,'Global Population, by Country, '!A134:BK397,5,FALSE)</f>
        <v>1132997</v>
      </c>
    </row>
    <row r="135" spans="3:4" x14ac:dyDescent="0.35">
      <c r="C135" s="34" t="s">
        <v>217</v>
      </c>
      <c r="D135" s="9">
        <f>VLOOKUP(C135,'Global Population, by Country, '!A135:BK398,5,FALSE)</f>
        <v>2255859</v>
      </c>
    </row>
    <row r="136" spans="3:4" x14ac:dyDescent="0.35">
      <c r="C136" s="34" t="s">
        <v>187</v>
      </c>
      <c r="D136" s="9">
        <f>VLOOKUP(C136,'Global Population, by Country, '!A136:BK399,5,FALSE)</f>
        <v>1903982</v>
      </c>
    </row>
    <row r="137" spans="3:4" x14ac:dyDescent="0.35">
      <c r="C137" s="34" t="s">
        <v>180</v>
      </c>
      <c r="D137" s="9">
        <f>VLOOKUP(C137,'Global Population, by Country, '!A137:BK400,5,FALSE)</f>
        <v>10155015</v>
      </c>
    </row>
    <row r="138" spans="3:4" x14ac:dyDescent="0.35">
      <c r="C138" s="34" t="s">
        <v>51</v>
      </c>
      <c r="D138" s="9">
        <f>VLOOKUP(C138,'Global Population, by Country, '!A138:BK401,5,FALSE)</f>
        <v>26269734</v>
      </c>
    </row>
    <row r="139" spans="3:4" x14ac:dyDescent="0.35">
      <c r="C139" s="34" t="s">
        <v>133</v>
      </c>
      <c r="D139" s="9">
        <f>VLOOKUP(C139,'Global Population, by Country, '!A139:BK402,5,FALSE)</f>
        <v>29637450</v>
      </c>
    </row>
    <row r="140" spans="3:4" x14ac:dyDescent="0.35">
      <c r="C140" s="34" t="s">
        <v>127</v>
      </c>
      <c r="D140" s="9">
        <f>VLOOKUP(C140,'Global Population, by Country, '!A140:BK403,5,FALSE)</f>
        <v>8857716</v>
      </c>
    </row>
    <row r="141" spans="3:4" x14ac:dyDescent="0.35">
      <c r="C141" s="34" t="s">
        <v>33</v>
      </c>
      <c r="D141" s="9">
        <f>VLOOKUP(C141,'Global Population, by Country, '!A141:BK404,5,FALSE)</f>
        <v>47384</v>
      </c>
    </row>
    <row r="142" spans="3:4" x14ac:dyDescent="0.35">
      <c r="C142" s="34" t="s">
        <v>135</v>
      </c>
      <c r="D142" s="9">
        <f>VLOOKUP(C142,'Global Population, by Country, '!A142:BK405,5,FALSE)</f>
        <v>18406905</v>
      </c>
    </row>
    <row r="143" spans="3:4" x14ac:dyDescent="0.35">
      <c r="C143" s="34" t="s">
        <v>55</v>
      </c>
      <c r="D143" s="9">
        <v>144500000</v>
      </c>
    </row>
    <row r="144" spans="3:4" x14ac:dyDescent="0.35">
      <c r="C144" s="34" t="s">
        <v>9</v>
      </c>
      <c r="D144" s="9">
        <f>VLOOKUP(C144,'Global Population, by Country, '!A144:BK407,5,FALSE)</f>
        <v>2935582</v>
      </c>
    </row>
    <row r="145" spans="3:4" x14ac:dyDescent="0.35">
      <c r="C145" s="34" t="s">
        <v>233</v>
      </c>
      <c r="D145" s="9" t="e">
        <f>VLOOKUP(C145,'Global Population, by Country, '!A145:BK408,5,FALSE)</f>
        <v>#N/A</v>
      </c>
    </row>
    <row r="146" spans="3:4" x14ac:dyDescent="0.35">
      <c r="C146" s="34" t="s">
        <v>18</v>
      </c>
      <c r="D146" s="9" t="e">
        <f>VLOOKUP(C146,'Global Population, by Country, '!A146:BK409,5,FALSE)</f>
        <v>#N/A</v>
      </c>
    </row>
    <row r="147" spans="3:4" x14ac:dyDescent="0.35">
      <c r="C147" s="34" t="s">
        <v>174</v>
      </c>
      <c r="D147" s="9" t="e">
        <f>VLOOKUP(C147,'Global Population, by Country, '!A147:BK410,5,FALSE)</f>
        <v>#N/A</v>
      </c>
    </row>
    <row r="148" spans="3:4" x14ac:dyDescent="0.35">
      <c r="C148" s="34" t="s">
        <v>136</v>
      </c>
      <c r="D148" s="9">
        <f>VLOOKUP(C148,'Global Population, by Country, '!A148:BK411,5,FALSE)</f>
        <v>15432</v>
      </c>
    </row>
    <row r="149" spans="3:4" x14ac:dyDescent="0.35">
      <c r="C149" s="34" t="s">
        <v>243</v>
      </c>
      <c r="D149" s="9">
        <f>VLOOKUP(C149,'Global Population, by Country, '!A149:BK412,5,FALSE)</f>
        <v>64302</v>
      </c>
    </row>
    <row r="150" spans="3:4" x14ac:dyDescent="0.35">
      <c r="C150" s="34" t="s">
        <v>218</v>
      </c>
      <c r="D150" s="9">
        <f>VLOOKUP(C150,'Global Population, by Country, '!A150:BK413,5,FALSE)</f>
        <v>4086539</v>
      </c>
    </row>
    <row r="151" spans="3:4" x14ac:dyDescent="0.35">
      <c r="C151" s="34" t="s">
        <v>5</v>
      </c>
      <c r="D151" s="9">
        <f>VLOOKUP(C151,'Global Population, by Country, '!A151:BK414,5,FALSE)</f>
        <v>3206749</v>
      </c>
    </row>
    <row r="152" spans="3:4" x14ac:dyDescent="0.35">
      <c r="C152" s="34" t="s">
        <v>140</v>
      </c>
      <c r="D152" s="9">
        <f>VLOOKUP(C152,'Global Population, by Country, '!A152:BK415,5,FALSE)</f>
        <v>0</v>
      </c>
    </row>
    <row r="153" spans="3:4" x14ac:dyDescent="0.35">
      <c r="C153" s="34" t="s">
        <v>14</v>
      </c>
      <c r="D153" s="9">
        <f>VLOOKUP(C153,'Global Population, by Country, '!A153:BK416,5,FALSE)</f>
        <v>41700</v>
      </c>
    </row>
    <row r="154" spans="3:4" x14ac:dyDescent="0.35">
      <c r="C154" s="34" t="s">
        <v>239</v>
      </c>
      <c r="D154" s="9">
        <f>VLOOKUP(C154,'Global Population, by Country, '!A154:BK417,5,FALSE)</f>
        <v>2317636</v>
      </c>
    </row>
    <row r="155" spans="3:4" x14ac:dyDescent="0.35">
      <c r="C155" s="34" t="s">
        <v>49</v>
      </c>
      <c r="D155" s="9">
        <f>VLOOKUP(C155,'Global Population, by Country, '!A155:BK418,5,FALSE)</f>
        <v>1646400</v>
      </c>
    </row>
    <row r="156" spans="3:4" x14ac:dyDescent="0.35">
      <c r="C156" s="34" t="s">
        <v>138</v>
      </c>
      <c r="D156" s="9" t="e">
        <f>VLOOKUP(C156,'Global Population, by Country, '!A156:BK419,5,FALSE)</f>
        <v>#N/A</v>
      </c>
    </row>
    <row r="157" spans="3:4" x14ac:dyDescent="0.35">
      <c r="C157" s="34" t="s">
        <v>130</v>
      </c>
      <c r="D157" s="9">
        <f>VLOOKUP(C157,'Global Population, by Country, '!A157:BK420,5,FALSE)</f>
        <v>1584720</v>
      </c>
    </row>
    <row r="158" spans="3:4" x14ac:dyDescent="0.35">
      <c r="C158" s="34" t="s">
        <v>30</v>
      </c>
      <c r="D158" s="9">
        <f>VLOOKUP(C158,'Global Population, by Country, '!A158:BK421,5,FALSE)</f>
        <v>2755972</v>
      </c>
    </row>
    <row r="159" spans="3:4" x14ac:dyDescent="0.35">
      <c r="C159" s="34" t="s">
        <v>4</v>
      </c>
      <c r="D159" s="9">
        <f>VLOOKUP(C159,'Global Population, by Country, '!A159:BK422,5,FALSE)</f>
        <v>17099840</v>
      </c>
    </row>
    <row r="160" spans="3:4" x14ac:dyDescent="0.35">
      <c r="C160" s="34" t="s">
        <v>241</v>
      </c>
      <c r="D160" s="9">
        <f>VLOOKUP(C160,'Global Population, by Country, '!A160:BK423,5,FALSE)</f>
        <v>2842724</v>
      </c>
    </row>
    <row r="161" spans="3:4" x14ac:dyDescent="0.35">
      <c r="C161" s="34" t="s">
        <v>116</v>
      </c>
      <c r="D161" s="9">
        <v>45600000</v>
      </c>
    </row>
    <row r="162" spans="3:4" x14ac:dyDescent="0.35">
      <c r="C162" s="34" t="s">
        <v>59</v>
      </c>
      <c r="D162" s="9" t="e">
        <f>VLOOKUP(C162,'Global Population, by Country, '!A162:BK425,5,FALSE)</f>
        <v>#N/A</v>
      </c>
    </row>
    <row r="163" spans="3:4" x14ac:dyDescent="0.35">
      <c r="C163" s="34" t="s">
        <v>21</v>
      </c>
      <c r="D163" s="9">
        <f>VLOOKUP(C163,'Global Population, by Country, '!A163:BK426,5,FALSE)</f>
        <v>7544491</v>
      </c>
    </row>
    <row r="164" spans="3:4" x14ac:dyDescent="0.35">
      <c r="C164" s="34" t="s">
        <v>175</v>
      </c>
      <c r="D164" s="9">
        <f>VLOOKUP(C164,'Global Population, by Country, '!A164:BK427,5,FALSE)</f>
        <v>287871</v>
      </c>
    </row>
    <row r="165" spans="3:4" x14ac:dyDescent="0.35">
      <c r="C165" s="34" t="s">
        <v>122</v>
      </c>
      <c r="D165" s="9">
        <f>VLOOKUP(C165,'Global Population, by Country, '!A165:BK428,5,FALSE)</f>
        <v>7484656</v>
      </c>
    </row>
    <row r="166" spans="3:4" x14ac:dyDescent="0.35">
      <c r="C166" s="34" t="s">
        <v>118</v>
      </c>
      <c r="D166" s="9">
        <v>8570000000</v>
      </c>
    </row>
    <row r="167" spans="3:4" x14ac:dyDescent="0.35">
      <c r="C167" s="34" t="s">
        <v>225</v>
      </c>
      <c r="D167" s="9" t="e">
        <f>VLOOKUP(C167,'Global Population, by Country, '!A167:BK430,5,FALSE)</f>
        <v>#N/A</v>
      </c>
    </row>
    <row r="168" spans="3:4" x14ac:dyDescent="0.35">
      <c r="C168" s="34" t="s">
        <v>56</v>
      </c>
      <c r="D168" s="9" t="e">
        <f>VLOOKUP(C168,'Global Population, by Country, '!A168:BK431,5,FALSE)</f>
        <v>#N/A</v>
      </c>
    </row>
    <row r="169" spans="3:4" x14ac:dyDescent="0.35">
      <c r="C169" s="34" t="s">
        <v>31</v>
      </c>
      <c r="D169" s="9">
        <f>VLOOKUP(C169,'Global Population, by Country, '!A169:BK432,5,FALSE)</f>
        <v>10052152</v>
      </c>
    </row>
    <row r="170" spans="3:4" x14ac:dyDescent="0.35">
      <c r="C170" s="34" t="s">
        <v>50</v>
      </c>
      <c r="D170" s="9">
        <f>VLOOKUP(C170,'Global Population, by Country, '!A170:BK433,5,FALSE)</f>
        <v>27397207</v>
      </c>
    </row>
    <row r="171" spans="3:4" x14ac:dyDescent="0.35">
      <c r="C171" s="34" t="s">
        <v>226</v>
      </c>
      <c r="D171" s="9">
        <f>VLOOKUP(C171,'Global Population, by Country, '!A171:BK434,5,FALSE)</f>
        <v>474532</v>
      </c>
    </row>
    <row r="172" spans="3:4" x14ac:dyDescent="0.35">
      <c r="C172" s="34" t="s">
        <v>19</v>
      </c>
      <c r="D172" s="9">
        <f>VLOOKUP(C172,'Global Population, by Country, '!A172:BK435,5,FALSE)</f>
        <v>1580513</v>
      </c>
    </row>
    <row r="173" spans="3:4" x14ac:dyDescent="0.35">
      <c r="C173" s="34" t="s">
        <v>191</v>
      </c>
      <c r="D173" s="9">
        <f>VLOOKUP(C173,'Global Population, by Country, '!A173:BK436,5,FALSE)</f>
        <v>847979</v>
      </c>
    </row>
    <row r="174" spans="3:4" x14ac:dyDescent="0.35">
      <c r="C174" s="34" t="s">
        <v>44</v>
      </c>
      <c r="D174" s="9">
        <f>VLOOKUP(C174,'Global Population, by Country, '!A174:BK437,5,FALSE)</f>
        <v>4178236</v>
      </c>
    </row>
    <row r="175" spans="3:4" x14ac:dyDescent="0.35">
      <c r="C175" s="34" t="s">
        <v>61</v>
      </c>
      <c r="D175" s="9">
        <f>VLOOKUP(C175,'Global Population, by Country, '!A175:BK438,5,FALSE)</f>
        <v>27472345</v>
      </c>
    </row>
    <row r="176" spans="3:4" x14ac:dyDescent="0.35">
      <c r="C176" s="34" t="s">
        <v>219</v>
      </c>
      <c r="D176" s="9">
        <f>VLOOKUP(C176,'Global Population, by Country, '!A176:BK439,5,FALSE)</f>
        <v>6767095</v>
      </c>
    </row>
    <row r="177" spans="3:4" x14ac:dyDescent="0.35">
      <c r="C177" s="34" t="s">
        <v>157</v>
      </c>
      <c r="D177" s="9">
        <f>VLOOKUP(C177,'Global Population, by Country, '!A177:BK440,5,FALSE)</f>
        <v>42664652</v>
      </c>
    </row>
    <row r="178" spans="3:4" x14ac:dyDescent="0.35">
      <c r="C178" s="34" t="s">
        <v>40</v>
      </c>
      <c r="D178" s="9" t="e">
        <f>VLOOKUP(C178,'Global Population, by Country, '!A178:BK441,5,FALSE)</f>
        <v>#N/A</v>
      </c>
    </row>
    <row r="179" spans="3:4" x14ac:dyDescent="0.35">
      <c r="C179" s="34" t="s">
        <v>119</v>
      </c>
      <c r="D179" s="9">
        <v>66650000</v>
      </c>
    </row>
    <row r="180" spans="3:4" x14ac:dyDescent="0.35">
      <c r="C180" s="34" t="s">
        <v>188</v>
      </c>
      <c r="D180" s="9">
        <f>VLOOKUP(C180,'Global Population, by Country, '!A180:BK443,5,FALSE)</f>
        <v>2538643</v>
      </c>
    </row>
    <row r="181" spans="3:4" x14ac:dyDescent="0.35">
      <c r="C181" s="34" t="s">
        <v>299</v>
      </c>
      <c r="D181" s="9">
        <v>328200000</v>
      </c>
    </row>
    <row r="182" spans="3:4" x14ac:dyDescent="0.35">
      <c r="C182" s="34" t="s">
        <v>67</v>
      </c>
      <c r="D182" s="9">
        <f>VLOOKUP(C182,'Global Population, by Country, '!A182:BK445,5,FALSE)</f>
        <v>8526300</v>
      </c>
    </row>
    <row r="183" spans="3:4" x14ac:dyDescent="0.35">
      <c r="C183" s="34" t="s">
        <v>185</v>
      </c>
      <c r="D183" s="9" t="e">
        <f>VLOOKUP(C183,'Global Population, by Country, '!A183:BK446,5,FALSE)</f>
        <v>#N/A</v>
      </c>
    </row>
    <row r="184" spans="3:4" x14ac:dyDescent="0.35">
      <c r="C184" s="34" t="s">
        <v>57</v>
      </c>
      <c r="D184" s="9">
        <f>VLOOKUP(C184,'Global Population, by Country, '!A184:BK447,5,FALSE)</f>
        <v>32670039</v>
      </c>
    </row>
    <row r="185" spans="3:4" x14ac:dyDescent="0.35">
      <c r="C185" s="34" t="s">
        <v>230</v>
      </c>
      <c r="D185" s="9">
        <f>VLOOKUP(C185,'Global Population, by Country, '!A185:BK448,5,FALSE)</f>
        <v>0</v>
      </c>
    </row>
    <row r="186" spans="3:4" x14ac:dyDescent="0.35">
      <c r="C186" s="34" t="s">
        <v>242</v>
      </c>
      <c r="D186" s="9" t="e">
        <f>VLOOKUP(C186,'Global Population, by Country, '!A186:BK449,5,FALSE)</f>
        <v>#N/A</v>
      </c>
    </row>
    <row r="187" spans="3:4" x14ac:dyDescent="0.35">
      <c r="C187" s="34" t="s">
        <v>244</v>
      </c>
      <c r="D187" s="9" t="e">
        <f>VLOOKUP(C187,'Global Population, by Country, '!A187:BK450,5,FALSE)</f>
        <v>#N/A</v>
      </c>
    </row>
    <row r="188" spans="3:4" x14ac:dyDescent="0.35">
      <c r="C188" s="34" t="s">
        <v>220</v>
      </c>
      <c r="D188" s="9">
        <f>VLOOKUP(C188,'Global Population, by Country, '!A188:BK451,5,FALSE)</f>
        <v>3070776</v>
      </c>
    </row>
    <row r="189" spans="3:4" x14ac:dyDescent="0.35">
      <c r="C189" s="34" t="s">
        <v>221</v>
      </c>
      <c r="D189" s="9">
        <f>VLOOKUP(C189,'Global Population, by Country, '!A189:BK452,5,FALSE)</f>
        <v>3776681</v>
      </c>
    </row>
    <row r="190" spans="3:4" x14ac:dyDescent="0.35">
      <c r="C190" s="1"/>
    </row>
    <row r="191" spans="3:4" x14ac:dyDescent="0.35">
      <c r="C191" s="2"/>
    </row>
    <row r="192" spans="3:4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6B94-4795-4909-931E-86DB1931B12C}">
  <sheetPr>
    <outlinePr summaryBelow="0" summaryRight="0"/>
  </sheetPr>
  <dimension ref="A1:BO268"/>
  <sheetViews>
    <sheetView topLeftCell="A15" workbookViewId="0">
      <selection activeCell="A36" sqref="A36"/>
    </sheetView>
  </sheetViews>
  <sheetFormatPr baseColWidth="10" defaultColWidth="14.453125" defaultRowHeight="15.75" customHeight="1" x14ac:dyDescent="0.25"/>
  <cols>
    <col min="1" max="1" width="50.54296875" style="45" customWidth="1"/>
    <col min="2" max="2" width="28.453125" style="45" customWidth="1"/>
    <col min="3" max="3" width="15.81640625" style="45" customWidth="1"/>
    <col min="4" max="4" width="14.453125" style="45" customWidth="1"/>
    <col min="5" max="62" width="11.54296875" style="45" hidden="1" customWidth="1"/>
    <col min="63" max="63" width="12.54296875" style="45" customWidth="1"/>
    <col min="64" max="64" width="5.7265625" style="45" customWidth="1"/>
    <col min="65" max="67" width="5.26953125" style="45" customWidth="1"/>
    <col min="68" max="16384" width="14.453125" style="45"/>
  </cols>
  <sheetData>
    <row r="1" spans="1:67" ht="15.75" customHeight="1" x14ac:dyDescent="0.3">
      <c r="A1" s="44" t="s">
        <v>554</v>
      </c>
      <c r="B1" s="44" t="s">
        <v>555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</row>
    <row r="2" spans="1:67" ht="14" x14ac:dyDescent="0.3">
      <c r="A2" s="44" t="s">
        <v>556</v>
      </c>
      <c r="B2" s="46">
        <v>43888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</row>
    <row r="3" spans="1:67" ht="14" x14ac:dyDescent="0.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</row>
    <row r="4" spans="1:67" ht="14" x14ac:dyDescent="0.3">
      <c r="A4" s="44" t="s">
        <v>557</v>
      </c>
      <c r="B4" s="44" t="s">
        <v>558</v>
      </c>
      <c r="C4" s="44" t="s">
        <v>559</v>
      </c>
      <c r="D4" s="44" t="s">
        <v>560</v>
      </c>
      <c r="E4" s="44">
        <v>1960</v>
      </c>
      <c r="F4" s="44">
        <v>1961</v>
      </c>
      <c r="G4" s="44">
        <v>1962</v>
      </c>
      <c r="H4" s="44">
        <v>1963</v>
      </c>
      <c r="I4" s="44">
        <v>1964</v>
      </c>
      <c r="J4" s="44">
        <v>1965</v>
      </c>
      <c r="K4" s="44">
        <v>1966</v>
      </c>
      <c r="L4" s="44">
        <v>1967</v>
      </c>
      <c r="M4" s="44">
        <v>1968</v>
      </c>
      <c r="N4" s="44">
        <v>1969</v>
      </c>
      <c r="O4" s="44">
        <v>1970</v>
      </c>
      <c r="P4" s="44">
        <v>1971</v>
      </c>
      <c r="Q4" s="44">
        <v>1972</v>
      </c>
      <c r="R4" s="44">
        <v>1973</v>
      </c>
      <c r="S4" s="44">
        <v>1974</v>
      </c>
      <c r="T4" s="44">
        <v>1975</v>
      </c>
      <c r="U4" s="44">
        <v>1976</v>
      </c>
      <c r="V4" s="44">
        <v>1977</v>
      </c>
      <c r="W4" s="44">
        <v>1978</v>
      </c>
      <c r="X4" s="44">
        <v>1979</v>
      </c>
      <c r="Y4" s="44">
        <v>1980</v>
      </c>
      <c r="Z4" s="44">
        <v>1981</v>
      </c>
      <c r="AA4" s="44">
        <v>1982</v>
      </c>
      <c r="AB4" s="44">
        <v>1983</v>
      </c>
      <c r="AC4" s="44">
        <v>1984</v>
      </c>
      <c r="AD4" s="44">
        <v>1985</v>
      </c>
      <c r="AE4" s="44">
        <v>1986</v>
      </c>
      <c r="AF4" s="44">
        <v>1987</v>
      </c>
      <c r="AG4" s="44">
        <v>1988</v>
      </c>
      <c r="AH4" s="44">
        <v>1989</v>
      </c>
      <c r="AI4" s="44">
        <v>1990</v>
      </c>
      <c r="AJ4" s="44">
        <v>1991</v>
      </c>
      <c r="AK4" s="44">
        <v>1992</v>
      </c>
      <c r="AL4" s="44">
        <v>1993</v>
      </c>
      <c r="AM4" s="44">
        <v>1994</v>
      </c>
      <c r="AN4" s="44">
        <v>1995</v>
      </c>
      <c r="AO4" s="44">
        <v>1996</v>
      </c>
      <c r="AP4" s="44">
        <v>1997</v>
      </c>
      <c r="AQ4" s="44">
        <v>1998</v>
      </c>
      <c r="AR4" s="44">
        <v>1999</v>
      </c>
      <c r="AS4" s="44">
        <v>2000</v>
      </c>
      <c r="AT4" s="44">
        <v>2001</v>
      </c>
      <c r="AU4" s="44">
        <v>2002</v>
      </c>
      <c r="AV4" s="44">
        <v>2003</v>
      </c>
      <c r="AW4" s="44">
        <v>2004</v>
      </c>
      <c r="AX4" s="44">
        <v>2005</v>
      </c>
      <c r="AY4" s="44">
        <v>2006</v>
      </c>
      <c r="AZ4" s="44">
        <v>2007</v>
      </c>
      <c r="BA4" s="44">
        <v>2008</v>
      </c>
      <c r="BB4" s="44">
        <v>2009</v>
      </c>
      <c r="BC4" s="44">
        <v>2010</v>
      </c>
      <c r="BD4" s="44">
        <v>2011</v>
      </c>
      <c r="BE4" s="44">
        <v>2012</v>
      </c>
      <c r="BF4" s="44">
        <v>2013</v>
      </c>
      <c r="BG4" s="44">
        <v>2014</v>
      </c>
      <c r="BH4" s="44">
        <v>2015</v>
      </c>
      <c r="BI4" s="44">
        <v>2016</v>
      </c>
      <c r="BJ4" s="44">
        <v>2017</v>
      </c>
      <c r="BK4" s="44">
        <v>2018</v>
      </c>
      <c r="BL4" s="44">
        <v>2019</v>
      </c>
      <c r="BM4" s="44"/>
      <c r="BN4" s="44"/>
      <c r="BO4" s="44"/>
    </row>
    <row r="5" spans="1:67" ht="14" x14ac:dyDescent="0.3">
      <c r="A5" s="44" t="s">
        <v>255</v>
      </c>
      <c r="B5" s="44" t="s">
        <v>561</v>
      </c>
      <c r="C5" s="44" t="s">
        <v>562</v>
      </c>
      <c r="D5" s="44" t="s">
        <v>563</v>
      </c>
      <c r="E5" s="47">
        <v>54211</v>
      </c>
      <c r="F5" s="47">
        <v>55438</v>
      </c>
      <c r="G5" s="47">
        <v>56225</v>
      </c>
      <c r="H5" s="47">
        <v>56695</v>
      </c>
      <c r="I5" s="47">
        <v>57032</v>
      </c>
      <c r="J5" s="47">
        <v>57360</v>
      </c>
      <c r="K5" s="47">
        <v>57715</v>
      </c>
      <c r="L5" s="47">
        <v>58055</v>
      </c>
      <c r="M5" s="47">
        <v>58386</v>
      </c>
      <c r="N5" s="47">
        <v>58726</v>
      </c>
      <c r="O5" s="47">
        <v>59063</v>
      </c>
      <c r="P5" s="47">
        <v>59440</v>
      </c>
      <c r="Q5" s="47">
        <v>59840</v>
      </c>
      <c r="R5" s="47">
        <v>60243</v>
      </c>
      <c r="S5" s="47">
        <v>60528</v>
      </c>
      <c r="T5" s="47">
        <v>60657</v>
      </c>
      <c r="U5" s="47">
        <v>60586</v>
      </c>
      <c r="V5" s="47">
        <v>60366</v>
      </c>
      <c r="W5" s="47">
        <v>60103</v>
      </c>
      <c r="X5" s="47">
        <v>59980</v>
      </c>
      <c r="Y5" s="47">
        <v>60096</v>
      </c>
      <c r="Z5" s="47">
        <v>60567</v>
      </c>
      <c r="AA5" s="47">
        <v>61345</v>
      </c>
      <c r="AB5" s="47">
        <v>62201</v>
      </c>
      <c r="AC5" s="47">
        <v>62836</v>
      </c>
      <c r="AD5" s="47">
        <v>63026</v>
      </c>
      <c r="AE5" s="47">
        <v>62644</v>
      </c>
      <c r="AF5" s="47">
        <v>61833</v>
      </c>
      <c r="AG5" s="47">
        <v>61079</v>
      </c>
      <c r="AH5" s="47">
        <v>61032</v>
      </c>
      <c r="AI5" s="47">
        <v>62149</v>
      </c>
      <c r="AJ5" s="47">
        <v>64622</v>
      </c>
      <c r="AK5" s="47">
        <v>68235</v>
      </c>
      <c r="AL5" s="47">
        <v>72504</v>
      </c>
      <c r="AM5" s="47">
        <v>76700</v>
      </c>
      <c r="AN5" s="47">
        <v>80324</v>
      </c>
      <c r="AO5" s="47">
        <v>83200</v>
      </c>
      <c r="AP5" s="47">
        <v>85451</v>
      </c>
      <c r="AQ5" s="47">
        <v>87277</v>
      </c>
      <c r="AR5" s="47">
        <v>89005</v>
      </c>
      <c r="AS5" s="47">
        <v>90853</v>
      </c>
      <c r="AT5" s="47">
        <v>92898</v>
      </c>
      <c r="AU5" s="47">
        <v>94992</v>
      </c>
      <c r="AV5" s="47">
        <v>97017</v>
      </c>
      <c r="AW5" s="47">
        <v>98737</v>
      </c>
      <c r="AX5" s="47">
        <v>100031</v>
      </c>
      <c r="AY5" s="47">
        <v>100834</v>
      </c>
      <c r="AZ5" s="47">
        <v>101222</v>
      </c>
      <c r="BA5" s="47">
        <v>101358</v>
      </c>
      <c r="BB5" s="47">
        <v>101455</v>
      </c>
      <c r="BC5" s="47">
        <v>101669</v>
      </c>
      <c r="BD5" s="47">
        <v>102046</v>
      </c>
      <c r="BE5" s="47">
        <v>102560</v>
      </c>
      <c r="BF5" s="47">
        <v>103159</v>
      </c>
      <c r="BG5" s="47">
        <v>103774</v>
      </c>
      <c r="BH5" s="47">
        <v>104341</v>
      </c>
      <c r="BI5" s="47">
        <v>104872</v>
      </c>
      <c r="BJ5" s="47">
        <v>105366</v>
      </c>
      <c r="BK5" s="48">
        <v>105845</v>
      </c>
      <c r="BL5" s="44"/>
      <c r="BM5" s="44"/>
      <c r="BN5" s="44"/>
      <c r="BO5" s="44"/>
    </row>
    <row r="6" spans="1:67" ht="14" x14ac:dyDescent="0.3">
      <c r="A6" s="44" t="s">
        <v>60</v>
      </c>
      <c r="B6" s="44" t="s">
        <v>564</v>
      </c>
      <c r="C6" s="44" t="s">
        <v>562</v>
      </c>
      <c r="D6" s="44" t="s">
        <v>563</v>
      </c>
      <c r="E6" s="47">
        <v>8996973</v>
      </c>
      <c r="F6" s="47">
        <v>9169410</v>
      </c>
      <c r="G6" s="47">
        <v>9351441</v>
      </c>
      <c r="H6" s="47">
        <v>9543205</v>
      </c>
      <c r="I6" s="47">
        <v>9744781</v>
      </c>
      <c r="J6" s="47">
        <v>9956320</v>
      </c>
      <c r="K6" s="47">
        <v>10174836</v>
      </c>
      <c r="L6" s="47">
        <v>10399926</v>
      </c>
      <c r="M6" s="47">
        <v>10637063</v>
      </c>
      <c r="N6" s="47">
        <v>10893776</v>
      </c>
      <c r="O6" s="47">
        <v>11173642</v>
      </c>
      <c r="P6" s="47">
        <v>11475445</v>
      </c>
      <c r="Q6" s="47">
        <v>11791215</v>
      </c>
      <c r="R6" s="47">
        <v>12108963</v>
      </c>
      <c r="S6" s="47">
        <v>12412950</v>
      </c>
      <c r="T6" s="47">
        <v>12689160</v>
      </c>
      <c r="U6" s="47">
        <v>12943093</v>
      </c>
      <c r="V6" s="47">
        <v>13171306</v>
      </c>
      <c r="W6" s="47">
        <v>13341198</v>
      </c>
      <c r="X6" s="47">
        <v>13411056</v>
      </c>
      <c r="Y6" s="47">
        <v>13356511</v>
      </c>
      <c r="Z6" s="47">
        <v>13171673</v>
      </c>
      <c r="AA6" s="47">
        <v>12882528</v>
      </c>
      <c r="AB6" s="47">
        <v>12537730</v>
      </c>
      <c r="AC6" s="47">
        <v>12204292</v>
      </c>
      <c r="AD6" s="47">
        <v>11938208</v>
      </c>
      <c r="AE6" s="47">
        <v>11736179</v>
      </c>
      <c r="AF6" s="47">
        <v>11604534</v>
      </c>
      <c r="AG6" s="47">
        <v>11618005</v>
      </c>
      <c r="AH6" s="47">
        <v>11868877</v>
      </c>
      <c r="AI6" s="47">
        <v>12412308</v>
      </c>
      <c r="AJ6" s="47">
        <v>13299017</v>
      </c>
      <c r="AK6" s="47">
        <v>14485546</v>
      </c>
      <c r="AL6" s="47">
        <v>15816603</v>
      </c>
      <c r="AM6" s="47">
        <v>17075727</v>
      </c>
      <c r="AN6" s="47">
        <v>18110657</v>
      </c>
      <c r="AO6" s="47">
        <v>18853437</v>
      </c>
      <c r="AP6" s="47">
        <v>19357126</v>
      </c>
      <c r="AQ6" s="47">
        <v>19737765</v>
      </c>
      <c r="AR6" s="47">
        <v>20170844</v>
      </c>
      <c r="AS6" s="47">
        <v>20779953</v>
      </c>
      <c r="AT6" s="47">
        <v>21606988</v>
      </c>
      <c r="AU6" s="47">
        <v>22600770</v>
      </c>
      <c r="AV6" s="47">
        <v>23680871</v>
      </c>
      <c r="AW6" s="47">
        <v>24726684</v>
      </c>
      <c r="AX6" s="47">
        <v>25654277</v>
      </c>
      <c r="AY6" s="47">
        <v>26433049</v>
      </c>
      <c r="AZ6" s="47">
        <v>27100536</v>
      </c>
      <c r="BA6" s="47">
        <v>27722276</v>
      </c>
      <c r="BB6" s="47">
        <v>28394813</v>
      </c>
      <c r="BC6" s="47">
        <v>29185507</v>
      </c>
      <c r="BD6" s="47">
        <v>30117413</v>
      </c>
      <c r="BE6" s="47">
        <v>31161376</v>
      </c>
      <c r="BF6" s="47">
        <v>32269589</v>
      </c>
      <c r="BG6" s="47">
        <v>33370794</v>
      </c>
      <c r="BH6" s="47">
        <v>34413603</v>
      </c>
      <c r="BI6" s="47">
        <v>35383128</v>
      </c>
      <c r="BJ6" s="47">
        <v>36296400</v>
      </c>
      <c r="BK6" s="48">
        <v>37172386</v>
      </c>
      <c r="BL6" s="44"/>
      <c r="BM6" s="44"/>
      <c r="BN6" s="44"/>
      <c r="BO6" s="44"/>
    </row>
    <row r="7" spans="1:67" ht="14" x14ac:dyDescent="0.3">
      <c r="A7" s="44" t="s">
        <v>195</v>
      </c>
      <c r="B7" s="44" t="s">
        <v>565</v>
      </c>
      <c r="C7" s="44" t="s">
        <v>562</v>
      </c>
      <c r="D7" s="44" t="s">
        <v>563</v>
      </c>
      <c r="E7" s="47">
        <v>5454933</v>
      </c>
      <c r="F7" s="47">
        <v>5531472</v>
      </c>
      <c r="G7" s="47">
        <v>5608539</v>
      </c>
      <c r="H7" s="47">
        <v>5679458</v>
      </c>
      <c r="I7" s="47">
        <v>5735044</v>
      </c>
      <c r="J7" s="47">
        <v>5770570</v>
      </c>
      <c r="K7" s="47">
        <v>5781214</v>
      </c>
      <c r="L7" s="47">
        <v>5774243</v>
      </c>
      <c r="M7" s="47">
        <v>5771652</v>
      </c>
      <c r="N7" s="47">
        <v>5803254</v>
      </c>
      <c r="O7" s="47">
        <v>5890365</v>
      </c>
      <c r="P7" s="47">
        <v>6040777</v>
      </c>
      <c r="Q7" s="47">
        <v>6248552</v>
      </c>
      <c r="R7" s="47">
        <v>6496962</v>
      </c>
      <c r="S7" s="47">
        <v>6761380</v>
      </c>
      <c r="T7" s="47">
        <v>7024000</v>
      </c>
      <c r="U7" s="47">
        <v>7279509</v>
      </c>
      <c r="V7" s="47">
        <v>7533735</v>
      </c>
      <c r="W7" s="47">
        <v>7790707</v>
      </c>
      <c r="X7" s="47">
        <v>8058067</v>
      </c>
      <c r="Y7" s="47">
        <v>8341289</v>
      </c>
      <c r="Z7" s="47">
        <v>8640446</v>
      </c>
      <c r="AA7" s="47">
        <v>8952950</v>
      </c>
      <c r="AB7" s="47">
        <v>9278096</v>
      </c>
      <c r="AC7" s="47">
        <v>9614754</v>
      </c>
      <c r="AD7" s="47">
        <v>9961997</v>
      </c>
      <c r="AE7" s="47">
        <v>10320111</v>
      </c>
      <c r="AF7" s="47">
        <v>10689250</v>
      </c>
      <c r="AG7" s="47">
        <v>11068050</v>
      </c>
      <c r="AH7" s="47">
        <v>11454777</v>
      </c>
      <c r="AI7" s="47">
        <v>11848386</v>
      </c>
      <c r="AJ7" s="47">
        <v>12248901</v>
      </c>
      <c r="AK7" s="47">
        <v>12657366</v>
      </c>
      <c r="AL7" s="47">
        <v>13075049</v>
      </c>
      <c r="AM7" s="47">
        <v>13503747</v>
      </c>
      <c r="AN7" s="47">
        <v>13945206</v>
      </c>
      <c r="AO7" s="47">
        <v>14400719</v>
      </c>
      <c r="AP7" s="47">
        <v>14871570</v>
      </c>
      <c r="AQ7" s="47">
        <v>15359601</v>
      </c>
      <c r="AR7" s="47">
        <v>15866869</v>
      </c>
      <c r="AS7" s="47">
        <v>16395473</v>
      </c>
      <c r="AT7" s="47">
        <v>16945753</v>
      </c>
      <c r="AU7" s="47">
        <v>17519417</v>
      </c>
      <c r="AV7" s="47">
        <v>18121479</v>
      </c>
      <c r="AW7" s="47">
        <v>18758145</v>
      </c>
      <c r="AX7" s="47">
        <v>19433602</v>
      </c>
      <c r="AY7" s="47">
        <v>20149901</v>
      </c>
      <c r="AZ7" s="47">
        <v>20905363</v>
      </c>
      <c r="BA7" s="47">
        <v>21695634</v>
      </c>
      <c r="BB7" s="47">
        <v>22514281</v>
      </c>
      <c r="BC7" s="47">
        <v>23356246</v>
      </c>
      <c r="BD7" s="47">
        <v>24220661</v>
      </c>
      <c r="BE7" s="47">
        <v>25107931</v>
      </c>
      <c r="BF7" s="47">
        <v>26015780</v>
      </c>
      <c r="BG7" s="47">
        <v>26941779</v>
      </c>
      <c r="BH7" s="47">
        <v>27884381</v>
      </c>
      <c r="BI7" s="47">
        <v>28842484</v>
      </c>
      <c r="BJ7" s="47">
        <v>29816748</v>
      </c>
      <c r="BK7" s="48">
        <v>30809762</v>
      </c>
      <c r="BL7" s="44"/>
      <c r="BM7" s="44"/>
      <c r="BN7" s="44"/>
      <c r="BO7" s="44"/>
    </row>
    <row r="8" spans="1:67" ht="14" x14ac:dyDescent="0.3">
      <c r="A8" s="44" t="s">
        <v>143</v>
      </c>
      <c r="B8" s="44" t="s">
        <v>566</v>
      </c>
      <c r="C8" s="44" t="s">
        <v>562</v>
      </c>
      <c r="D8" s="44" t="s">
        <v>563</v>
      </c>
      <c r="E8" s="47">
        <v>1608800</v>
      </c>
      <c r="F8" s="47">
        <v>1659800</v>
      </c>
      <c r="G8" s="47">
        <v>1711319</v>
      </c>
      <c r="H8" s="47">
        <v>1762621</v>
      </c>
      <c r="I8" s="47">
        <v>1814135</v>
      </c>
      <c r="J8" s="47">
        <v>1864791</v>
      </c>
      <c r="K8" s="47">
        <v>1914573</v>
      </c>
      <c r="L8" s="47">
        <v>1965598</v>
      </c>
      <c r="M8" s="47">
        <v>2022272</v>
      </c>
      <c r="N8" s="47">
        <v>2081695</v>
      </c>
      <c r="O8" s="47">
        <v>2135479</v>
      </c>
      <c r="P8" s="47">
        <v>2187853</v>
      </c>
      <c r="Q8" s="47">
        <v>2243126</v>
      </c>
      <c r="R8" s="47">
        <v>2296752</v>
      </c>
      <c r="S8" s="47">
        <v>2350124</v>
      </c>
      <c r="T8" s="47">
        <v>2404831</v>
      </c>
      <c r="U8" s="47">
        <v>2458526</v>
      </c>
      <c r="V8" s="47">
        <v>2513546</v>
      </c>
      <c r="W8" s="47">
        <v>2566266</v>
      </c>
      <c r="X8" s="47">
        <v>2617832</v>
      </c>
      <c r="Y8" s="47">
        <v>2671997</v>
      </c>
      <c r="Z8" s="47">
        <v>2726056</v>
      </c>
      <c r="AA8" s="47">
        <v>2784278</v>
      </c>
      <c r="AB8" s="47">
        <v>2843960</v>
      </c>
      <c r="AC8" s="47">
        <v>2904429</v>
      </c>
      <c r="AD8" s="47">
        <v>2964762</v>
      </c>
      <c r="AE8" s="47">
        <v>3022635</v>
      </c>
      <c r="AF8" s="47">
        <v>3083605</v>
      </c>
      <c r="AG8" s="47">
        <v>3142336</v>
      </c>
      <c r="AH8" s="47">
        <v>3227943</v>
      </c>
      <c r="AI8" s="47">
        <v>3286542</v>
      </c>
      <c r="AJ8" s="47">
        <v>3266790</v>
      </c>
      <c r="AK8" s="47">
        <v>3247039</v>
      </c>
      <c r="AL8" s="47">
        <v>3227287</v>
      </c>
      <c r="AM8" s="47">
        <v>3207536</v>
      </c>
      <c r="AN8" s="47">
        <v>3187784</v>
      </c>
      <c r="AO8" s="47">
        <v>3168033</v>
      </c>
      <c r="AP8" s="47">
        <v>3148281</v>
      </c>
      <c r="AQ8" s="47">
        <v>3128530</v>
      </c>
      <c r="AR8" s="47">
        <v>3108778</v>
      </c>
      <c r="AS8" s="47">
        <v>3089027</v>
      </c>
      <c r="AT8" s="47">
        <v>3060173</v>
      </c>
      <c r="AU8" s="47">
        <v>3051010</v>
      </c>
      <c r="AV8" s="47">
        <v>3039616</v>
      </c>
      <c r="AW8" s="47">
        <v>3026939</v>
      </c>
      <c r="AX8" s="47">
        <v>3011487</v>
      </c>
      <c r="AY8" s="47">
        <v>2992547</v>
      </c>
      <c r="AZ8" s="47">
        <v>2970017</v>
      </c>
      <c r="BA8" s="47">
        <v>2947314</v>
      </c>
      <c r="BB8" s="47">
        <v>2927519</v>
      </c>
      <c r="BC8" s="47">
        <v>2913021</v>
      </c>
      <c r="BD8" s="47">
        <v>2905195</v>
      </c>
      <c r="BE8" s="47">
        <v>2900401</v>
      </c>
      <c r="BF8" s="47">
        <v>2895092</v>
      </c>
      <c r="BG8" s="47">
        <v>2889104</v>
      </c>
      <c r="BH8" s="47">
        <v>2880703</v>
      </c>
      <c r="BI8" s="47">
        <v>2876101</v>
      </c>
      <c r="BJ8" s="47">
        <v>2873457</v>
      </c>
      <c r="BK8" s="48">
        <v>2866376</v>
      </c>
      <c r="BL8" s="44"/>
      <c r="BM8" s="44"/>
      <c r="BN8" s="44"/>
      <c r="BO8" s="44"/>
    </row>
    <row r="9" spans="1:67" ht="14" x14ac:dyDescent="0.3">
      <c r="A9" s="44" t="s">
        <v>160</v>
      </c>
      <c r="B9" s="44" t="s">
        <v>567</v>
      </c>
      <c r="C9" s="44" t="s">
        <v>562</v>
      </c>
      <c r="D9" s="44" t="s">
        <v>563</v>
      </c>
      <c r="E9" s="47">
        <v>13411</v>
      </c>
      <c r="F9" s="47">
        <v>14375</v>
      </c>
      <c r="G9" s="47">
        <v>15370</v>
      </c>
      <c r="H9" s="47">
        <v>16412</v>
      </c>
      <c r="I9" s="47">
        <v>17469</v>
      </c>
      <c r="J9" s="47">
        <v>18549</v>
      </c>
      <c r="K9" s="47">
        <v>19647</v>
      </c>
      <c r="L9" s="47">
        <v>20758</v>
      </c>
      <c r="M9" s="47">
        <v>21890</v>
      </c>
      <c r="N9" s="47">
        <v>23058</v>
      </c>
      <c r="O9" s="47">
        <v>24276</v>
      </c>
      <c r="P9" s="47">
        <v>25559</v>
      </c>
      <c r="Q9" s="47">
        <v>26892</v>
      </c>
      <c r="R9" s="47">
        <v>28232</v>
      </c>
      <c r="S9" s="47">
        <v>29520</v>
      </c>
      <c r="T9" s="47">
        <v>30705</v>
      </c>
      <c r="U9" s="47">
        <v>31777</v>
      </c>
      <c r="V9" s="47">
        <v>32771</v>
      </c>
      <c r="W9" s="47">
        <v>33737</v>
      </c>
      <c r="X9" s="47">
        <v>34818</v>
      </c>
      <c r="Y9" s="47">
        <v>36067</v>
      </c>
      <c r="Z9" s="47">
        <v>37500</v>
      </c>
      <c r="AA9" s="47">
        <v>39114</v>
      </c>
      <c r="AB9" s="47">
        <v>40867</v>
      </c>
      <c r="AC9" s="47">
        <v>42706</v>
      </c>
      <c r="AD9" s="47">
        <v>44600</v>
      </c>
      <c r="AE9" s="47">
        <v>46517</v>
      </c>
      <c r="AF9" s="47">
        <v>48455</v>
      </c>
      <c r="AG9" s="47">
        <v>50434</v>
      </c>
      <c r="AH9" s="47">
        <v>52448</v>
      </c>
      <c r="AI9" s="47">
        <v>54509</v>
      </c>
      <c r="AJ9" s="47">
        <v>56671</v>
      </c>
      <c r="AK9" s="47">
        <v>58888</v>
      </c>
      <c r="AL9" s="47">
        <v>60971</v>
      </c>
      <c r="AM9" s="47">
        <v>62677</v>
      </c>
      <c r="AN9" s="47">
        <v>63850</v>
      </c>
      <c r="AO9" s="47">
        <v>64360</v>
      </c>
      <c r="AP9" s="47">
        <v>64327</v>
      </c>
      <c r="AQ9" s="47">
        <v>64142</v>
      </c>
      <c r="AR9" s="47">
        <v>64370</v>
      </c>
      <c r="AS9" s="47">
        <v>65390</v>
      </c>
      <c r="AT9" s="47">
        <v>67341</v>
      </c>
      <c r="AU9" s="47">
        <v>70049</v>
      </c>
      <c r="AV9" s="47">
        <v>73182</v>
      </c>
      <c r="AW9" s="47">
        <v>76244</v>
      </c>
      <c r="AX9" s="47">
        <v>78867</v>
      </c>
      <c r="AY9" s="47">
        <v>80993</v>
      </c>
      <c r="AZ9" s="47">
        <v>82684</v>
      </c>
      <c r="BA9" s="47">
        <v>83862</v>
      </c>
      <c r="BB9" s="47">
        <v>84463</v>
      </c>
      <c r="BC9" s="47">
        <v>84449</v>
      </c>
      <c r="BD9" s="47">
        <v>83747</v>
      </c>
      <c r="BE9" s="47">
        <v>82427</v>
      </c>
      <c r="BF9" s="47">
        <v>80774</v>
      </c>
      <c r="BG9" s="47">
        <v>79213</v>
      </c>
      <c r="BH9" s="47">
        <v>78011</v>
      </c>
      <c r="BI9" s="47">
        <v>77297</v>
      </c>
      <c r="BJ9" s="47">
        <v>77001</v>
      </c>
      <c r="BK9" s="48">
        <v>77006</v>
      </c>
      <c r="BL9" s="44"/>
      <c r="BM9" s="44"/>
      <c r="BN9" s="44"/>
      <c r="BO9" s="44"/>
    </row>
    <row r="10" spans="1:67" ht="14" x14ac:dyDescent="0.3">
      <c r="A10" s="44" t="s">
        <v>568</v>
      </c>
      <c r="B10" s="44" t="s">
        <v>569</v>
      </c>
      <c r="C10" s="44" t="s">
        <v>562</v>
      </c>
      <c r="D10" s="44" t="s">
        <v>563</v>
      </c>
      <c r="E10" s="47">
        <v>92197753</v>
      </c>
      <c r="F10" s="47">
        <v>94724510</v>
      </c>
      <c r="G10" s="47">
        <v>97334442</v>
      </c>
      <c r="H10" s="47">
        <v>100034179</v>
      </c>
      <c r="I10" s="47">
        <v>102832760</v>
      </c>
      <c r="J10" s="47">
        <v>105736431</v>
      </c>
      <c r="K10" s="47">
        <v>108758610</v>
      </c>
      <c r="L10" s="47">
        <v>111899364</v>
      </c>
      <c r="M10" s="47">
        <v>115136178</v>
      </c>
      <c r="N10" s="47">
        <v>118437195</v>
      </c>
      <c r="O10" s="47">
        <v>121785650</v>
      </c>
      <c r="P10" s="47">
        <v>125164745</v>
      </c>
      <c r="Q10" s="47">
        <v>128598734</v>
      </c>
      <c r="R10" s="47">
        <v>132161298</v>
      </c>
      <c r="S10" s="47">
        <v>135952252</v>
      </c>
      <c r="T10" s="47">
        <v>140040649</v>
      </c>
      <c r="U10" s="47">
        <v>144453278</v>
      </c>
      <c r="V10" s="47">
        <v>149161891</v>
      </c>
      <c r="W10" s="47">
        <v>154111175</v>
      </c>
      <c r="X10" s="47">
        <v>159218552</v>
      </c>
      <c r="Y10" s="47">
        <v>164420785</v>
      </c>
      <c r="Z10" s="47">
        <v>169698994</v>
      </c>
      <c r="AA10" s="47">
        <v>175061792</v>
      </c>
      <c r="AB10" s="47">
        <v>180505996</v>
      </c>
      <c r="AC10" s="47">
        <v>186035305</v>
      </c>
      <c r="AD10" s="47">
        <v>191650331</v>
      </c>
      <c r="AE10" s="47">
        <v>197338142</v>
      </c>
      <c r="AF10" s="47">
        <v>203084971</v>
      </c>
      <c r="AG10" s="47">
        <v>208889682</v>
      </c>
      <c r="AH10" s="47">
        <v>214753970</v>
      </c>
      <c r="AI10" s="47">
        <v>222653373</v>
      </c>
      <c r="AJ10" s="47">
        <v>228731685</v>
      </c>
      <c r="AK10" s="47">
        <v>232956352</v>
      </c>
      <c r="AL10" s="47">
        <v>239243261</v>
      </c>
      <c r="AM10" s="47">
        <v>245449409</v>
      </c>
      <c r="AN10" s="47">
        <v>253107289</v>
      </c>
      <c r="AO10" s="47">
        <v>259000953</v>
      </c>
      <c r="AP10" s="47">
        <v>264822188</v>
      </c>
      <c r="AQ10" s="47">
        <v>270575803</v>
      </c>
      <c r="AR10" s="47">
        <v>276393837</v>
      </c>
      <c r="AS10" s="47">
        <v>282344154</v>
      </c>
      <c r="AT10" s="47">
        <v>288432163</v>
      </c>
      <c r="AU10" s="47">
        <v>294665185</v>
      </c>
      <c r="AV10" s="47">
        <v>301113849</v>
      </c>
      <c r="AW10" s="47">
        <v>307862843</v>
      </c>
      <c r="AX10" s="47">
        <v>314965793</v>
      </c>
      <c r="AY10" s="47">
        <v>322452754</v>
      </c>
      <c r="AZ10" s="47">
        <v>330290716</v>
      </c>
      <c r="BA10" s="47">
        <v>338395961</v>
      </c>
      <c r="BB10" s="47">
        <v>346629220</v>
      </c>
      <c r="BC10" s="47">
        <v>354890042</v>
      </c>
      <c r="BD10" s="47">
        <v>363158703</v>
      </c>
      <c r="BE10" s="47">
        <v>371443547</v>
      </c>
      <c r="BF10" s="47">
        <v>379705719</v>
      </c>
      <c r="BG10" s="47">
        <v>387907748</v>
      </c>
      <c r="BH10" s="47">
        <v>396028278</v>
      </c>
      <c r="BI10" s="47">
        <v>404024433</v>
      </c>
      <c r="BJ10" s="47">
        <v>411898965</v>
      </c>
      <c r="BK10" s="48">
        <v>419790588</v>
      </c>
      <c r="BL10" s="44"/>
      <c r="BM10" s="44"/>
      <c r="BN10" s="44"/>
      <c r="BO10" s="44"/>
    </row>
    <row r="11" spans="1:67" ht="14" x14ac:dyDescent="0.3">
      <c r="A11" s="44" t="s">
        <v>40</v>
      </c>
      <c r="B11" s="44" t="s">
        <v>570</v>
      </c>
      <c r="C11" s="44" t="s">
        <v>562</v>
      </c>
      <c r="D11" s="44" t="s">
        <v>563</v>
      </c>
      <c r="E11" s="47">
        <v>92418</v>
      </c>
      <c r="F11" s="47">
        <v>100796</v>
      </c>
      <c r="G11" s="47">
        <v>112118</v>
      </c>
      <c r="H11" s="47">
        <v>125130</v>
      </c>
      <c r="I11" s="47">
        <v>138039</v>
      </c>
      <c r="J11" s="47">
        <v>149857</v>
      </c>
      <c r="K11" s="47">
        <v>159976</v>
      </c>
      <c r="L11" s="47">
        <v>169771</v>
      </c>
      <c r="M11" s="47">
        <v>182627</v>
      </c>
      <c r="N11" s="47">
        <v>203106</v>
      </c>
      <c r="O11" s="47">
        <v>234514</v>
      </c>
      <c r="P11" s="47">
        <v>277471</v>
      </c>
      <c r="Q11" s="47">
        <v>330974</v>
      </c>
      <c r="R11" s="47">
        <v>394624</v>
      </c>
      <c r="S11" s="47">
        <v>467451</v>
      </c>
      <c r="T11" s="47">
        <v>548301</v>
      </c>
      <c r="U11" s="47">
        <v>637922</v>
      </c>
      <c r="V11" s="47">
        <v>735344</v>
      </c>
      <c r="W11" s="47">
        <v>835508</v>
      </c>
      <c r="X11" s="47">
        <v>931749</v>
      </c>
      <c r="Y11" s="47">
        <v>1019509</v>
      </c>
      <c r="Z11" s="47">
        <v>1096610</v>
      </c>
      <c r="AA11" s="47">
        <v>1164806</v>
      </c>
      <c r="AB11" s="47">
        <v>1228459</v>
      </c>
      <c r="AC11" s="47">
        <v>1293971</v>
      </c>
      <c r="AD11" s="47">
        <v>1366164</v>
      </c>
      <c r="AE11" s="47">
        <v>1446380</v>
      </c>
      <c r="AF11" s="47">
        <v>1533536</v>
      </c>
      <c r="AG11" s="47">
        <v>1627066</v>
      </c>
      <c r="AH11" s="47">
        <v>1725681</v>
      </c>
      <c r="AI11" s="47">
        <v>1828432</v>
      </c>
      <c r="AJ11" s="47">
        <v>1937153</v>
      </c>
      <c r="AK11" s="47">
        <v>2052891</v>
      </c>
      <c r="AL11" s="47">
        <v>2173139</v>
      </c>
      <c r="AM11" s="47">
        <v>2294385</v>
      </c>
      <c r="AN11" s="47">
        <v>2415090</v>
      </c>
      <c r="AO11" s="47">
        <v>2539126</v>
      </c>
      <c r="AP11" s="47">
        <v>2671362</v>
      </c>
      <c r="AQ11" s="47">
        <v>2813214</v>
      </c>
      <c r="AR11" s="47">
        <v>2966034</v>
      </c>
      <c r="AS11" s="47">
        <v>3134062</v>
      </c>
      <c r="AT11" s="47">
        <v>3302719</v>
      </c>
      <c r="AU11" s="47">
        <v>3478777</v>
      </c>
      <c r="AV11" s="47">
        <v>3711932</v>
      </c>
      <c r="AW11" s="47">
        <v>4068570</v>
      </c>
      <c r="AX11" s="47">
        <v>4588225</v>
      </c>
      <c r="AY11" s="47">
        <v>5300174</v>
      </c>
      <c r="AZ11" s="47">
        <v>6168838</v>
      </c>
      <c r="BA11" s="47">
        <v>7089487</v>
      </c>
      <c r="BB11" s="47">
        <v>7917372</v>
      </c>
      <c r="BC11" s="47">
        <v>8549988</v>
      </c>
      <c r="BD11" s="47">
        <v>8946777</v>
      </c>
      <c r="BE11" s="47">
        <v>9141596</v>
      </c>
      <c r="BF11" s="47">
        <v>9197910</v>
      </c>
      <c r="BG11" s="47">
        <v>9214175</v>
      </c>
      <c r="BH11" s="47">
        <v>9262900</v>
      </c>
      <c r="BI11" s="47">
        <v>9360980</v>
      </c>
      <c r="BJ11" s="47">
        <v>9487203</v>
      </c>
      <c r="BK11" s="48">
        <v>9630959</v>
      </c>
      <c r="BL11" s="44"/>
      <c r="BM11" s="44"/>
      <c r="BN11" s="44"/>
      <c r="BO11" s="44"/>
    </row>
    <row r="12" spans="1:67" ht="14" x14ac:dyDescent="0.3">
      <c r="A12" s="44" t="s">
        <v>181</v>
      </c>
      <c r="B12" s="44" t="s">
        <v>571</v>
      </c>
      <c r="C12" s="44" t="s">
        <v>562</v>
      </c>
      <c r="D12" s="44" t="s">
        <v>563</v>
      </c>
      <c r="E12" s="47">
        <v>20481779</v>
      </c>
      <c r="F12" s="47">
        <v>20817266</v>
      </c>
      <c r="G12" s="47">
        <v>21153052</v>
      </c>
      <c r="H12" s="47">
        <v>21488912</v>
      </c>
      <c r="I12" s="47">
        <v>21824425</v>
      </c>
      <c r="J12" s="47">
        <v>22159650</v>
      </c>
      <c r="K12" s="47">
        <v>22494035</v>
      </c>
      <c r="L12" s="47">
        <v>22828869</v>
      </c>
      <c r="M12" s="47">
        <v>23168267</v>
      </c>
      <c r="N12" s="47">
        <v>23517611</v>
      </c>
      <c r="O12" s="47">
        <v>23880561</v>
      </c>
      <c r="P12" s="47">
        <v>24259561</v>
      </c>
      <c r="Q12" s="47">
        <v>24653175</v>
      </c>
      <c r="R12" s="47">
        <v>25056478</v>
      </c>
      <c r="S12" s="47">
        <v>25462302</v>
      </c>
      <c r="T12" s="47">
        <v>25865776</v>
      </c>
      <c r="U12" s="47">
        <v>26264681</v>
      </c>
      <c r="V12" s="47">
        <v>26661398</v>
      </c>
      <c r="W12" s="47">
        <v>27061047</v>
      </c>
      <c r="X12" s="47">
        <v>27471036</v>
      </c>
      <c r="Y12" s="47">
        <v>27896528</v>
      </c>
      <c r="Z12" s="47">
        <v>28338515</v>
      </c>
      <c r="AA12" s="47">
        <v>28794548</v>
      </c>
      <c r="AB12" s="47">
        <v>29262047</v>
      </c>
      <c r="AC12" s="47">
        <v>29737093</v>
      </c>
      <c r="AD12" s="47">
        <v>30216279</v>
      </c>
      <c r="AE12" s="47">
        <v>30698964</v>
      </c>
      <c r="AF12" s="47">
        <v>31184415</v>
      </c>
      <c r="AG12" s="47">
        <v>31668949</v>
      </c>
      <c r="AH12" s="47">
        <v>32148134</v>
      </c>
      <c r="AI12" s="47">
        <v>32618651</v>
      </c>
      <c r="AJ12" s="47">
        <v>33079000</v>
      </c>
      <c r="AK12" s="47">
        <v>33529326</v>
      </c>
      <c r="AL12" s="47">
        <v>33970111</v>
      </c>
      <c r="AM12" s="47">
        <v>34402672</v>
      </c>
      <c r="AN12" s="47">
        <v>34828170</v>
      </c>
      <c r="AO12" s="47">
        <v>35246374</v>
      </c>
      <c r="AP12" s="47">
        <v>35657429</v>
      </c>
      <c r="AQ12" s="47">
        <v>36063459</v>
      </c>
      <c r="AR12" s="47">
        <v>36467218</v>
      </c>
      <c r="AS12" s="47">
        <v>36870787</v>
      </c>
      <c r="AT12" s="47">
        <v>37275652</v>
      </c>
      <c r="AU12" s="47">
        <v>37681749</v>
      </c>
      <c r="AV12" s="47">
        <v>38087868</v>
      </c>
      <c r="AW12" s="47">
        <v>38491972</v>
      </c>
      <c r="AX12" s="47">
        <v>38892931</v>
      </c>
      <c r="AY12" s="47">
        <v>39289878</v>
      </c>
      <c r="AZ12" s="47">
        <v>39684295</v>
      </c>
      <c r="BA12" s="47">
        <v>40080160</v>
      </c>
      <c r="BB12" s="47">
        <v>40482788</v>
      </c>
      <c r="BC12" s="47">
        <v>40788453</v>
      </c>
      <c r="BD12" s="47">
        <v>41261490</v>
      </c>
      <c r="BE12" s="47">
        <v>41733271</v>
      </c>
      <c r="BF12" s="47">
        <v>42202935</v>
      </c>
      <c r="BG12" s="47">
        <v>42669500</v>
      </c>
      <c r="BH12" s="47">
        <v>43131966</v>
      </c>
      <c r="BI12" s="47">
        <v>43590368</v>
      </c>
      <c r="BJ12" s="47">
        <v>44044811</v>
      </c>
      <c r="BK12" s="48">
        <v>44494502</v>
      </c>
      <c r="BL12" s="44"/>
      <c r="BM12" s="44"/>
      <c r="BN12" s="44"/>
      <c r="BO12" s="44"/>
    </row>
    <row r="13" spans="1:67" ht="14" x14ac:dyDescent="0.3">
      <c r="A13" s="44" t="s">
        <v>141</v>
      </c>
      <c r="B13" s="44" t="s">
        <v>572</v>
      </c>
      <c r="C13" s="44" t="s">
        <v>562</v>
      </c>
      <c r="D13" s="44" t="s">
        <v>563</v>
      </c>
      <c r="E13" s="47">
        <v>1874121</v>
      </c>
      <c r="F13" s="47">
        <v>1941492</v>
      </c>
      <c r="G13" s="47">
        <v>2009526</v>
      </c>
      <c r="H13" s="47">
        <v>2077578</v>
      </c>
      <c r="I13" s="47">
        <v>2145001</v>
      </c>
      <c r="J13" s="47">
        <v>2211319</v>
      </c>
      <c r="K13" s="47">
        <v>2276034</v>
      </c>
      <c r="L13" s="47">
        <v>2339127</v>
      </c>
      <c r="M13" s="47">
        <v>2401143</v>
      </c>
      <c r="N13" s="47">
        <v>2462928</v>
      </c>
      <c r="O13" s="47">
        <v>2525068</v>
      </c>
      <c r="P13" s="47">
        <v>2587708</v>
      </c>
      <c r="Q13" s="47">
        <v>2650486</v>
      </c>
      <c r="R13" s="47">
        <v>2712786</v>
      </c>
      <c r="S13" s="47">
        <v>2773748</v>
      </c>
      <c r="T13" s="47">
        <v>2832759</v>
      </c>
      <c r="U13" s="47">
        <v>2889579</v>
      </c>
      <c r="V13" s="47">
        <v>2944383</v>
      </c>
      <c r="W13" s="47">
        <v>2997417</v>
      </c>
      <c r="X13" s="47">
        <v>3049109</v>
      </c>
      <c r="Y13" s="47">
        <v>3099754</v>
      </c>
      <c r="Z13" s="47">
        <v>3148096</v>
      </c>
      <c r="AA13" s="47">
        <v>3193689</v>
      </c>
      <c r="AB13" s="47">
        <v>3238595</v>
      </c>
      <c r="AC13" s="47">
        <v>3285599</v>
      </c>
      <c r="AD13" s="47">
        <v>3335940</v>
      </c>
      <c r="AE13" s="47">
        <v>3392264</v>
      </c>
      <c r="AF13" s="47">
        <v>3451947</v>
      </c>
      <c r="AG13" s="47">
        <v>3504659</v>
      </c>
      <c r="AH13" s="47">
        <v>3536474</v>
      </c>
      <c r="AI13" s="47">
        <v>3538171</v>
      </c>
      <c r="AJ13" s="47">
        <v>3505258</v>
      </c>
      <c r="AK13" s="47">
        <v>3442817</v>
      </c>
      <c r="AL13" s="47">
        <v>3363108</v>
      </c>
      <c r="AM13" s="47">
        <v>3283667</v>
      </c>
      <c r="AN13" s="47">
        <v>3217348</v>
      </c>
      <c r="AO13" s="47">
        <v>3168221</v>
      </c>
      <c r="AP13" s="47">
        <v>3133089</v>
      </c>
      <c r="AQ13" s="47">
        <v>3108687</v>
      </c>
      <c r="AR13" s="47">
        <v>3089022</v>
      </c>
      <c r="AS13" s="47">
        <v>3069591</v>
      </c>
      <c r="AT13" s="47">
        <v>3050687</v>
      </c>
      <c r="AU13" s="47">
        <v>3033978</v>
      </c>
      <c r="AV13" s="47">
        <v>3017932</v>
      </c>
      <c r="AW13" s="47">
        <v>3000720</v>
      </c>
      <c r="AX13" s="47">
        <v>2981269</v>
      </c>
      <c r="AY13" s="47">
        <v>2958307</v>
      </c>
      <c r="AZ13" s="47">
        <v>2932618</v>
      </c>
      <c r="BA13" s="47">
        <v>2907618</v>
      </c>
      <c r="BB13" s="47">
        <v>2888092</v>
      </c>
      <c r="BC13" s="47">
        <v>2877319</v>
      </c>
      <c r="BD13" s="47">
        <v>2876538</v>
      </c>
      <c r="BE13" s="47">
        <v>2884229</v>
      </c>
      <c r="BF13" s="47">
        <v>2897584</v>
      </c>
      <c r="BG13" s="47">
        <v>2912403</v>
      </c>
      <c r="BH13" s="47">
        <v>2925553</v>
      </c>
      <c r="BI13" s="47">
        <v>2936146</v>
      </c>
      <c r="BJ13" s="47">
        <v>2944809</v>
      </c>
      <c r="BK13" s="48">
        <v>2951776</v>
      </c>
      <c r="BL13" s="44"/>
      <c r="BM13" s="44"/>
      <c r="BN13" s="44"/>
      <c r="BO13" s="44"/>
    </row>
    <row r="14" spans="1:67" ht="14" x14ac:dyDescent="0.3">
      <c r="A14" s="44" t="s">
        <v>573</v>
      </c>
      <c r="B14" s="44" t="s">
        <v>574</v>
      </c>
      <c r="C14" s="44" t="s">
        <v>562</v>
      </c>
      <c r="D14" s="44" t="s">
        <v>563</v>
      </c>
      <c r="E14" s="47">
        <v>20123</v>
      </c>
      <c r="F14" s="47">
        <v>20602</v>
      </c>
      <c r="G14" s="47">
        <v>21253</v>
      </c>
      <c r="H14" s="47">
        <v>22034</v>
      </c>
      <c r="I14" s="47">
        <v>22854</v>
      </c>
      <c r="J14" s="47">
        <v>23672</v>
      </c>
      <c r="K14" s="47">
        <v>24462</v>
      </c>
      <c r="L14" s="47">
        <v>25248</v>
      </c>
      <c r="M14" s="47">
        <v>25989</v>
      </c>
      <c r="N14" s="47">
        <v>26703</v>
      </c>
      <c r="O14" s="47">
        <v>27363</v>
      </c>
      <c r="P14" s="47">
        <v>27984</v>
      </c>
      <c r="Q14" s="47">
        <v>28567</v>
      </c>
      <c r="R14" s="47">
        <v>29100</v>
      </c>
      <c r="S14" s="47">
        <v>29596</v>
      </c>
      <c r="T14" s="47">
        <v>30052</v>
      </c>
      <c r="U14" s="47">
        <v>30456</v>
      </c>
      <c r="V14" s="47">
        <v>30838</v>
      </c>
      <c r="W14" s="47">
        <v>31269</v>
      </c>
      <c r="X14" s="47">
        <v>31845</v>
      </c>
      <c r="Y14" s="47">
        <v>32646</v>
      </c>
      <c r="Z14" s="47">
        <v>33701</v>
      </c>
      <c r="AA14" s="47">
        <v>34968</v>
      </c>
      <c r="AB14" s="47">
        <v>36412</v>
      </c>
      <c r="AC14" s="47">
        <v>37946</v>
      </c>
      <c r="AD14" s="47">
        <v>39519</v>
      </c>
      <c r="AE14" s="47">
        <v>41119</v>
      </c>
      <c r="AF14" s="47">
        <v>42740</v>
      </c>
      <c r="AG14" s="47">
        <v>44343</v>
      </c>
      <c r="AH14" s="47">
        <v>45894</v>
      </c>
      <c r="AI14" s="47">
        <v>47347</v>
      </c>
      <c r="AJ14" s="47">
        <v>48685</v>
      </c>
      <c r="AK14" s="47">
        <v>49896</v>
      </c>
      <c r="AL14" s="47">
        <v>51020</v>
      </c>
      <c r="AM14" s="47">
        <v>52095</v>
      </c>
      <c r="AN14" s="47">
        <v>53161</v>
      </c>
      <c r="AO14" s="47">
        <v>54211</v>
      </c>
      <c r="AP14" s="47">
        <v>55221</v>
      </c>
      <c r="AQ14" s="47">
        <v>56171</v>
      </c>
      <c r="AR14" s="47">
        <v>57053</v>
      </c>
      <c r="AS14" s="47">
        <v>57821</v>
      </c>
      <c r="AT14" s="47">
        <v>58494</v>
      </c>
      <c r="AU14" s="47">
        <v>59080</v>
      </c>
      <c r="AV14" s="47">
        <v>59504</v>
      </c>
      <c r="AW14" s="47">
        <v>59681</v>
      </c>
      <c r="AX14" s="47">
        <v>59562</v>
      </c>
      <c r="AY14" s="47">
        <v>59107</v>
      </c>
      <c r="AZ14" s="47">
        <v>58365</v>
      </c>
      <c r="BA14" s="47">
        <v>57492</v>
      </c>
      <c r="BB14" s="47">
        <v>56683</v>
      </c>
      <c r="BC14" s="47">
        <v>56079</v>
      </c>
      <c r="BD14" s="47">
        <v>55759</v>
      </c>
      <c r="BE14" s="47">
        <v>55667</v>
      </c>
      <c r="BF14" s="47">
        <v>55713</v>
      </c>
      <c r="BG14" s="47">
        <v>55791</v>
      </c>
      <c r="BH14" s="47">
        <v>55812</v>
      </c>
      <c r="BI14" s="47">
        <v>55741</v>
      </c>
      <c r="BJ14" s="47">
        <v>55620</v>
      </c>
      <c r="BK14" s="48">
        <v>55465</v>
      </c>
      <c r="BL14" s="44"/>
      <c r="BM14" s="44"/>
      <c r="BN14" s="44"/>
      <c r="BO14" s="44"/>
    </row>
    <row r="15" spans="1:67" ht="14" x14ac:dyDescent="0.3">
      <c r="A15" s="44" t="s">
        <v>173</v>
      </c>
      <c r="B15" s="44" t="s">
        <v>575</v>
      </c>
      <c r="C15" s="44" t="s">
        <v>562</v>
      </c>
      <c r="D15" s="44" t="s">
        <v>563</v>
      </c>
      <c r="E15" s="47">
        <v>54131</v>
      </c>
      <c r="F15" s="47">
        <v>55001</v>
      </c>
      <c r="G15" s="47">
        <v>55841</v>
      </c>
      <c r="H15" s="47">
        <v>56702</v>
      </c>
      <c r="I15" s="47">
        <v>57641</v>
      </c>
      <c r="J15" s="47">
        <v>58698</v>
      </c>
      <c r="K15" s="47">
        <v>59915</v>
      </c>
      <c r="L15" s="47">
        <v>61241</v>
      </c>
      <c r="M15" s="47">
        <v>62521</v>
      </c>
      <c r="N15" s="47">
        <v>63550</v>
      </c>
      <c r="O15" s="47">
        <v>64177</v>
      </c>
      <c r="P15" s="47">
        <v>64357</v>
      </c>
      <c r="Q15" s="47">
        <v>64133</v>
      </c>
      <c r="R15" s="47">
        <v>63650</v>
      </c>
      <c r="S15" s="47">
        <v>63120</v>
      </c>
      <c r="T15" s="47">
        <v>62675</v>
      </c>
      <c r="U15" s="47">
        <v>62367</v>
      </c>
      <c r="V15" s="47">
        <v>62159</v>
      </c>
      <c r="W15" s="47">
        <v>62036</v>
      </c>
      <c r="X15" s="47">
        <v>61952</v>
      </c>
      <c r="Y15" s="47">
        <v>61865</v>
      </c>
      <c r="Z15" s="47">
        <v>61800</v>
      </c>
      <c r="AA15" s="47">
        <v>61779</v>
      </c>
      <c r="AB15" s="47">
        <v>61787</v>
      </c>
      <c r="AC15" s="47">
        <v>61786</v>
      </c>
      <c r="AD15" s="47">
        <v>61786</v>
      </c>
      <c r="AE15" s="47">
        <v>61754</v>
      </c>
      <c r="AF15" s="47">
        <v>61717</v>
      </c>
      <c r="AG15" s="47">
        <v>61771</v>
      </c>
      <c r="AH15" s="47">
        <v>62008</v>
      </c>
      <c r="AI15" s="47">
        <v>62528</v>
      </c>
      <c r="AJ15" s="47">
        <v>63367</v>
      </c>
      <c r="AK15" s="47">
        <v>64471</v>
      </c>
      <c r="AL15" s="47">
        <v>65777</v>
      </c>
      <c r="AM15" s="47">
        <v>67204</v>
      </c>
      <c r="AN15" s="47">
        <v>68670</v>
      </c>
      <c r="AO15" s="47">
        <v>70173</v>
      </c>
      <c r="AP15" s="47">
        <v>71704</v>
      </c>
      <c r="AQ15" s="47">
        <v>73224</v>
      </c>
      <c r="AR15" s="47">
        <v>74674</v>
      </c>
      <c r="AS15" s="47">
        <v>76016</v>
      </c>
      <c r="AT15" s="47">
        <v>77212</v>
      </c>
      <c r="AU15" s="47">
        <v>78295</v>
      </c>
      <c r="AV15" s="47">
        <v>79300</v>
      </c>
      <c r="AW15" s="47">
        <v>80336</v>
      </c>
      <c r="AX15" s="47">
        <v>81465</v>
      </c>
      <c r="AY15" s="47">
        <v>82704</v>
      </c>
      <c r="AZ15" s="47">
        <v>84026</v>
      </c>
      <c r="BA15" s="47">
        <v>85397</v>
      </c>
      <c r="BB15" s="47">
        <v>86746</v>
      </c>
      <c r="BC15" s="47">
        <v>88028</v>
      </c>
      <c r="BD15" s="47">
        <v>89253</v>
      </c>
      <c r="BE15" s="47">
        <v>90409</v>
      </c>
      <c r="BF15" s="47">
        <v>91516</v>
      </c>
      <c r="BG15" s="47">
        <v>92562</v>
      </c>
      <c r="BH15" s="47">
        <v>93566</v>
      </c>
      <c r="BI15" s="47">
        <v>94527</v>
      </c>
      <c r="BJ15" s="47">
        <v>95426</v>
      </c>
      <c r="BK15" s="48">
        <v>96286</v>
      </c>
      <c r="BL15" s="44"/>
      <c r="BM15" s="44"/>
      <c r="BN15" s="44"/>
      <c r="BO15" s="44"/>
    </row>
    <row r="16" spans="1:67" ht="14" x14ac:dyDescent="0.3">
      <c r="A16" s="44" t="s">
        <v>71</v>
      </c>
      <c r="B16" s="44" t="s">
        <v>576</v>
      </c>
      <c r="C16" s="44" t="s">
        <v>562</v>
      </c>
      <c r="D16" s="44" t="s">
        <v>563</v>
      </c>
      <c r="E16" s="47">
        <v>10276477</v>
      </c>
      <c r="F16" s="47">
        <v>10483000</v>
      </c>
      <c r="G16" s="47">
        <v>10742000</v>
      </c>
      <c r="H16" s="47">
        <v>10950000</v>
      </c>
      <c r="I16" s="47">
        <v>11167000</v>
      </c>
      <c r="J16" s="47">
        <v>11388000</v>
      </c>
      <c r="K16" s="47">
        <v>11651000</v>
      </c>
      <c r="L16" s="47">
        <v>11799000</v>
      </c>
      <c r="M16" s="47">
        <v>12009000</v>
      </c>
      <c r="N16" s="47">
        <v>12263000</v>
      </c>
      <c r="O16" s="47">
        <v>12507000</v>
      </c>
      <c r="P16" s="47">
        <v>12937000</v>
      </c>
      <c r="Q16" s="47">
        <v>13177000</v>
      </c>
      <c r="R16" s="47">
        <v>13380000</v>
      </c>
      <c r="S16" s="47">
        <v>13723000</v>
      </c>
      <c r="T16" s="47">
        <v>13893000</v>
      </c>
      <c r="U16" s="47">
        <v>14033000</v>
      </c>
      <c r="V16" s="47">
        <v>14192000</v>
      </c>
      <c r="W16" s="47">
        <v>14358000</v>
      </c>
      <c r="X16" s="47">
        <v>14514000</v>
      </c>
      <c r="Y16" s="47">
        <v>14692000</v>
      </c>
      <c r="Z16" s="47">
        <v>14927000</v>
      </c>
      <c r="AA16" s="47">
        <v>15178000</v>
      </c>
      <c r="AB16" s="47">
        <v>15369000</v>
      </c>
      <c r="AC16" s="47">
        <v>15544000</v>
      </c>
      <c r="AD16" s="47">
        <v>15758000</v>
      </c>
      <c r="AE16" s="47">
        <v>16018400</v>
      </c>
      <c r="AF16" s="47">
        <v>16263900</v>
      </c>
      <c r="AG16" s="47">
        <v>16532200</v>
      </c>
      <c r="AH16" s="47">
        <v>16814400</v>
      </c>
      <c r="AI16" s="47">
        <v>17065100</v>
      </c>
      <c r="AJ16" s="47">
        <v>17284000</v>
      </c>
      <c r="AK16" s="47">
        <v>17495000</v>
      </c>
      <c r="AL16" s="47">
        <v>17667000</v>
      </c>
      <c r="AM16" s="47">
        <v>17855000</v>
      </c>
      <c r="AN16" s="47">
        <v>18072000</v>
      </c>
      <c r="AO16" s="47">
        <v>18311000</v>
      </c>
      <c r="AP16" s="47">
        <v>18517000</v>
      </c>
      <c r="AQ16" s="47">
        <v>18711000</v>
      </c>
      <c r="AR16" s="47">
        <v>18926000</v>
      </c>
      <c r="AS16" s="47">
        <v>19153000</v>
      </c>
      <c r="AT16" s="47">
        <v>19413000</v>
      </c>
      <c r="AU16" s="47">
        <v>19651400</v>
      </c>
      <c r="AV16" s="47">
        <v>19895400</v>
      </c>
      <c r="AW16" s="47">
        <v>20127400</v>
      </c>
      <c r="AX16" s="47">
        <v>20394800</v>
      </c>
      <c r="AY16" s="47">
        <v>20697900</v>
      </c>
      <c r="AZ16" s="47">
        <v>20827600</v>
      </c>
      <c r="BA16" s="47">
        <v>21249200</v>
      </c>
      <c r="BB16" s="47">
        <v>21691700</v>
      </c>
      <c r="BC16" s="47">
        <v>22031750</v>
      </c>
      <c r="BD16" s="47">
        <v>22340024</v>
      </c>
      <c r="BE16" s="47">
        <v>22733465</v>
      </c>
      <c r="BF16" s="47">
        <v>23128129</v>
      </c>
      <c r="BG16" s="47">
        <v>23475686</v>
      </c>
      <c r="BH16" s="47">
        <v>23815995</v>
      </c>
      <c r="BI16" s="47">
        <v>24190907</v>
      </c>
      <c r="BJ16" s="47">
        <v>24601860</v>
      </c>
      <c r="BK16" s="48">
        <v>24992369</v>
      </c>
      <c r="BL16" s="44"/>
      <c r="BM16" s="44"/>
      <c r="BN16" s="44"/>
      <c r="BO16" s="44"/>
    </row>
    <row r="17" spans="1:67" ht="14" x14ac:dyDescent="0.3">
      <c r="A17" s="44" t="s">
        <v>124</v>
      </c>
      <c r="B17" s="44" t="s">
        <v>577</v>
      </c>
      <c r="C17" s="44" t="s">
        <v>562</v>
      </c>
      <c r="D17" s="44" t="s">
        <v>563</v>
      </c>
      <c r="E17" s="47">
        <v>7047539</v>
      </c>
      <c r="F17" s="47">
        <v>7086299</v>
      </c>
      <c r="G17" s="47">
        <v>7129864</v>
      </c>
      <c r="H17" s="47">
        <v>7175811</v>
      </c>
      <c r="I17" s="47">
        <v>7223801</v>
      </c>
      <c r="J17" s="47">
        <v>7270889</v>
      </c>
      <c r="K17" s="47">
        <v>7322066</v>
      </c>
      <c r="L17" s="47">
        <v>7376998</v>
      </c>
      <c r="M17" s="47">
        <v>7415403</v>
      </c>
      <c r="N17" s="47">
        <v>7441055</v>
      </c>
      <c r="O17" s="47">
        <v>7467086</v>
      </c>
      <c r="P17" s="47">
        <v>7500482</v>
      </c>
      <c r="Q17" s="47">
        <v>7544201</v>
      </c>
      <c r="R17" s="47">
        <v>7586115</v>
      </c>
      <c r="S17" s="47">
        <v>7599038</v>
      </c>
      <c r="T17" s="47">
        <v>7578903</v>
      </c>
      <c r="U17" s="47">
        <v>7565525</v>
      </c>
      <c r="V17" s="47">
        <v>7568430</v>
      </c>
      <c r="W17" s="47">
        <v>7562305</v>
      </c>
      <c r="X17" s="47">
        <v>7549425</v>
      </c>
      <c r="Y17" s="47">
        <v>7549433</v>
      </c>
      <c r="Z17" s="47">
        <v>7568710</v>
      </c>
      <c r="AA17" s="47">
        <v>7574140</v>
      </c>
      <c r="AB17" s="47">
        <v>7561910</v>
      </c>
      <c r="AC17" s="47">
        <v>7561434</v>
      </c>
      <c r="AD17" s="47">
        <v>7564985</v>
      </c>
      <c r="AE17" s="47">
        <v>7569794</v>
      </c>
      <c r="AF17" s="47">
        <v>7574586</v>
      </c>
      <c r="AG17" s="47">
        <v>7585317</v>
      </c>
      <c r="AH17" s="47">
        <v>7619567</v>
      </c>
      <c r="AI17" s="47">
        <v>7677850</v>
      </c>
      <c r="AJ17" s="47">
        <v>7754891</v>
      </c>
      <c r="AK17" s="47">
        <v>7840709</v>
      </c>
      <c r="AL17" s="47">
        <v>7905633</v>
      </c>
      <c r="AM17" s="47">
        <v>7936118</v>
      </c>
      <c r="AN17" s="47">
        <v>7948278</v>
      </c>
      <c r="AO17" s="47">
        <v>7959017</v>
      </c>
      <c r="AP17" s="47">
        <v>7968041</v>
      </c>
      <c r="AQ17" s="47">
        <v>7976789</v>
      </c>
      <c r="AR17" s="47">
        <v>7992324</v>
      </c>
      <c r="AS17" s="47">
        <v>8011566</v>
      </c>
      <c r="AT17" s="47">
        <v>8042293</v>
      </c>
      <c r="AU17" s="47">
        <v>8081957</v>
      </c>
      <c r="AV17" s="47">
        <v>8121423</v>
      </c>
      <c r="AW17" s="47">
        <v>8171966</v>
      </c>
      <c r="AX17" s="47">
        <v>8227829</v>
      </c>
      <c r="AY17" s="47">
        <v>8268641</v>
      </c>
      <c r="AZ17" s="47">
        <v>8295487</v>
      </c>
      <c r="BA17" s="47">
        <v>8321496</v>
      </c>
      <c r="BB17" s="47">
        <v>8343323</v>
      </c>
      <c r="BC17" s="47">
        <v>8363404</v>
      </c>
      <c r="BD17" s="47">
        <v>8391643</v>
      </c>
      <c r="BE17" s="47">
        <v>8429991</v>
      </c>
      <c r="BF17" s="47">
        <v>8479823</v>
      </c>
      <c r="BG17" s="47">
        <v>8546356</v>
      </c>
      <c r="BH17" s="47">
        <v>8642699</v>
      </c>
      <c r="BI17" s="47">
        <v>8736668</v>
      </c>
      <c r="BJ17" s="47">
        <v>8797566</v>
      </c>
      <c r="BK17" s="48">
        <v>8847037</v>
      </c>
      <c r="BL17" s="44"/>
      <c r="BM17" s="44"/>
      <c r="BN17" s="44"/>
      <c r="BO17" s="44"/>
    </row>
    <row r="18" spans="1:67" ht="14" x14ac:dyDescent="0.3">
      <c r="A18" s="44" t="s">
        <v>155</v>
      </c>
      <c r="B18" s="44" t="s">
        <v>578</v>
      </c>
      <c r="C18" s="44" t="s">
        <v>562</v>
      </c>
      <c r="D18" s="44" t="s">
        <v>563</v>
      </c>
      <c r="E18" s="47">
        <v>3895397</v>
      </c>
      <c r="F18" s="47">
        <v>4030322</v>
      </c>
      <c r="G18" s="47">
        <v>4171426</v>
      </c>
      <c r="H18" s="47">
        <v>4315127</v>
      </c>
      <c r="I18" s="47">
        <v>4456687</v>
      </c>
      <c r="J18" s="47">
        <v>4592609</v>
      </c>
      <c r="K18" s="47">
        <v>4721523</v>
      </c>
      <c r="L18" s="47">
        <v>4843868</v>
      </c>
      <c r="M18" s="47">
        <v>4960232</v>
      </c>
      <c r="N18" s="47">
        <v>5071927</v>
      </c>
      <c r="O18" s="47">
        <v>5180023</v>
      </c>
      <c r="P18" s="47">
        <v>5284531</v>
      </c>
      <c r="Q18" s="47">
        <v>5385263</v>
      </c>
      <c r="R18" s="47">
        <v>5483082</v>
      </c>
      <c r="S18" s="47">
        <v>5579072</v>
      </c>
      <c r="T18" s="47">
        <v>5674133</v>
      </c>
      <c r="U18" s="47">
        <v>5768721</v>
      </c>
      <c r="V18" s="47">
        <v>5863132</v>
      </c>
      <c r="W18" s="47">
        <v>5957925</v>
      </c>
      <c r="X18" s="47">
        <v>6053640</v>
      </c>
      <c r="Y18" s="47">
        <v>6150733</v>
      </c>
      <c r="Z18" s="47">
        <v>6249314</v>
      </c>
      <c r="AA18" s="47">
        <v>6349553</v>
      </c>
      <c r="AB18" s="47">
        <v>6452069</v>
      </c>
      <c r="AC18" s="47">
        <v>6557581</v>
      </c>
      <c r="AD18" s="47">
        <v>6666447</v>
      </c>
      <c r="AE18" s="47">
        <v>6778624</v>
      </c>
      <c r="AF18" s="47">
        <v>6893489</v>
      </c>
      <c r="AG18" s="47">
        <v>7010027</v>
      </c>
      <c r="AH18" s="47">
        <v>7126881</v>
      </c>
      <c r="AI18" s="47">
        <v>7159000</v>
      </c>
      <c r="AJ18" s="47">
        <v>7271000</v>
      </c>
      <c r="AK18" s="47">
        <v>7382000</v>
      </c>
      <c r="AL18" s="47">
        <v>7495000</v>
      </c>
      <c r="AM18" s="47">
        <v>7597000</v>
      </c>
      <c r="AN18" s="47">
        <v>7685000</v>
      </c>
      <c r="AO18" s="47">
        <v>7763000</v>
      </c>
      <c r="AP18" s="47">
        <v>7838250</v>
      </c>
      <c r="AQ18" s="47">
        <v>7913000</v>
      </c>
      <c r="AR18" s="47">
        <v>7982750</v>
      </c>
      <c r="AS18" s="47">
        <v>8048600</v>
      </c>
      <c r="AT18" s="47">
        <v>8111200</v>
      </c>
      <c r="AU18" s="47">
        <v>8171950</v>
      </c>
      <c r="AV18" s="47">
        <v>8234100</v>
      </c>
      <c r="AW18" s="47">
        <v>8306500</v>
      </c>
      <c r="AX18" s="47">
        <v>8391850</v>
      </c>
      <c r="AY18" s="47">
        <v>8484550</v>
      </c>
      <c r="AZ18" s="47">
        <v>8581300</v>
      </c>
      <c r="BA18" s="47">
        <v>8763400</v>
      </c>
      <c r="BB18" s="47">
        <v>8947243</v>
      </c>
      <c r="BC18" s="47">
        <v>9054332</v>
      </c>
      <c r="BD18" s="47">
        <v>9173082</v>
      </c>
      <c r="BE18" s="47">
        <v>9295784</v>
      </c>
      <c r="BF18" s="47">
        <v>9416801</v>
      </c>
      <c r="BG18" s="47">
        <v>9535079</v>
      </c>
      <c r="BH18" s="47">
        <v>9649341</v>
      </c>
      <c r="BI18" s="47">
        <v>9757812</v>
      </c>
      <c r="BJ18" s="47">
        <v>9854033</v>
      </c>
      <c r="BK18" s="48">
        <v>9942334</v>
      </c>
      <c r="BL18" s="44"/>
      <c r="BM18" s="44"/>
      <c r="BN18" s="44"/>
      <c r="BO18" s="44"/>
    </row>
    <row r="19" spans="1:67" ht="14" x14ac:dyDescent="0.3">
      <c r="A19" s="44" t="s">
        <v>238</v>
      </c>
      <c r="B19" s="44" t="s">
        <v>579</v>
      </c>
      <c r="C19" s="44" t="s">
        <v>562</v>
      </c>
      <c r="D19" s="44" t="s">
        <v>563</v>
      </c>
      <c r="E19" s="47">
        <v>2797932</v>
      </c>
      <c r="F19" s="47">
        <v>2852438</v>
      </c>
      <c r="G19" s="47">
        <v>2907321</v>
      </c>
      <c r="H19" s="47">
        <v>2964427</v>
      </c>
      <c r="I19" s="47">
        <v>3026290</v>
      </c>
      <c r="J19" s="47">
        <v>3094379</v>
      </c>
      <c r="K19" s="47">
        <v>3170490</v>
      </c>
      <c r="L19" s="47">
        <v>3253218</v>
      </c>
      <c r="M19" s="47">
        <v>3336927</v>
      </c>
      <c r="N19" s="47">
        <v>3413904</v>
      </c>
      <c r="O19" s="47">
        <v>3479074</v>
      </c>
      <c r="P19" s="47">
        <v>3529997</v>
      </c>
      <c r="Q19" s="47">
        <v>3569666</v>
      </c>
      <c r="R19" s="47">
        <v>3605126</v>
      </c>
      <c r="S19" s="47">
        <v>3646431</v>
      </c>
      <c r="T19" s="47">
        <v>3700880</v>
      </c>
      <c r="U19" s="47">
        <v>3770871</v>
      </c>
      <c r="V19" s="47">
        <v>3854445</v>
      </c>
      <c r="W19" s="47">
        <v>3949266</v>
      </c>
      <c r="X19" s="47">
        <v>4051234</v>
      </c>
      <c r="Y19" s="47">
        <v>4157298</v>
      </c>
      <c r="Z19" s="47">
        <v>4266520</v>
      </c>
      <c r="AA19" s="47">
        <v>4379724</v>
      </c>
      <c r="AB19" s="47">
        <v>4497533</v>
      </c>
      <c r="AC19" s="47">
        <v>4621103</v>
      </c>
      <c r="AD19" s="47">
        <v>4750837</v>
      </c>
      <c r="AE19" s="47">
        <v>4886743</v>
      </c>
      <c r="AF19" s="47">
        <v>5027138</v>
      </c>
      <c r="AG19" s="47">
        <v>5168698</v>
      </c>
      <c r="AH19" s="47">
        <v>5307069</v>
      </c>
      <c r="AI19" s="47">
        <v>5438957</v>
      </c>
      <c r="AJ19" s="47">
        <v>5564926</v>
      </c>
      <c r="AK19" s="47">
        <v>5685565</v>
      </c>
      <c r="AL19" s="47">
        <v>5798053</v>
      </c>
      <c r="AM19" s="47">
        <v>5898967</v>
      </c>
      <c r="AN19" s="47">
        <v>5987043</v>
      </c>
      <c r="AO19" s="47">
        <v>6060111</v>
      </c>
      <c r="AP19" s="47">
        <v>6122130</v>
      </c>
      <c r="AQ19" s="47">
        <v>6185562</v>
      </c>
      <c r="AR19" s="47">
        <v>6267124</v>
      </c>
      <c r="AS19" s="47">
        <v>6378871</v>
      </c>
      <c r="AT19" s="47">
        <v>6525545</v>
      </c>
      <c r="AU19" s="47">
        <v>6704113</v>
      </c>
      <c r="AV19" s="47">
        <v>6909154</v>
      </c>
      <c r="AW19" s="47">
        <v>7131693</v>
      </c>
      <c r="AX19" s="47">
        <v>7364862</v>
      </c>
      <c r="AY19" s="47">
        <v>7607849</v>
      </c>
      <c r="AZ19" s="47">
        <v>7862214</v>
      </c>
      <c r="BA19" s="47">
        <v>8126102</v>
      </c>
      <c r="BB19" s="47">
        <v>8397668</v>
      </c>
      <c r="BC19" s="47">
        <v>8675602</v>
      </c>
      <c r="BD19" s="47">
        <v>8958406</v>
      </c>
      <c r="BE19" s="47">
        <v>9245988</v>
      </c>
      <c r="BF19" s="47">
        <v>9540289</v>
      </c>
      <c r="BG19" s="47">
        <v>9844297</v>
      </c>
      <c r="BH19" s="47">
        <v>10160030</v>
      </c>
      <c r="BI19" s="47">
        <v>10487998</v>
      </c>
      <c r="BJ19" s="47">
        <v>10827024</v>
      </c>
      <c r="BK19" s="48">
        <v>11175378</v>
      </c>
      <c r="BL19" s="44"/>
      <c r="BM19" s="44"/>
      <c r="BN19" s="44"/>
      <c r="BO19" s="44"/>
    </row>
    <row r="20" spans="1:67" ht="14" x14ac:dyDescent="0.3">
      <c r="A20" s="44" t="s">
        <v>123</v>
      </c>
      <c r="B20" s="44" t="s">
        <v>580</v>
      </c>
      <c r="C20" s="44" t="s">
        <v>562</v>
      </c>
      <c r="D20" s="44" t="s">
        <v>563</v>
      </c>
      <c r="E20" s="47">
        <v>9153489</v>
      </c>
      <c r="F20" s="47">
        <v>9183948</v>
      </c>
      <c r="G20" s="47">
        <v>9220578</v>
      </c>
      <c r="H20" s="47">
        <v>9289770</v>
      </c>
      <c r="I20" s="47">
        <v>9378113</v>
      </c>
      <c r="J20" s="47">
        <v>9463667</v>
      </c>
      <c r="K20" s="47">
        <v>9527807</v>
      </c>
      <c r="L20" s="47">
        <v>9580991</v>
      </c>
      <c r="M20" s="47">
        <v>9618756</v>
      </c>
      <c r="N20" s="47">
        <v>9646032</v>
      </c>
      <c r="O20" s="47">
        <v>9655549</v>
      </c>
      <c r="P20" s="47">
        <v>9673162</v>
      </c>
      <c r="Q20" s="47">
        <v>9711115</v>
      </c>
      <c r="R20" s="47">
        <v>9741720</v>
      </c>
      <c r="S20" s="47">
        <v>9772419</v>
      </c>
      <c r="T20" s="47">
        <v>9800700</v>
      </c>
      <c r="U20" s="47">
        <v>9818227</v>
      </c>
      <c r="V20" s="47">
        <v>9830358</v>
      </c>
      <c r="W20" s="47">
        <v>9839534</v>
      </c>
      <c r="X20" s="47">
        <v>9848382</v>
      </c>
      <c r="Y20" s="47">
        <v>9859242</v>
      </c>
      <c r="Z20" s="47">
        <v>9858982</v>
      </c>
      <c r="AA20" s="47">
        <v>9856303</v>
      </c>
      <c r="AB20" s="47">
        <v>9855520</v>
      </c>
      <c r="AC20" s="47">
        <v>9855372</v>
      </c>
      <c r="AD20" s="47">
        <v>9858308</v>
      </c>
      <c r="AE20" s="47">
        <v>9861823</v>
      </c>
      <c r="AF20" s="47">
        <v>9870234</v>
      </c>
      <c r="AG20" s="47">
        <v>9901664</v>
      </c>
      <c r="AH20" s="47">
        <v>9937697</v>
      </c>
      <c r="AI20" s="47">
        <v>9967379</v>
      </c>
      <c r="AJ20" s="47">
        <v>10004486</v>
      </c>
      <c r="AK20" s="47">
        <v>10045158</v>
      </c>
      <c r="AL20" s="47">
        <v>10084475</v>
      </c>
      <c r="AM20" s="47">
        <v>10115603</v>
      </c>
      <c r="AN20" s="47">
        <v>10136811</v>
      </c>
      <c r="AO20" s="47">
        <v>10156637</v>
      </c>
      <c r="AP20" s="47">
        <v>10181245</v>
      </c>
      <c r="AQ20" s="47">
        <v>10203008</v>
      </c>
      <c r="AR20" s="47">
        <v>10226419</v>
      </c>
      <c r="AS20" s="47">
        <v>10251250</v>
      </c>
      <c r="AT20" s="47">
        <v>10286570</v>
      </c>
      <c r="AU20" s="47">
        <v>10332785</v>
      </c>
      <c r="AV20" s="47">
        <v>10376133</v>
      </c>
      <c r="AW20" s="47">
        <v>10421137</v>
      </c>
      <c r="AX20" s="47">
        <v>10478617</v>
      </c>
      <c r="AY20" s="47">
        <v>10547958</v>
      </c>
      <c r="AZ20" s="47">
        <v>10625700</v>
      </c>
      <c r="BA20" s="47">
        <v>10709973</v>
      </c>
      <c r="BB20" s="47">
        <v>10796493</v>
      </c>
      <c r="BC20" s="47">
        <v>10895586</v>
      </c>
      <c r="BD20" s="47">
        <v>11038264</v>
      </c>
      <c r="BE20" s="47">
        <v>11106932</v>
      </c>
      <c r="BF20" s="47">
        <v>11159407</v>
      </c>
      <c r="BG20" s="47">
        <v>11209057</v>
      </c>
      <c r="BH20" s="47">
        <v>11274196</v>
      </c>
      <c r="BI20" s="47">
        <v>11331422</v>
      </c>
      <c r="BJ20" s="47">
        <v>11375158</v>
      </c>
      <c r="BK20" s="48">
        <v>11422068</v>
      </c>
      <c r="BL20" s="44"/>
      <c r="BM20" s="44"/>
      <c r="BN20" s="44"/>
      <c r="BO20" s="44"/>
    </row>
    <row r="21" spans="1:67" ht="14" x14ac:dyDescent="0.3">
      <c r="A21" s="44" t="s">
        <v>193</v>
      </c>
      <c r="B21" s="44" t="s">
        <v>581</v>
      </c>
      <c r="C21" s="44" t="s">
        <v>562</v>
      </c>
      <c r="D21" s="44" t="s">
        <v>563</v>
      </c>
      <c r="E21" s="47">
        <v>2431622</v>
      </c>
      <c r="F21" s="47">
        <v>2465867</v>
      </c>
      <c r="G21" s="47">
        <v>2502896</v>
      </c>
      <c r="H21" s="47">
        <v>2542859</v>
      </c>
      <c r="I21" s="47">
        <v>2585965</v>
      </c>
      <c r="J21" s="47">
        <v>2632356</v>
      </c>
      <c r="K21" s="47">
        <v>2682159</v>
      </c>
      <c r="L21" s="47">
        <v>2735307</v>
      </c>
      <c r="M21" s="47">
        <v>2791590</v>
      </c>
      <c r="N21" s="47">
        <v>2850661</v>
      </c>
      <c r="O21" s="47">
        <v>2912340</v>
      </c>
      <c r="P21" s="47">
        <v>2976572</v>
      </c>
      <c r="Q21" s="47">
        <v>3043567</v>
      </c>
      <c r="R21" s="47">
        <v>3113675</v>
      </c>
      <c r="S21" s="47">
        <v>3187412</v>
      </c>
      <c r="T21" s="47">
        <v>3265165</v>
      </c>
      <c r="U21" s="47">
        <v>3347173</v>
      </c>
      <c r="V21" s="47">
        <v>3433439</v>
      </c>
      <c r="W21" s="47">
        <v>3523938</v>
      </c>
      <c r="X21" s="47">
        <v>3618526</v>
      </c>
      <c r="Y21" s="47">
        <v>3717165</v>
      </c>
      <c r="Z21" s="47">
        <v>3820128</v>
      </c>
      <c r="AA21" s="47">
        <v>3927714</v>
      </c>
      <c r="AB21" s="47">
        <v>4039949</v>
      </c>
      <c r="AC21" s="47">
        <v>4156819</v>
      </c>
      <c r="AD21" s="47">
        <v>4278501</v>
      </c>
      <c r="AE21" s="47">
        <v>4404506</v>
      </c>
      <c r="AF21" s="47">
        <v>4535263</v>
      </c>
      <c r="AG21" s="47">
        <v>4672852</v>
      </c>
      <c r="AH21" s="47">
        <v>4820016</v>
      </c>
      <c r="AI21" s="47">
        <v>4978496</v>
      </c>
      <c r="AJ21" s="47">
        <v>5149499</v>
      </c>
      <c r="AK21" s="47">
        <v>5331803</v>
      </c>
      <c r="AL21" s="47">
        <v>5521763</v>
      </c>
      <c r="AM21" s="47">
        <v>5714220</v>
      </c>
      <c r="AN21" s="47">
        <v>5905558</v>
      </c>
      <c r="AO21" s="47">
        <v>6094259</v>
      </c>
      <c r="AP21" s="47">
        <v>6281639</v>
      </c>
      <c r="AQ21" s="47">
        <v>6470265</v>
      </c>
      <c r="AR21" s="47">
        <v>6664098</v>
      </c>
      <c r="AS21" s="47">
        <v>6865951</v>
      </c>
      <c r="AT21" s="47">
        <v>7076733</v>
      </c>
      <c r="AU21" s="47">
        <v>7295394</v>
      </c>
      <c r="AV21" s="47">
        <v>7520555</v>
      </c>
      <c r="AW21" s="47">
        <v>7750004</v>
      </c>
      <c r="AX21" s="47">
        <v>7982225</v>
      </c>
      <c r="AY21" s="47">
        <v>8216897</v>
      </c>
      <c r="AZ21" s="47">
        <v>8454793</v>
      </c>
      <c r="BA21" s="47">
        <v>8696921</v>
      </c>
      <c r="BB21" s="47">
        <v>8944708</v>
      </c>
      <c r="BC21" s="47">
        <v>9199259</v>
      </c>
      <c r="BD21" s="47">
        <v>9460830</v>
      </c>
      <c r="BE21" s="47">
        <v>9729248</v>
      </c>
      <c r="BF21" s="47">
        <v>10004588</v>
      </c>
      <c r="BG21" s="47">
        <v>10286842</v>
      </c>
      <c r="BH21" s="47">
        <v>10575952</v>
      </c>
      <c r="BI21" s="47">
        <v>10872067</v>
      </c>
      <c r="BJ21" s="47">
        <v>11175204</v>
      </c>
      <c r="BK21" s="48">
        <v>11485048</v>
      </c>
      <c r="BL21" s="44"/>
      <c r="BM21" s="44"/>
      <c r="BN21" s="44"/>
      <c r="BO21" s="44"/>
    </row>
    <row r="22" spans="1:67" ht="14" x14ac:dyDescent="0.3">
      <c r="A22" s="44" t="s">
        <v>6</v>
      </c>
      <c r="B22" s="44" t="s">
        <v>582</v>
      </c>
      <c r="C22" s="44" t="s">
        <v>562</v>
      </c>
      <c r="D22" s="44" t="s">
        <v>563</v>
      </c>
      <c r="E22" s="47">
        <v>4829288</v>
      </c>
      <c r="F22" s="47">
        <v>4894580</v>
      </c>
      <c r="G22" s="47">
        <v>4960326</v>
      </c>
      <c r="H22" s="47">
        <v>5027821</v>
      </c>
      <c r="I22" s="47">
        <v>5098890</v>
      </c>
      <c r="J22" s="47">
        <v>5174870</v>
      </c>
      <c r="K22" s="47">
        <v>5256363</v>
      </c>
      <c r="L22" s="47">
        <v>5343019</v>
      </c>
      <c r="M22" s="47">
        <v>5434041</v>
      </c>
      <c r="N22" s="47">
        <v>5528174</v>
      </c>
      <c r="O22" s="47">
        <v>5624600</v>
      </c>
      <c r="P22" s="47">
        <v>5723381</v>
      </c>
      <c r="Q22" s="47">
        <v>5825173</v>
      </c>
      <c r="R22" s="47">
        <v>5930483</v>
      </c>
      <c r="S22" s="47">
        <v>6040041</v>
      </c>
      <c r="T22" s="47">
        <v>6154545</v>
      </c>
      <c r="U22" s="47">
        <v>6274037</v>
      </c>
      <c r="V22" s="47">
        <v>6398935</v>
      </c>
      <c r="W22" s="47">
        <v>6530819</v>
      </c>
      <c r="X22" s="47">
        <v>6671656</v>
      </c>
      <c r="Y22" s="47">
        <v>6822843</v>
      </c>
      <c r="Z22" s="47">
        <v>6985160</v>
      </c>
      <c r="AA22" s="47">
        <v>7158255</v>
      </c>
      <c r="AB22" s="47">
        <v>7340905</v>
      </c>
      <c r="AC22" s="47">
        <v>7531242</v>
      </c>
      <c r="AD22" s="47">
        <v>7727907</v>
      </c>
      <c r="AE22" s="47">
        <v>7930694</v>
      </c>
      <c r="AF22" s="47">
        <v>8140073</v>
      </c>
      <c r="AG22" s="47">
        <v>8356305</v>
      </c>
      <c r="AH22" s="47">
        <v>8579823</v>
      </c>
      <c r="AI22" s="47">
        <v>8811034</v>
      </c>
      <c r="AJ22" s="47">
        <v>9050084</v>
      </c>
      <c r="AK22" s="47">
        <v>9297113</v>
      </c>
      <c r="AL22" s="47">
        <v>9552476</v>
      </c>
      <c r="AM22" s="47">
        <v>9816588</v>
      </c>
      <c r="AN22" s="47">
        <v>10089878</v>
      </c>
      <c r="AO22" s="47">
        <v>10372745</v>
      </c>
      <c r="AP22" s="47">
        <v>10665546</v>
      </c>
      <c r="AQ22" s="47">
        <v>10968724</v>
      </c>
      <c r="AR22" s="47">
        <v>11282701</v>
      </c>
      <c r="AS22" s="47">
        <v>11607942</v>
      </c>
      <c r="AT22" s="47">
        <v>11944587</v>
      </c>
      <c r="AU22" s="47">
        <v>12293100</v>
      </c>
      <c r="AV22" s="47">
        <v>12654621</v>
      </c>
      <c r="AW22" s="47">
        <v>13030569</v>
      </c>
      <c r="AX22" s="47">
        <v>13421930</v>
      </c>
      <c r="AY22" s="47">
        <v>13829176</v>
      </c>
      <c r="AZ22" s="47">
        <v>14252021</v>
      </c>
      <c r="BA22" s="47">
        <v>14689725</v>
      </c>
      <c r="BB22" s="47">
        <v>15141098</v>
      </c>
      <c r="BC22" s="47">
        <v>15605217</v>
      </c>
      <c r="BD22" s="47">
        <v>16081911</v>
      </c>
      <c r="BE22" s="47">
        <v>16571246</v>
      </c>
      <c r="BF22" s="47">
        <v>17072775</v>
      </c>
      <c r="BG22" s="47">
        <v>17586017</v>
      </c>
      <c r="BH22" s="47">
        <v>18110624</v>
      </c>
      <c r="BI22" s="47">
        <v>18646378</v>
      </c>
      <c r="BJ22" s="47">
        <v>19193284</v>
      </c>
      <c r="BK22" s="48">
        <v>19751535</v>
      </c>
      <c r="BL22" s="44"/>
      <c r="BM22" s="44"/>
      <c r="BN22" s="44"/>
      <c r="BO22" s="44"/>
    </row>
    <row r="23" spans="1:67" ht="14" x14ac:dyDescent="0.3">
      <c r="A23" s="44" t="s">
        <v>65</v>
      </c>
      <c r="B23" s="44" t="s">
        <v>583</v>
      </c>
      <c r="C23" s="44" t="s">
        <v>562</v>
      </c>
      <c r="D23" s="44" t="s">
        <v>563</v>
      </c>
      <c r="E23" s="47">
        <v>48013504</v>
      </c>
      <c r="F23" s="47">
        <v>49362843</v>
      </c>
      <c r="G23" s="47">
        <v>50752157</v>
      </c>
      <c r="H23" s="47">
        <v>52202007</v>
      </c>
      <c r="I23" s="47">
        <v>53741716</v>
      </c>
      <c r="J23" s="47">
        <v>55385112</v>
      </c>
      <c r="K23" s="47">
        <v>57157654</v>
      </c>
      <c r="L23" s="47">
        <v>59034249</v>
      </c>
      <c r="M23" s="47">
        <v>60918454</v>
      </c>
      <c r="N23" s="47">
        <v>62679765</v>
      </c>
      <c r="O23" s="47">
        <v>64232482</v>
      </c>
      <c r="P23" s="47">
        <v>65531633</v>
      </c>
      <c r="Q23" s="47">
        <v>66625705</v>
      </c>
      <c r="R23" s="47">
        <v>67637530</v>
      </c>
      <c r="S23" s="47">
        <v>68742233</v>
      </c>
      <c r="T23" s="47">
        <v>70066301</v>
      </c>
      <c r="U23" s="47">
        <v>71652381</v>
      </c>
      <c r="V23" s="47">
        <v>73463584</v>
      </c>
      <c r="W23" s="47">
        <v>75450032</v>
      </c>
      <c r="X23" s="47">
        <v>77529045</v>
      </c>
      <c r="Y23" s="47">
        <v>79639491</v>
      </c>
      <c r="Z23" s="47">
        <v>81767515</v>
      </c>
      <c r="AA23" s="47">
        <v>83932127</v>
      </c>
      <c r="AB23" s="47">
        <v>86142495</v>
      </c>
      <c r="AC23" s="47">
        <v>88416521</v>
      </c>
      <c r="AD23" s="47">
        <v>90764183</v>
      </c>
      <c r="AE23" s="47">
        <v>93187603</v>
      </c>
      <c r="AF23" s="47">
        <v>95671163</v>
      </c>
      <c r="AG23" s="47">
        <v>98186350</v>
      </c>
      <c r="AH23" s="47">
        <v>100695497</v>
      </c>
      <c r="AI23" s="47">
        <v>103171956</v>
      </c>
      <c r="AJ23" s="47">
        <v>105599127</v>
      </c>
      <c r="AK23" s="47">
        <v>107983704</v>
      </c>
      <c r="AL23" s="47">
        <v>110350639</v>
      </c>
      <c r="AM23" s="47">
        <v>112737683</v>
      </c>
      <c r="AN23" s="47">
        <v>115169930</v>
      </c>
      <c r="AO23" s="47">
        <v>117649932</v>
      </c>
      <c r="AP23" s="47">
        <v>120160564</v>
      </c>
      <c r="AQ23" s="47">
        <v>122682815</v>
      </c>
      <c r="AR23" s="47">
        <v>125189651</v>
      </c>
      <c r="AS23" s="47">
        <v>127657854</v>
      </c>
      <c r="AT23" s="47">
        <v>130088702</v>
      </c>
      <c r="AU23" s="47">
        <v>132478086</v>
      </c>
      <c r="AV23" s="47">
        <v>134791603</v>
      </c>
      <c r="AW23" s="47">
        <v>136986432</v>
      </c>
      <c r="AX23" s="47">
        <v>139035505</v>
      </c>
      <c r="AY23" s="47">
        <v>140921167</v>
      </c>
      <c r="AZ23" s="47">
        <v>142660376</v>
      </c>
      <c r="BA23" s="47">
        <v>144304167</v>
      </c>
      <c r="BB23" s="47">
        <v>145924797</v>
      </c>
      <c r="BC23" s="47">
        <v>147575430</v>
      </c>
      <c r="BD23" s="47">
        <v>149273778</v>
      </c>
      <c r="BE23" s="47">
        <v>151007807</v>
      </c>
      <c r="BF23" s="47">
        <v>152764676</v>
      </c>
      <c r="BG23" s="47">
        <v>154520167</v>
      </c>
      <c r="BH23" s="47">
        <v>156256276</v>
      </c>
      <c r="BI23" s="47">
        <v>157970840</v>
      </c>
      <c r="BJ23" s="47">
        <v>159670593</v>
      </c>
      <c r="BK23" s="48">
        <v>161356039</v>
      </c>
      <c r="BL23" s="44"/>
      <c r="BM23" s="44"/>
      <c r="BN23" s="44"/>
      <c r="BO23" s="44"/>
    </row>
    <row r="24" spans="1:67" ht="14" x14ac:dyDescent="0.3">
      <c r="A24" s="44" t="s">
        <v>142</v>
      </c>
      <c r="B24" s="44" t="s">
        <v>584</v>
      </c>
      <c r="C24" s="44" t="s">
        <v>562</v>
      </c>
      <c r="D24" s="44" t="s">
        <v>563</v>
      </c>
      <c r="E24" s="47">
        <v>7867374</v>
      </c>
      <c r="F24" s="47">
        <v>7943118</v>
      </c>
      <c r="G24" s="47">
        <v>8012946</v>
      </c>
      <c r="H24" s="47">
        <v>8078145</v>
      </c>
      <c r="I24" s="47">
        <v>8144340</v>
      </c>
      <c r="J24" s="47">
        <v>8204168</v>
      </c>
      <c r="K24" s="47">
        <v>8258057</v>
      </c>
      <c r="L24" s="47">
        <v>8310226</v>
      </c>
      <c r="M24" s="47">
        <v>8369603</v>
      </c>
      <c r="N24" s="47">
        <v>8434172</v>
      </c>
      <c r="O24" s="47">
        <v>8489574</v>
      </c>
      <c r="P24" s="47">
        <v>8536395</v>
      </c>
      <c r="Q24" s="47">
        <v>8576200</v>
      </c>
      <c r="R24" s="47">
        <v>8620967</v>
      </c>
      <c r="S24" s="47">
        <v>8678745</v>
      </c>
      <c r="T24" s="47">
        <v>8720742</v>
      </c>
      <c r="U24" s="47">
        <v>8758599</v>
      </c>
      <c r="V24" s="47">
        <v>8804183</v>
      </c>
      <c r="W24" s="47">
        <v>8814032</v>
      </c>
      <c r="X24" s="47">
        <v>8825940</v>
      </c>
      <c r="Y24" s="47">
        <v>8861535</v>
      </c>
      <c r="Z24" s="47">
        <v>8891117</v>
      </c>
      <c r="AA24" s="47">
        <v>8917457</v>
      </c>
      <c r="AB24" s="47">
        <v>8939738</v>
      </c>
      <c r="AC24" s="47">
        <v>8960679</v>
      </c>
      <c r="AD24" s="47">
        <v>8960547</v>
      </c>
      <c r="AE24" s="47">
        <v>8958171</v>
      </c>
      <c r="AF24" s="47">
        <v>8971359</v>
      </c>
      <c r="AG24" s="47">
        <v>8981446</v>
      </c>
      <c r="AH24" s="47">
        <v>8876972</v>
      </c>
      <c r="AI24" s="47">
        <v>8718289</v>
      </c>
      <c r="AJ24" s="47">
        <v>8632367</v>
      </c>
      <c r="AK24" s="47">
        <v>8540164</v>
      </c>
      <c r="AL24" s="47">
        <v>8472313</v>
      </c>
      <c r="AM24" s="47">
        <v>8443591</v>
      </c>
      <c r="AN24" s="47">
        <v>8406067</v>
      </c>
      <c r="AO24" s="47">
        <v>8362826</v>
      </c>
      <c r="AP24" s="47">
        <v>8312068</v>
      </c>
      <c r="AQ24" s="47">
        <v>8256786</v>
      </c>
      <c r="AR24" s="47">
        <v>8210624</v>
      </c>
      <c r="AS24" s="47">
        <v>8170172</v>
      </c>
      <c r="AT24" s="47">
        <v>8009142</v>
      </c>
      <c r="AU24" s="47">
        <v>7837161</v>
      </c>
      <c r="AV24" s="47">
        <v>7775327</v>
      </c>
      <c r="AW24" s="47">
        <v>7716860</v>
      </c>
      <c r="AX24" s="47">
        <v>7658972</v>
      </c>
      <c r="AY24" s="47">
        <v>7601022</v>
      </c>
      <c r="AZ24" s="47">
        <v>7545338</v>
      </c>
      <c r="BA24" s="47">
        <v>7492561</v>
      </c>
      <c r="BB24" s="47">
        <v>7444443</v>
      </c>
      <c r="BC24" s="47">
        <v>7395599</v>
      </c>
      <c r="BD24" s="47">
        <v>7348328</v>
      </c>
      <c r="BE24" s="47">
        <v>7305888</v>
      </c>
      <c r="BF24" s="47">
        <v>7265115</v>
      </c>
      <c r="BG24" s="47">
        <v>7223938</v>
      </c>
      <c r="BH24" s="47">
        <v>7177991</v>
      </c>
      <c r="BI24" s="47">
        <v>7127822</v>
      </c>
      <c r="BJ24" s="47">
        <v>7075947</v>
      </c>
      <c r="BK24" s="48">
        <v>7024216</v>
      </c>
      <c r="BL24" s="44"/>
      <c r="BM24" s="44"/>
      <c r="BN24" s="44"/>
      <c r="BO24" s="44"/>
    </row>
    <row r="25" spans="1:67" ht="14" x14ac:dyDescent="0.3">
      <c r="A25" s="44" t="s">
        <v>35</v>
      </c>
      <c r="B25" s="44" t="s">
        <v>585</v>
      </c>
      <c r="C25" s="44" t="s">
        <v>562</v>
      </c>
      <c r="D25" s="44" t="s">
        <v>563</v>
      </c>
      <c r="E25" s="47">
        <v>162427</v>
      </c>
      <c r="F25" s="47">
        <v>167894</v>
      </c>
      <c r="G25" s="47">
        <v>173144</v>
      </c>
      <c r="H25" s="47">
        <v>178140</v>
      </c>
      <c r="I25" s="47">
        <v>182887</v>
      </c>
      <c r="J25" s="47">
        <v>187431</v>
      </c>
      <c r="K25" s="47">
        <v>191780</v>
      </c>
      <c r="L25" s="47">
        <v>196063</v>
      </c>
      <c r="M25" s="47">
        <v>200653</v>
      </c>
      <c r="N25" s="47">
        <v>206043</v>
      </c>
      <c r="O25" s="47">
        <v>212605</v>
      </c>
      <c r="P25" s="47">
        <v>220312</v>
      </c>
      <c r="Q25" s="47">
        <v>229155</v>
      </c>
      <c r="R25" s="47">
        <v>239527</v>
      </c>
      <c r="S25" s="47">
        <v>251911</v>
      </c>
      <c r="T25" s="47">
        <v>266543</v>
      </c>
      <c r="U25" s="47">
        <v>283752</v>
      </c>
      <c r="V25" s="47">
        <v>303175</v>
      </c>
      <c r="W25" s="47">
        <v>323473</v>
      </c>
      <c r="X25" s="47">
        <v>342799</v>
      </c>
      <c r="Y25" s="47">
        <v>359888</v>
      </c>
      <c r="Z25" s="47">
        <v>374120</v>
      </c>
      <c r="AA25" s="47">
        <v>385950</v>
      </c>
      <c r="AB25" s="47">
        <v>396454</v>
      </c>
      <c r="AC25" s="47">
        <v>407225</v>
      </c>
      <c r="AD25" s="47">
        <v>419428</v>
      </c>
      <c r="AE25" s="47">
        <v>433480</v>
      </c>
      <c r="AF25" s="47">
        <v>448971</v>
      </c>
      <c r="AG25" s="47">
        <v>465198</v>
      </c>
      <c r="AH25" s="47">
        <v>481087</v>
      </c>
      <c r="AI25" s="47">
        <v>495931</v>
      </c>
      <c r="AJ25" s="47">
        <v>509760</v>
      </c>
      <c r="AK25" s="47">
        <v>523086</v>
      </c>
      <c r="AL25" s="47">
        <v>536210</v>
      </c>
      <c r="AM25" s="47">
        <v>549583</v>
      </c>
      <c r="AN25" s="47">
        <v>563697</v>
      </c>
      <c r="AO25" s="47">
        <v>578666</v>
      </c>
      <c r="AP25" s="47">
        <v>594931</v>
      </c>
      <c r="AQ25" s="47">
        <v>613700</v>
      </c>
      <c r="AR25" s="47">
        <v>636541</v>
      </c>
      <c r="AS25" s="47">
        <v>664611</v>
      </c>
      <c r="AT25" s="47">
        <v>697545</v>
      </c>
      <c r="AU25" s="47">
        <v>735146</v>
      </c>
      <c r="AV25" s="47">
        <v>778708</v>
      </c>
      <c r="AW25" s="47">
        <v>829844</v>
      </c>
      <c r="AX25" s="47">
        <v>889164</v>
      </c>
      <c r="AY25" s="47">
        <v>958418</v>
      </c>
      <c r="AZ25" s="47">
        <v>1035919</v>
      </c>
      <c r="BA25" s="47">
        <v>1114641</v>
      </c>
      <c r="BB25" s="47">
        <v>1185076</v>
      </c>
      <c r="BC25" s="47">
        <v>1240860</v>
      </c>
      <c r="BD25" s="47">
        <v>1278151</v>
      </c>
      <c r="BE25" s="47">
        <v>1299943</v>
      </c>
      <c r="BF25" s="47">
        <v>1315029</v>
      </c>
      <c r="BG25" s="47">
        <v>1336075</v>
      </c>
      <c r="BH25" s="47">
        <v>1371851</v>
      </c>
      <c r="BI25" s="47">
        <v>1425791</v>
      </c>
      <c r="BJ25" s="47">
        <v>1494074</v>
      </c>
      <c r="BK25" s="48">
        <v>1569439</v>
      </c>
      <c r="BL25" s="44"/>
      <c r="BM25" s="44"/>
      <c r="BN25" s="44"/>
      <c r="BO25" s="44"/>
    </row>
    <row r="26" spans="1:67" ht="14" x14ac:dyDescent="0.3">
      <c r="A26" s="44" t="s">
        <v>586</v>
      </c>
      <c r="B26" s="44" t="s">
        <v>587</v>
      </c>
      <c r="C26" s="44" t="s">
        <v>562</v>
      </c>
      <c r="D26" s="44" t="s">
        <v>563</v>
      </c>
      <c r="E26" s="47">
        <v>109534</v>
      </c>
      <c r="F26" s="47">
        <v>115121</v>
      </c>
      <c r="G26" s="47">
        <v>121091</v>
      </c>
      <c r="H26" s="47">
        <v>127339</v>
      </c>
      <c r="I26" s="47">
        <v>133709</v>
      </c>
      <c r="J26" s="47">
        <v>140059</v>
      </c>
      <c r="K26" s="47">
        <v>146382</v>
      </c>
      <c r="L26" s="47">
        <v>152620</v>
      </c>
      <c r="M26" s="47">
        <v>158648</v>
      </c>
      <c r="N26" s="47">
        <v>164268</v>
      </c>
      <c r="O26" s="47">
        <v>169377</v>
      </c>
      <c r="P26" s="47">
        <v>173889</v>
      </c>
      <c r="Q26" s="47">
        <v>177866</v>
      </c>
      <c r="R26" s="47">
        <v>181517</v>
      </c>
      <c r="S26" s="47">
        <v>185120</v>
      </c>
      <c r="T26" s="47">
        <v>188896</v>
      </c>
      <c r="U26" s="47">
        <v>192909</v>
      </c>
      <c r="V26" s="47">
        <v>197101</v>
      </c>
      <c r="W26" s="47">
        <v>201478</v>
      </c>
      <c r="X26" s="47">
        <v>205984</v>
      </c>
      <c r="Y26" s="47">
        <v>210591</v>
      </c>
      <c r="Z26" s="47">
        <v>215326</v>
      </c>
      <c r="AA26" s="47">
        <v>220184</v>
      </c>
      <c r="AB26" s="47">
        <v>225084</v>
      </c>
      <c r="AC26" s="47">
        <v>229923</v>
      </c>
      <c r="AD26" s="47">
        <v>234578</v>
      </c>
      <c r="AE26" s="47">
        <v>239017</v>
      </c>
      <c r="AF26" s="47">
        <v>243271</v>
      </c>
      <c r="AG26" s="47">
        <v>247451</v>
      </c>
      <c r="AH26" s="47">
        <v>251733</v>
      </c>
      <c r="AI26" s="47">
        <v>256223</v>
      </c>
      <c r="AJ26" s="47">
        <v>261008</v>
      </c>
      <c r="AK26" s="47">
        <v>266029</v>
      </c>
      <c r="AL26" s="47">
        <v>271069</v>
      </c>
      <c r="AM26" s="47">
        <v>275846</v>
      </c>
      <c r="AN26" s="47">
        <v>280184</v>
      </c>
      <c r="AO26" s="47">
        <v>283978</v>
      </c>
      <c r="AP26" s="47">
        <v>287358</v>
      </c>
      <c r="AQ26" s="47">
        <v>290597</v>
      </c>
      <c r="AR26" s="47">
        <v>294062</v>
      </c>
      <c r="AS26" s="47">
        <v>298051</v>
      </c>
      <c r="AT26" s="47">
        <v>302618</v>
      </c>
      <c r="AU26" s="47">
        <v>307660</v>
      </c>
      <c r="AV26" s="47">
        <v>313129</v>
      </c>
      <c r="AW26" s="47">
        <v>318894</v>
      </c>
      <c r="AX26" s="47">
        <v>324859</v>
      </c>
      <c r="AY26" s="47">
        <v>331033</v>
      </c>
      <c r="AZ26" s="47">
        <v>337389</v>
      </c>
      <c r="BA26" s="47">
        <v>343681</v>
      </c>
      <c r="BB26" s="47">
        <v>349604</v>
      </c>
      <c r="BC26" s="47">
        <v>354942</v>
      </c>
      <c r="BD26" s="47">
        <v>359577</v>
      </c>
      <c r="BE26" s="47">
        <v>363584</v>
      </c>
      <c r="BF26" s="47">
        <v>367168</v>
      </c>
      <c r="BG26" s="47">
        <v>370633</v>
      </c>
      <c r="BH26" s="47">
        <v>374206</v>
      </c>
      <c r="BI26" s="47">
        <v>377931</v>
      </c>
      <c r="BJ26" s="47">
        <v>381761</v>
      </c>
      <c r="BK26" s="48">
        <v>385640</v>
      </c>
      <c r="BL26" s="44"/>
      <c r="BM26" s="44"/>
      <c r="BN26" s="44"/>
      <c r="BO26" s="44"/>
    </row>
    <row r="27" spans="1:67" ht="14" x14ac:dyDescent="0.3">
      <c r="A27" s="44" t="s">
        <v>150</v>
      </c>
      <c r="B27" s="44" t="s">
        <v>588</v>
      </c>
      <c r="C27" s="44" t="s">
        <v>562</v>
      </c>
      <c r="D27" s="44" t="s">
        <v>563</v>
      </c>
      <c r="E27" s="47">
        <v>3225668</v>
      </c>
      <c r="F27" s="47">
        <v>3288603</v>
      </c>
      <c r="G27" s="47">
        <v>3353226</v>
      </c>
      <c r="H27" s="47">
        <v>3417574</v>
      </c>
      <c r="I27" s="47">
        <v>3478997</v>
      </c>
      <c r="J27" s="47">
        <v>3535643</v>
      </c>
      <c r="K27" s="47">
        <v>3586636</v>
      </c>
      <c r="L27" s="47">
        <v>3632672</v>
      </c>
      <c r="M27" s="47">
        <v>3675454</v>
      </c>
      <c r="N27" s="47">
        <v>3717468</v>
      </c>
      <c r="O27" s="47">
        <v>3760529</v>
      </c>
      <c r="P27" s="47">
        <v>3805287</v>
      </c>
      <c r="Q27" s="47">
        <v>3851153</v>
      </c>
      <c r="R27" s="47">
        <v>3897256</v>
      </c>
      <c r="S27" s="47">
        <v>3942225</v>
      </c>
      <c r="T27" s="47">
        <v>3985105</v>
      </c>
      <c r="U27" s="47">
        <v>4025266</v>
      </c>
      <c r="V27" s="47">
        <v>4063193</v>
      </c>
      <c r="W27" s="47">
        <v>4100349</v>
      </c>
      <c r="X27" s="47">
        <v>4138819</v>
      </c>
      <c r="Y27" s="47">
        <v>4179855</v>
      </c>
      <c r="Z27" s="47">
        <v>4222471</v>
      </c>
      <c r="AA27" s="47">
        <v>4265185</v>
      </c>
      <c r="AB27" s="47">
        <v>4307905</v>
      </c>
      <c r="AC27" s="47">
        <v>4350577</v>
      </c>
      <c r="AD27" s="47">
        <v>4392131</v>
      </c>
      <c r="AE27" s="47">
        <v>4435917</v>
      </c>
      <c r="AF27" s="47">
        <v>4479519</v>
      </c>
      <c r="AG27" s="47">
        <v>4509461</v>
      </c>
      <c r="AH27" s="47">
        <v>4507824</v>
      </c>
      <c r="AI27" s="47">
        <v>4463423</v>
      </c>
      <c r="AJ27" s="47">
        <v>4369319</v>
      </c>
      <c r="AK27" s="47">
        <v>4233676</v>
      </c>
      <c r="AL27" s="47">
        <v>4078937</v>
      </c>
      <c r="AM27" s="47">
        <v>3936524</v>
      </c>
      <c r="AN27" s="47">
        <v>3829050</v>
      </c>
      <c r="AO27" s="47">
        <v>3764425</v>
      </c>
      <c r="AP27" s="47">
        <v>3736070</v>
      </c>
      <c r="AQ27" s="47">
        <v>3734337</v>
      </c>
      <c r="AR27" s="47">
        <v>3743354</v>
      </c>
      <c r="AS27" s="47">
        <v>3751176</v>
      </c>
      <c r="AT27" s="47">
        <v>3755512</v>
      </c>
      <c r="AU27" s="47">
        <v>3759387</v>
      </c>
      <c r="AV27" s="47">
        <v>3762173</v>
      </c>
      <c r="AW27" s="47">
        <v>3764194</v>
      </c>
      <c r="AX27" s="47">
        <v>3765331</v>
      </c>
      <c r="AY27" s="47">
        <v>3765424</v>
      </c>
      <c r="AZ27" s="47">
        <v>3762786</v>
      </c>
      <c r="BA27" s="47">
        <v>3754271</v>
      </c>
      <c r="BB27" s="47">
        <v>3735938</v>
      </c>
      <c r="BC27" s="47">
        <v>3705472</v>
      </c>
      <c r="BD27" s="47">
        <v>3661175</v>
      </c>
      <c r="BE27" s="47">
        <v>3604972</v>
      </c>
      <c r="BF27" s="47">
        <v>3542605</v>
      </c>
      <c r="BG27" s="47">
        <v>3482104</v>
      </c>
      <c r="BH27" s="47">
        <v>3429361</v>
      </c>
      <c r="BI27" s="47">
        <v>3386267</v>
      </c>
      <c r="BJ27" s="47">
        <v>3351527</v>
      </c>
      <c r="BK27" s="48">
        <v>3323929</v>
      </c>
      <c r="BL27" s="44"/>
      <c r="BM27" s="44"/>
      <c r="BN27" s="44"/>
      <c r="BO27" s="44"/>
    </row>
    <row r="28" spans="1:67" ht="14" x14ac:dyDescent="0.3">
      <c r="A28" s="44" t="s">
        <v>145</v>
      </c>
      <c r="B28" s="44" t="s">
        <v>589</v>
      </c>
      <c r="C28" s="44" t="s">
        <v>562</v>
      </c>
      <c r="D28" s="44" t="s">
        <v>563</v>
      </c>
      <c r="E28" s="47">
        <v>8198000</v>
      </c>
      <c r="F28" s="47">
        <v>8271216</v>
      </c>
      <c r="G28" s="47">
        <v>8351928</v>
      </c>
      <c r="H28" s="47">
        <v>8437232</v>
      </c>
      <c r="I28" s="47">
        <v>8524224</v>
      </c>
      <c r="J28" s="47">
        <v>8610000</v>
      </c>
      <c r="K28" s="47">
        <v>8696496</v>
      </c>
      <c r="L28" s="47">
        <v>8785648</v>
      </c>
      <c r="M28" s="47">
        <v>8874552</v>
      </c>
      <c r="N28" s="47">
        <v>8960304</v>
      </c>
      <c r="O28" s="47">
        <v>9040000</v>
      </c>
      <c r="P28" s="47">
        <v>9115576</v>
      </c>
      <c r="Q28" s="47">
        <v>9188968</v>
      </c>
      <c r="R28" s="47">
        <v>9257272</v>
      </c>
      <c r="S28" s="47">
        <v>9317584</v>
      </c>
      <c r="T28" s="47">
        <v>9367000</v>
      </c>
      <c r="U28" s="47">
        <v>9411000</v>
      </c>
      <c r="V28" s="47">
        <v>9463000</v>
      </c>
      <c r="W28" s="47">
        <v>9525000</v>
      </c>
      <c r="X28" s="47">
        <v>9584000</v>
      </c>
      <c r="Y28" s="47">
        <v>9643000</v>
      </c>
      <c r="Z28" s="47">
        <v>9710000</v>
      </c>
      <c r="AA28" s="47">
        <v>9776000</v>
      </c>
      <c r="AB28" s="47">
        <v>9843000</v>
      </c>
      <c r="AC28" s="47">
        <v>9910000</v>
      </c>
      <c r="AD28" s="47">
        <v>9975000</v>
      </c>
      <c r="AE28" s="47">
        <v>10043000</v>
      </c>
      <c r="AF28" s="47">
        <v>10111000</v>
      </c>
      <c r="AG28" s="47">
        <v>10140000</v>
      </c>
      <c r="AH28" s="47">
        <v>10170000</v>
      </c>
      <c r="AI28" s="47">
        <v>10189000</v>
      </c>
      <c r="AJ28" s="47">
        <v>10194000</v>
      </c>
      <c r="AK28" s="47">
        <v>10216000</v>
      </c>
      <c r="AL28" s="47">
        <v>10239000</v>
      </c>
      <c r="AM28" s="47">
        <v>10227000</v>
      </c>
      <c r="AN28" s="47">
        <v>10194000</v>
      </c>
      <c r="AO28" s="47">
        <v>10160000</v>
      </c>
      <c r="AP28" s="47">
        <v>10117000</v>
      </c>
      <c r="AQ28" s="47">
        <v>10069000</v>
      </c>
      <c r="AR28" s="47">
        <v>10026738</v>
      </c>
      <c r="AS28" s="47">
        <v>9979610</v>
      </c>
      <c r="AT28" s="47">
        <v>9928549</v>
      </c>
      <c r="AU28" s="47">
        <v>9865548</v>
      </c>
      <c r="AV28" s="47">
        <v>9796749</v>
      </c>
      <c r="AW28" s="47">
        <v>9730146</v>
      </c>
      <c r="AX28" s="47">
        <v>9663915</v>
      </c>
      <c r="AY28" s="47">
        <v>9604924</v>
      </c>
      <c r="AZ28" s="47">
        <v>9560953</v>
      </c>
      <c r="BA28" s="47">
        <v>9527985</v>
      </c>
      <c r="BB28" s="47">
        <v>9506765</v>
      </c>
      <c r="BC28" s="47">
        <v>9490583</v>
      </c>
      <c r="BD28" s="47">
        <v>9473172</v>
      </c>
      <c r="BE28" s="47">
        <v>9464495</v>
      </c>
      <c r="BF28" s="47">
        <v>9465997</v>
      </c>
      <c r="BG28" s="47">
        <v>9474511</v>
      </c>
      <c r="BH28" s="47">
        <v>9489616</v>
      </c>
      <c r="BI28" s="47">
        <v>9501534</v>
      </c>
      <c r="BJ28" s="47">
        <v>9498264</v>
      </c>
      <c r="BK28" s="48">
        <v>9485386</v>
      </c>
      <c r="BL28" s="44"/>
      <c r="BM28" s="44"/>
      <c r="BN28" s="44"/>
      <c r="BO28" s="44"/>
    </row>
    <row r="29" spans="1:67" ht="14" x14ac:dyDescent="0.3">
      <c r="A29" s="44" t="s">
        <v>227</v>
      </c>
      <c r="B29" s="44" t="s">
        <v>590</v>
      </c>
      <c r="C29" s="44" t="s">
        <v>562</v>
      </c>
      <c r="D29" s="44" t="s">
        <v>563</v>
      </c>
      <c r="E29" s="47">
        <v>92064</v>
      </c>
      <c r="F29" s="47">
        <v>94703</v>
      </c>
      <c r="G29" s="47">
        <v>97384</v>
      </c>
      <c r="H29" s="47">
        <v>100164</v>
      </c>
      <c r="I29" s="47">
        <v>103069</v>
      </c>
      <c r="J29" s="47">
        <v>106119</v>
      </c>
      <c r="K29" s="47">
        <v>109347</v>
      </c>
      <c r="L29" s="47">
        <v>112692</v>
      </c>
      <c r="M29" s="47">
        <v>116061</v>
      </c>
      <c r="N29" s="47">
        <v>119261</v>
      </c>
      <c r="O29" s="47">
        <v>122182</v>
      </c>
      <c r="P29" s="47">
        <v>124793</v>
      </c>
      <c r="Q29" s="47">
        <v>127150</v>
      </c>
      <c r="R29" s="47">
        <v>129294</v>
      </c>
      <c r="S29" s="47">
        <v>131307</v>
      </c>
      <c r="T29" s="47">
        <v>133260</v>
      </c>
      <c r="U29" s="47">
        <v>135147</v>
      </c>
      <c r="V29" s="47">
        <v>136989</v>
      </c>
      <c r="W29" s="47">
        <v>138965</v>
      </c>
      <c r="X29" s="47">
        <v>141305</v>
      </c>
      <c r="Y29" s="47">
        <v>144155</v>
      </c>
      <c r="Z29" s="47">
        <v>147566</v>
      </c>
      <c r="AA29" s="47">
        <v>151500</v>
      </c>
      <c r="AB29" s="47">
        <v>155822</v>
      </c>
      <c r="AC29" s="47">
        <v>160347</v>
      </c>
      <c r="AD29" s="47">
        <v>164921</v>
      </c>
      <c r="AE29" s="47">
        <v>169568</v>
      </c>
      <c r="AF29" s="47">
        <v>174320</v>
      </c>
      <c r="AG29" s="47">
        <v>179028</v>
      </c>
      <c r="AH29" s="47">
        <v>183469</v>
      </c>
      <c r="AI29" s="47">
        <v>187552</v>
      </c>
      <c r="AJ29" s="47">
        <v>191128</v>
      </c>
      <c r="AK29" s="47">
        <v>194324</v>
      </c>
      <c r="AL29" s="47">
        <v>197622</v>
      </c>
      <c r="AM29" s="47">
        <v>201680</v>
      </c>
      <c r="AN29" s="47">
        <v>206963</v>
      </c>
      <c r="AO29" s="47">
        <v>213664</v>
      </c>
      <c r="AP29" s="47">
        <v>221580</v>
      </c>
      <c r="AQ29" s="47">
        <v>230244</v>
      </c>
      <c r="AR29" s="47">
        <v>238988</v>
      </c>
      <c r="AS29" s="47">
        <v>247315</v>
      </c>
      <c r="AT29" s="47">
        <v>255063</v>
      </c>
      <c r="AU29" s="47">
        <v>262378</v>
      </c>
      <c r="AV29" s="47">
        <v>269425</v>
      </c>
      <c r="AW29" s="47">
        <v>276504</v>
      </c>
      <c r="AX29" s="47">
        <v>283800</v>
      </c>
      <c r="AY29" s="47">
        <v>291329</v>
      </c>
      <c r="AZ29" s="47">
        <v>299025</v>
      </c>
      <c r="BA29" s="47">
        <v>306823</v>
      </c>
      <c r="BB29" s="47">
        <v>314655</v>
      </c>
      <c r="BC29" s="47">
        <v>322464</v>
      </c>
      <c r="BD29" s="47">
        <v>330237</v>
      </c>
      <c r="BE29" s="47">
        <v>338000</v>
      </c>
      <c r="BF29" s="47">
        <v>345715</v>
      </c>
      <c r="BG29" s="47">
        <v>353366</v>
      </c>
      <c r="BH29" s="47">
        <v>360933</v>
      </c>
      <c r="BI29" s="47">
        <v>368400</v>
      </c>
      <c r="BJ29" s="47">
        <v>375769</v>
      </c>
      <c r="BK29" s="48">
        <v>383071</v>
      </c>
      <c r="BL29" s="44"/>
      <c r="BM29" s="44"/>
      <c r="BN29" s="44"/>
      <c r="BO29" s="44"/>
    </row>
    <row r="30" spans="1:67" ht="14" x14ac:dyDescent="0.3">
      <c r="A30" s="44" t="s">
        <v>257</v>
      </c>
      <c r="B30" s="44" t="s">
        <v>591</v>
      </c>
      <c r="C30" s="44" t="s">
        <v>562</v>
      </c>
      <c r="D30" s="44" t="s">
        <v>563</v>
      </c>
      <c r="E30" s="47">
        <v>44400</v>
      </c>
      <c r="F30" s="47">
        <v>45500</v>
      </c>
      <c r="G30" s="47">
        <v>46600</v>
      </c>
      <c r="H30" s="47">
        <v>47700</v>
      </c>
      <c r="I30" s="47">
        <v>48900</v>
      </c>
      <c r="J30" s="47">
        <v>50100</v>
      </c>
      <c r="K30" s="47">
        <v>51000</v>
      </c>
      <c r="L30" s="47">
        <v>52000</v>
      </c>
      <c r="M30" s="47">
        <v>53000</v>
      </c>
      <c r="N30" s="47">
        <v>54000</v>
      </c>
      <c r="O30" s="47">
        <v>55000</v>
      </c>
      <c r="P30" s="47">
        <v>54600</v>
      </c>
      <c r="Q30" s="47">
        <v>54200</v>
      </c>
      <c r="R30" s="47">
        <v>53800</v>
      </c>
      <c r="S30" s="47">
        <v>53400</v>
      </c>
      <c r="T30" s="47">
        <v>53000</v>
      </c>
      <c r="U30" s="47">
        <v>53200</v>
      </c>
      <c r="V30" s="47">
        <v>53400</v>
      </c>
      <c r="W30" s="47">
        <v>53600</v>
      </c>
      <c r="X30" s="47">
        <v>53800</v>
      </c>
      <c r="Y30" s="47">
        <v>54670</v>
      </c>
      <c r="Z30" s="47">
        <v>55050</v>
      </c>
      <c r="AA30" s="47">
        <v>55449</v>
      </c>
      <c r="AB30" s="47">
        <v>55930</v>
      </c>
      <c r="AC30" s="47">
        <v>56423</v>
      </c>
      <c r="AD30" s="47">
        <v>56898</v>
      </c>
      <c r="AE30" s="47">
        <v>57382</v>
      </c>
      <c r="AF30" s="47">
        <v>57849</v>
      </c>
      <c r="AG30" s="47">
        <v>58347</v>
      </c>
      <c r="AH30" s="47">
        <v>58841</v>
      </c>
      <c r="AI30" s="47">
        <v>59326</v>
      </c>
      <c r="AJ30" s="47">
        <v>59021</v>
      </c>
      <c r="AK30" s="47">
        <v>58595</v>
      </c>
      <c r="AL30" s="47">
        <v>58910</v>
      </c>
      <c r="AM30" s="47">
        <v>59320</v>
      </c>
      <c r="AN30" s="47">
        <v>59746</v>
      </c>
      <c r="AO30" s="47">
        <v>60129</v>
      </c>
      <c r="AP30" s="47">
        <v>60497</v>
      </c>
      <c r="AQ30" s="47">
        <v>60943</v>
      </c>
      <c r="AR30" s="47">
        <v>61285</v>
      </c>
      <c r="AS30" s="47">
        <v>61833</v>
      </c>
      <c r="AT30" s="47">
        <v>62504</v>
      </c>
      <c r="AU30" s="47">
        <v>62912</v>
      </c>
      <c r="AV30" s="47">
        <v>63325</v>
      </c>
      <c r="AW30" s="47">
        <v>63740</v>
      </c>
      <c r="AX30" s="47">
        <v>64154</v>
      </c>
      <c r="AY30" s="47">
        <v>64523</v>
      </c>
      <c r="AZ30" s="47">
        <v>64888</v>
      </c>
      <c r="BA30" s="47">
        <v>65273</v>
      </c>
      <c r="BB30" s="47">
        <v>65636</v>
      </c>
      <c r="BC30" s="47">
        <v>65124</v>
      </c>
      <c r="BD30" s="47">
        <v>64564</v>
      </c>
      <c r="BE30" s="47">
        <v>64798</v>
      </c>
      <c r="BF30" s="47">
        <v>65001</v>
      </c>
      <c r="BG30" s="47">
        <v>65139</v>
      </c>
      <c r="BH30" s="47">
        <v>65239</v>
      </c>
      <c r="BI30" s="47">
        <v>64555</v>
      </c>
      <c r="BJ30" s="47">
        <v>63874</v>
      </c>
      <c r="BK30" s="48">
        <v>63968</v>
      </c>
      <c r="BL30" s="44"/>
      <c r="BM30" s="44"/>
      <c r="BN30" s="44"/>
      <c r="BO30" s="44"/>
    </row>
    <row r="31" spans="1:67" ht="14" x14ac:dyDescent="0.3">
      <c r="A31" s="44" t="s">
        <v>186</v>
      </c>
      <c r="B31" s="44" t="s">
        <v>592</v>
      </c>
      <c r="C31" s="44" t="s">
        <v>562</v>
      </c>
      <c r="D31" s="44" t="s">
        <v>563</v>
      </c>
      <c r="E31" s="47">
        <v>3656955</v>
      </c>
      <c r="F31" s="47">
        <v>3728964</v>
      </c>
      <c r="G31" s="47">
        <v>3802990</v>
      </c>
      <c r="H31" s="47">
        <v>3879192</v>
      </c>
      <c r="I31" s="47">
        <v>3957757</v>
      </c>
      <c r="J31" s="47">
        <v>4038872</v>
      </c>
      <c r="K31" s="47">
        <v>4122517</v>
      </c>
      <c r="L31" s="47">
        <v>4208676</v>
      </c>
      <c r="M31" s="47">
        <v>4297517</v>
      </c>
      <c r="N31" s="47">
        <v>4389246</v>
      </c>
      <c r="O31" s="47">
        <v>4484004</v>
      </c>
      <c r="P31" s="47">
        <v>4581740</v>
      </c>
      <c r="Q31" s="47">
        <v>4682390</v>
      </c>
      <c r="R31" s="47">
        <v>4785923</v>
      </c>
      <c r="S31" s="47">
        <v>4892293</v>
      </c>
      <c r="T31" s="47">
        <v>5001419</v>
      </c>
      <c r="U31" s="47">
        <v>5113456</v>
      </c>
      <c r="V31" s="47">
        <v>5228252</v>
      </c>
      <c r="W31" s="47">
        <v>5344939</v>
      </c>
      <c r="X31" s="47">
        <v>5462419</v>
      </c>
      <c r="Y31" s="47">
        <v>5579935</v>
      </c>
      <c r="Z31" s="47">
        <v>5697096</v>
      </c>
      <c r="AA31" s="47">
        <v>5814345</v>
      </c>
      <c r="AB31" s="47">
        <v>5932810</v>
      </c>
      <c r="AC31" s="47">
        <v>6054123</v>
      </c>
      <c r="AD31" s="47">
        <v>6179460</v>
      </c>
      <c r="AE31" s="47">
        <v>6309130</v>
      </c>
      <c r="AF31" s="47">
        <v>6442831</v>
      </c>
      <c r="AG31" s="47">
        <v>6580312</v>
      </c>
      <c r="AH31" s="47">
        <v>6721115</v>
      </c>
      <c r="AI31" s="47">
        <v>6864842</v>
      </c>
      <c r="AJ31" s="47">
        <v>7011453</v>
      </c>
      <c r="AK31" s="47">
        <v>7160920</v>
      </c>
      <c r="AL31" s="47">
        <v>7312850</v>
      </c>
      <c r="AM31" s="47">
        <v>7466793</v>
      </c>
      <c r="AN31" s="47">
        <v>7622338</v>
      </c>
      <c r="AO31" s="47">
        <v>7779267</v>
      </c>
      <c r="AP31" s="47">
        <v>7937458</v>
      </c>
      <c r="AQ31" s="47">
        <v>8096761</v>
      </c>
      <c r="AR31" s="47">
        <v>8257066</v>
      </c>
      <c r="AS31" s="47">
        <v>8418264</v>
      </c>
      <c r="AT31" s="47">
        <v>8580235</v>
      </c>
      <c r="AU31" s="47">
        <v>8742814</v>
      </c>
      <c r="AV31" s="47">
        <v>8905823</v>
      </c>
      <c r="AW31" s="47">
        <v>9069039</v>
      </c>
      <c r="AX31" s="47">
        <v>9232306</v>
      </c>
      <c r="AY31" s="47">
        <v>9395446</v>
      </c>
      <c r="AZ31" s="47">
        <v>9558439</v>
      </c>
      <c r="BA31" s="47">
        <v>9721454</v>
      </c>
      <c r="BB31" s="47">
        <v>9884781</v>
      </c>
      <c r="BC31" s="47">
        <v>10048590</v>
      </c>
      <c r="BD31" s="47">
        <v>10212954</v>
      </c>
      <c r="BE31" s="47">
        <v>10377676</v>
      </c>
      <c r="BF31" s="47">
        <v>10542376</v>
      </c>
      <c r="BG31" s="47">
        <v>10706517</v>
      </c>
      <c r="BH31" s="47">
        <v>10869730</v>
      </c>
      <c r="BI31" s="47">
        <v>11031813</v>
      </c>
      <c r="BJ31" s="47">
        <v>11192854</v>
      </c>
      <c r="BK31" s="48">
        <v>11353142</v>
      </c>
      <c r="BL31" s="44"/>
      <c r="BM31" s="44"/>
      <c r="BN31" s="44"/>
      <c r="BO31" s="44"/>
    </row>
    <row r="32" spans="1:67" ht="14" x14ac:dyDescent="0.3">
      <c r="A32" s="44" t="s">
        <v>178</v>
      </c>
      <c r="B32" s="44" t="s">
        <v>593</v>
      </c>
      <c r="C32" s="44" t="s">
        <v>562</v>
      </c>
      <c r="D32" s="44" t="s">
        <v>563</v>
      </c>
      <c r="E32" s="47">
        <v>72179226</v>
      </c>
      <c r="F32" s="47">
        <v>74311343</v>
      </c>
      <c r="G32" s="47">
        <v>76514328</v>
      </c>
      <c r="H32" s="47">
        <v>78772657</v>
      </c>
      <c r="I32" s="47">
        <v>81064571</v>
      </c>
      <c r="J32" s="47">
        <v>83373530</v>
      </c>
      <c r="K32" s="47">
        <v>85696505</v>
      </c>
      <c r="L32" s="47">
        <v>88035814</v>
      </c>
      <c r="M32" s="47">
        <v>90387079</v>
      </c>
      <c r="N32" s="47">
        <v>92746614</v>
      </c>
      <c r="O32" s="47">
        <v>95113265</v>
      </c>
      <c r="P32" s="47">
        <v>97482920</v>
      </c>
      <c r="Q32" s="47">
        <v>99859383</v>
      </c>
      <c r="R32" s="47">
        <v>102259497</v>
      </c>
      <c r="S32" s="47">
        <v>104706198</v>
      </c>
      <c r="T32" s="47">
        <v>107216205</v>
      </c>
      <c r="U32" s="47">
        <v>109790938</v>
      </c>
      <c r="V32" s="47">
        <v>112425392</v>
      </c>
      <c r="W32" s="47">
        <v>115121153</v>
      </c>
      <c r="X32" s="47">
        <v>117878411</v>
      </c>
      <c r="Y32" s="47">
        <v>120694009</v>
      </c>
      <c r="Z32" s="47">
        <v>123570327</v>
      </c>
      <c r="AA32" s="47">
        <v>126498314</v>
      </c>
      <c r="AB32" s="47">
        <v>129448819</v>
      </c>
      <c r="AC32" s="47">
        <v>132383568</v>
      </c>
      <c r="AD32" s="47">
        <v>135274080</v>
      </c>
      <c r="AE32" s="47">
        <v>138108912</v>
      </c>
      <c r="AF32" s="47">
        <v>140891602</v>
      </c>
      <c r="AG32" s="47">
        <v>143627503</v>
      </c>
      <c r="AH32" s="47">
        <v>146328304</v>
      </c>
      <c r="AI32" s="47">
        <v>149003223</v>
      </c>
      <c r="AJ32" s="47">
        <v>151648011</v>
      </c>
      <c r="AK32" s="47">
        <v>154259380</v>
      </c>
      <c r="AL32" s="47">
        <v>156849078</v>
      </c>
      <c r="AM32" s="47">
        <v>159432716</v>
      </c>
      <c r="AN32" s="47">
        <v>162019896</v>
      </c>
      <c r="AO32" s="47">
        <v>164614688</v>
      </c>
      <c r="AP32" s="47">
        <v>167209040</v>
      </c>
      <c r="AQ32" s="47">
        <v>169785250</v>
      </c>
      <c r="AR32" s="47">
        <v>172318675</v>
      </c>
      <c r="AS32" s="47">
        <v>174790340</v>
      </c>
      <c r="AT32" s="47">
        <v>177196054</v>
      </c>
      <c r="AU32" s="47">
        <v>179537520</v>
      </c>
      <c r="AV32" s="47">
        <v>181809246</v>
      </c>
      <c r="AW32" s="47">
        <v>184006481</v>
      </c>
      <c r="AX32" s="47">
        <v>186127103</v>
      </c>
      <c r="AY32" s="47">
        <v>188167356</v>
      </c>
      <c r="AZ32" s="47">
        <v>190130443</v>
      </c>
      <c r="BA32" s="47">
        <v>192030362</v>
      </c>
      <c r="BB32" s="47">
        <v>193886508</v>
      </c>
      <c r="BC32" s="47">
        <v>195713635</v>
      </c>
      <c r="BD32" s="47">
        <v>197514534</v>
      </c>
      <c r="BE32" s="47">
        <v>199287296</v>
      </c>
      <c r="BF32" s="47">
        <v>201035903</v>
      </c>
      <c r="BG32" s="47">
        <v>202763735</v>
      </c>
      <c r="BH32" s="47">
        <v>204471769</v>
      </c>
      <c r="BI32" s="47">
        <v>206163058</v>
      </c>
      <c r="BJ32" s="47">
        <v>207833831</v>
      </c>
      <c r="BK32" s="48">
        <v>209469333</v>
      </c>
      <c r="BL32" s="44"/>
      <c r="BM32" s="44"/>
      <c r="BN32" s="44"/>
      <c r="BO32" s="44"/>
    </row>
    <row r="33" spans="1:67" ht="14" x14ac:dyDescent="0.3">
      <c r="A33" s="44" t="s">
        <v>197</v>
      </c>
      <c r="B33" s="44" t="s">
        <v>594</v>
      </c>
      <c r="C33" s="44" t="s">
        <v>562</v>
      </c>
      <c r="D33" s="44" t="s">
        <v>563</v>
      </c>
      <c r="E33" s="47">
        <v>230980</v>
      </c>
      <c r="F33" s="47">
        <v>231718</v>
      </c>
      <c r="G33" s="47">
        <v>232633</v>
      </c>
      <c r="H33" s="47">
        <v>233630</v>
      </c>
      <c r="I33" s="47">
        <v>234586</v>
      </c>
      <c r="J33" s="47">
        <v>235413</v>
      </c>
      <c r="K33" s="47">
        <v>236088</v>
      </c>
      <c r="L33" s="47">
        <v>236659</v>
      </c>
      <c r="M33" s="47">
        <v>237241</v>
      </c>
      <c r="N33" s="47">
        <v>237955</v>
      </c>
      <c r="O33" s="47">
        <v>238896</v>
      </c>
      <c r="P33" s="47">
        <v>240094</v>
      </c>
      <c r="Q33" s="47">
        <v>241515</v>
      </c>
      <c r="R33" s="47">
        <v>243069</v>
      </c>
      <c r="S33" s="47">
        <v>244644</v>
      </c>
      <c r="T33" s="47">
        <v>246154</v>
      </c>
      <c r="U33" s="47">
        <v>247583</v>
      </c>
      <c r="V33" s="47">
        <v>248937</v>
      </c>
      <c r="W33" s="47">
        <v>250203</v>
      </c>
      <c r="X33" s="47">
        <v>251351</v>
      </c>
      <c r="Y33" s="47">
        <v>252394</v>
      </c>
      <c r="Z33" s="47">
        <v>253298</v>
      </c>
      <c r="AA33" s="47">
        <v>254082</v>
      </c>
      <c r="AB33" s="47">
        <v>254788</v>
      </c>
      <c r="AC33" s="47">
        <v>255497</v>
      </c>
      <c r="AD33" s="47">
        <v>256263</v>
      </c>
      <c r="AE33" s="47">
        <v>257107</v>
      </c>
      <c r="AF33" s="47">
        <v>258019</v>
      </c>
      <c r="AG33" s="47">
        <v>258977</v>
      </c>
      <c r="AH33" s="47">
        <v>259957</v>
      </c>
      <c r="AI33" s="47">
        <v>260936</v>
      </c>
      <c r="AJ33" s="47">
        <v>261905</v>
      </c>
      <c r="AK33" s="47">
        <v>262886</v>
      </c>
      <c r="AL33" s="47">
        <v>263874</v>
      </c>
      <c r="AM33" s="47">
        <v>264893</v>
      </c>
      <c r="AN33" s="47">
        <v>265955</v>
      </c>
      <c r="AO33" s="47">
        <v>267049</v>
      </c>
      <c r="AP33" s="47">
        <v>268187</v>
      </c>
      <c r="AQ33" s="47">
        <v>269336</v>
      </c>
      <c r="AR33" s="47">
        <v>270451</v>
      </c>
      <c r="AS33" s="47">
        <v>271515</v>
      </c>
      <c r="AT33" s="47">
        <v>272500</v>
      </c>
      <c r="AU33" s="47">
        <v>273425</v>
      </c>
      <c r="AV33" s="47">
        <v>274329</v>
      </c>
      <c r="AW33" s="47">
        <v>275284</v>
      </c>
      <c r="AX33" s="47">
        <v>276323</v>
      </c>
      <c r="AY33" s="47">
        <v>277477</v>
      </c>
      <c r="AZ33" s="47">
        <v>278700</v>
      </c>
      <c r="BA33" s="47">
        <v>279946</v>
      </c>
      <c r="BB33" s="47">
        <v>281104</v>
      </c>
      <c r="BC33" s="47">
        <v>282131</v>
      </c>
      <c r="BD33" s="47">
        <v>282987</v>
      </c>
      <c r="BE33" s="47">
        <v>283700</v>
      </c>
      <c r="BF33" s="47">
        <v>284296</v>
      </c>
      <c r="BG33" s="47">
        <v>284825</v>
      </c>
      <c r="BH33" s="47">
        <v>285324</v>
      </c>
      <c r="BI33" s="47">
        <v>285796</v>
      </c>
      <c r="BJ33" s="47">
        <v>286233</v>
      </c>
      <c r="BK33" s="48">
        <v>286641</v>
      </c>
      <c r="BL33" s="44"/>
      <c r="BM33" s="44"/>
      <c r="BN33" s="44"/>
      <c r="BO33" s="44"/>
    </row>
    <row r="34" spans="1:67" ht="14" x14ac:dyDescent="0.3">
      <c r="A34" s="44" t="s">
        <v>595</v>
      </c>
      <c r="B34" s="44" t="s">
        <v>596</v>
      </c>
      <c r="C34" s="44" t="s">
        <v>562</v>
      </c>
      <c r="D34" s="44" t="s">
        <v>563</v>
      </c>
      <c r="E34" s="47">
        <v>81702</v>
      </c>
      <c r="F34" s="47">
        <v>85562</v>
      </c>
      <c r="G34" s="47">
        <v>89481</v>
      </c>
      <c r="H34" s="47">
        <v>93540</v>
      </c>
      <c r="I34" s="47">
        <v>97812</v>
      </c>
      <c r="J34" s="47">
        <v>102386</v>
      </c>
      <c r="K34" s="47">
        <v>107274</v>
      </c>
      <c r="L34" s="47">
        <v>112448</v>
      </c>
      <c r="M34" s="47">
        <v>117898</v>
      </c>
      <c r="N34" s="47">
        <v>123600</v>
      </c>
      <c r="O34" s="47">
        <v>129529</v>
      </c>
      <c r="P34" s="47">
        <v>135671</v>
      </c>
      <c r="Q34" s="47">
        <v>142022</v>
      </c>
      <c r="R34" s="47">
        <v>148512</v>
      </c>
      <c r="S34" s="47">
        <v>155072</v>
      </c>
      <c r="T34" s="47">
        <v>161626</v>
      </c>
      <c r="U34" s="47">
        <v>168181</v>
      </c>
      <c r="V34" s="47">
        <v>174714</v>
      </c>
      <c r="W34" s="47">
        <v>181205</v>
      </c>
      <c r="X34" s="47">
        <v>187604</v>
      </c>
      <c r="Y34" s="47">
        <v>193879</v>
      </c>
      <c r="Z34" s="47">
        <v>200021</v>
      </c>
      <c r="AA34" s="47">
        <v>206065</v>
      </c>
      <c r="AB34" s="47">
        <v>212076</v>
      </c>
      <c r="AC34" s="47">
        <v>218175</v>
      </c>
      <c r="AD34" s="47">
        <v>224449</v>
      </c>
      <c r="AE34" s="47">
        <v>230915</v>
      </c>
      <c r="AF34" s="47">
        <v>237563</v>
      </c>
      <c r="AG34" s="47">
        <v>244404</v>
      </c>
      <c r="AH34" s="47">
        <v>251458</v>
      </c>
      <c r="AI34" s="47">
        <v>258721</v>
      </c>
      <c r="AJ34" s="47">
        <v>266210</v>
      </c>
      <c r="AK34" s="47">
        <v>273892</v>
      </c>
      <c r="AL34" s="47">
        <v>281681</v>
      </c>
      <c r="AM34" s="47">
        <v>289454</v>
      </c>
      <c r="AN34" s="47">
        <v>297114</v>
      </c>
      <c r="AO34" s="47">
        <v>304622</v>
      </c>
      <c r="AP34" s="47">
        <v>311958</v>
      </c>
      <c r="AQ34" s="47">
        <v>319144</v>
      </c>
      <c r="AR34" s="47">
        <v>326210</v>
      </c>
      <c r="AS34" s="47">
        <v>333165</v>
      </c>
      <c r="AT34" s="47">
        <v>340034</v>
      </c>
      <c r="AU34" s="47">
        <v>346782</v>
      </c>
      <c r="AV34" s="47">
        <v>353293</v>
      </c>
      <c r="AW34" s="47">
        <v>359433</v>
      </c>
      <c r="AX34" s="47">
        <v>365114</v>
      </c>
      <c r="AY34" s="47">
        <v>370263</v>
      </c>
      <c r="AZ34" s="47">
        <v>374965</v>
      </c>
      <c r="BA34" s="47">
        <v>379421</v>
      </c>
      <c r="BB34" s="47">
        <v>383906</v>
      </c>
      <c r="BC34" s="47">
        <v>388646</v>
      </c>
      <c r="BD34" s="47">
        <v>393688</v>
      </c>
      <c r="BE34" s="47">
        <v>398989</v>
      </c>
      <c r="BF34" s="47">
        <v>404421</v>
      </c>
      <c r="BG34" s="47">
        <v>409769</v>
      </c>
      <c r="BH34" s="47">
        <v>414907</v>
      </c>
      <c r="BI34" s="47">
        <v>419800</v>
      </c>
      <c r="BJ34" s="47">
        <v>424473</v>
      </c>
      <c r="BK34" s="48">
        <v>428962</v>
      </c>
      <c r="BL34" s="44"/>
      <c r="BM34" s="44"/>
      <c r="BN34" s="44"/>
      <c r="BO34" s="44"/>
    </row>
    <row r="35" spans="1:67" ht="14" x14ac:dyDescent="0.3">
      <c r="A35" s="44" t="s">
        <v>69</v>
      </c>
      <c r="B35" s="44" t="s">
        <v>597</v>
      </c>
      <c r="C35" s="44" t="s">
        <v>562</v>
      </c>
      <c r="D35" s="44" t="s">
        <v>563</v>
      </c>
      <c r="E35" s="47">
        <v>223288</v>
      </c>
      <c r="F35" s="47">
        <v>228851</v>
      </c>
      <c r="G35" s="47">
        <v>234554</v>
      </c>
      <c r="H35" s="47">
        <v>240523</v>
      </c>
      <c r="I35" s="47">
        <v>246964</v>
      </c>
      <c r="J35" s="47">
        <v>253994</v>
      </c>
      <c r="K35" s="47">
        <v>261668</v>
      </c>
      <c r="L35" s="47">
        <v>269947</v>
      </c>
      <c r="M35" s="47">
        <v>278734</v>
      </c>
      <c r="N35" s="47">
        <v>287891</v>
      </c>
      <c r="O35" s="47">
        <v>297316</v>
      </c>
      <c r="P35" s="47">
        <v>306955</v>
      </c>
      <c r="Q35" s="47">
        <v>316828</v>
      </c>
      <c r="R35" s="47">
        <v>326982</v>
      </c>
      <c r="S35" s="47">
        <v>337485</v>
      </c>
      <c r="T35" s="47">
        <v>348396</v>
      </c>
      <c r="U35" s="47">
        <v>359725</v>
      </c>
      <c r="V35" s="47">
        <v>371428</v>
      </c>
      <c r="W35" s="47">
        <v>383326</v>
      </c>
      <c r="X35" s="47">
        <v>395195</v>
      </c>
      <c r="Y35" s="47">
        <v>406875</v>
      </c>
      <c r="Z35" s="47">
        <v>418111</v>
      </c>
      <c r="AA35" s="47">
        <v>428934</v>
      </c>
      <c r="AB35" s="47">
        <v>439822</v>
      </c>
      <c r="AC35" s="47">
        <v>451476</v>
      </c>
      <c r="AD35" s="47">
        <v>464266</v>
      </c>
      <c r="AE35" s="47">
        <v>478692</v>
      </c>
      <c r="AF35" s="47">
        <v>494312</v>
      </c>
      <c r="AG35" s="47">
        <v>509540</v>
      </c>
      <c r="AH35" s="47">
        <v>522179</v>
      </c>
      <c r="AI35" s="47">
        <v>530804</v>
      </c>
      <c r="AJ35" s="47">
        <v>534632</v>
      </c>
      <c r="AK35" s="47">
        <v>534516</v>
      </c>
      <c r="AL35" s="47">
        <v>532596</v>
      </c>
      <c r="AM35" s="47">
        <v>531897</v>
      </c>
      <c r="AN35" s="47">
        <v>534620</v>
      </c>
      <c r="AO35" s="47">
        <v>541465</v>
      </c>
      <c r="AP35" s="47">
        <v>551709</v>
      </c>
      <c r="AQ35" s="47">
        <v>564377</v>
      </c>
      <c r="AR35" s="47">
        <v>577881</v>
      </c>
      <c r="AS35" s="47">
        <v>591021</v>
      </c>
      <c r="AT35" s="47">
        <v>603640</v>
      </c>
      <c r="AU35" s="47">
        <v>616018</v>
      </c>
      <c r="AV35" s="47">
        <v>627839</v>
      </c>
      <c r="AW35" s="47">
        <v>638815</v>
      </c>
      <c r="AX35" s="47">
        <v>648739</v>
      </c>
      <c r="AY35" s="47">
        <v>657410</v>
      </c>
      <c r="AZ35" s="47">
        <v>664876</v>
      </c>
      <c r="BA35" s="47">
        <v>671613</v>
      </c>
      <c r="BB35" s="47">
        <v>678323</v>
      </c>
      <c r="BC35" s="47">
        <v>685503</v>
      </c>
      <c r="BD35" s="47">
        <v>693298</v>
      </c>
      <c r="BE35" s="47">
        <v>701583</v>
      </c>
      <c r="BF35" s="47">
        <v>710238</v>
      </c>
      <c r="BG35" s="47">
        <v>719056</v>
      </c>
      <c r="BH35" s="47">
        <v>727876</v>
      </c>
      <c r="BI35" s="47">
        <v>736709</v>
      </c>
      <c r="BJ35" s="47">
        <v>745568</v>
      </c>
      <c r="BK35" s="48">
        <v>754394</v>
      </c>
      <c r="BL35" s="44"/>
      <c r="BM35" s="44"/>
      <c r="BN35" s="44"/>
      <c r="BO35" s="44"/>
    </row>
    <row r="36" spans="1:67" ht="14" x14ac:dyDescent="0.3">
      <c r="A36" s="44" t="s">
        <v>237</v>
      </c>
      <c r="B36" s="44" t="s">
        <v>598</v>
      </c>
      <c r="C36" s="44" t="s">
        <v>562</v>
      </c>
      <c r="D36" s="44" t="s">
        <v>563</v>
      </c>
      <c r="E36" s="47">
        <v>502745</v>
      </c>
      <c r="F36" s="47">
        <v>512685</v>
      </c>
      <c r="G36" s="47">
        <v>523778</v>
      </c>
      <c r="H36" s="47">
        <v>535685</v>
      </c>
      <c r="I36" s="47">
        <v>547873</v>
      </c>
      <c r="J36" s="47">
        <v>559994</v>
      </c>
      <c r="K36" s="47">
        <v>571964</v>
      </c>
      <c r="L36" s="47">
        <v>584092</v>
      </c>
      <c r="M36" s="47">
        <v>596947</v>
      </c>
      <c r="N36" s="47">
        <v>611300</v>
      </c>
      <c r="O36" s="47">
        <v>627715</v>
      </c>
      <c r="P36" s="47">
        <v>646347</v>
      </c>
      <c r="Q36" s="47">
        <v>667092</v>
      </c>
      <c r="R36" s="47">
        <v>689912</v>
      </c>
      <c r="S36" s="47">
        <v>714712</v>
      </c>
      <c r="T36" s="47">
        <v>741355</v>
      </c>
      <c r="U36" s="47">
        <v>769979</v>
      </c>
      <c r="V36" s="47">
        <v>800529</v>
      </c>
      <c r="W36" s="47">
        <v>832467</v>
      </c>
      <c r="X36" s="47">
        <v>865075</v>
      </c>
      <c r="Y36" s="47">
        <v>897868</v>
      </c>
      <c r="Z36" s="47">
        <v>930408</v>
      </c>
      <c r="AA36" s="47">
        <v>962875</v>
      </c>
      <c r="AB36" s="47">
        <v>996130</v>
      </c>
      <c r="AC36" s="47">
        <v>1031439</v>
      </c>
      <c r="AD36" s="47">
        <v>1069582</v>
      </c>
      <c r="AE36" s="47">
        <v>1110943</v>
      </c>
      <c r="AF36" s="47">
        <v>1154906</v>
      </c>
      <c r="AG36" s="47">
        <v>1200067</v>
      </c>
      <c r="AH36" s="47">
        <v>1244484</v>
      </c>
      <c r="AI36" s="47">
        <v>1286756</v>
      </c>
      <c r="AJ36" s="47">
        <v>1326322</v>
      </c>
      <c r="AK36" s="47">
        <v>1363554</v>
      </c>
      <c r="AL36" s="47">
        <v>1399110</v>
      </c>
      <c r="AM36" s="47">
        <v>1434059</v>
      </c>
      <c r="AN36" s="47">
        <v>1469174</v>
      </c>
      <c r="AO36" s="47">
        <v>1504730</v>
      </c>
      <c r="AP36" s="47">
        <v>1540425</v>
      </c>
      <c r="AQ36" s="47">
        <v>1575824</v>
      </c>
      <c r="AR36" s="47">
        <v>1610264</v>
      </c>
      <c r="AS36" s="47">
        <v>1643334</v>
      </c>
      <c r="AT36" s="47">
        <v>1674678</v>
      </c>
      <c r="AU36" s="47">
        <v>1704642</v>
      </c>
      <c r="AV36" s="47">
        <v>1734398</v>
      </c>
      <c r="AW36" s="47">
        <v>1765527</v>
      </c>
      <c r="AX36" s="47">
        <v>1799078</v>
      </c>
      <c r="AY36" s="47">
        <v>1835908</v>
      </c>
      <c r="AZ36" s="47">
        <v>1875459</v>
      </c>
      <c r="BA36" s="47">
        <v>1915639</v>
      </c>
      <c r="BB36" s="47">
        <v>1953498</v>
      </c>
      <c r="BC36" s="47">
        <v>1987105</v>
      </c>
      <c r="BD36" s="47">
        <v>2015402</v>
      </c>
      <c r="BE36" s="47">
        <v>2039551</v>
      </c>
      <c r="BF36" s="47">
        <v>2062536</v>
      </c>
      <c r="BG36" s="47">
        <v>2088614</v>
      </c>
      <c r="BH36" s="47">
        <v>2120716</v>
      </c>
      <c r="BI36" s="47">
        <v>2159944</v>
      </c>
      <c r="BJ36" s="47">
        <v>2205128</v>
      </c>
      <c r="BK36" s="48">
        <v>2254126</v>
      </c>
      <c r="BL36" s="44"/>
      <c r="BM36" s="44"/>
      <c r="BN36" s="44"/>
      <c r="BO36" s="44"/>
    </row>
    <row r="37" spans="1:67" ht="14" x14ac:dyDescent="0.3">
      <c r="A37" s="44" t="s">
        <v>25</v>
      </c>
      <c r="B37" s="44" t="s">
        <v>599</v>
      </c>
      <c r="C37" s="44" t="s">
        <v>562</v>
      </c>
      <c r="D37" s="44" t="s">
        <v>563</v>
      </c>
      <c r="E37" s="47">
        <v>1501668</v>
      </c>
      <c r="F37" s="47">
        <v>1526066</v>
      </c>
      <c r="G37" s="47">
        <v>1551910</v>
      </c>
      <c r="H37" s="47">
        <v>1579370</v>
      </c>
      <c r="I37" s="47">
        <v>1608616</v>
      </c>
      <c r="J37" s="47">
        <v>1639706</v>
      </c>
      <c r="K37" s="47">
        <v>1673019</v>
      </c>
      <c r="L37" s="47">
        <v>1708302</v>
      </c>
      <c r="M37" s="47">
        <v>1744194</v>
      </c>
      <c r="N37" s="47">
        <v>1778861</v>
      </c>
      <c r="O37" s="47">
        <v>1811144</v>
      </c>
      <c r="P37" s="47">
        <v>1840518</v>
      </c>
      <c r="Q37" s="47">
        <v>1867782</v>
      </c>
      <c r="R37" s="47">
        <v>1894853</v>
      </c>
      <c r="S37" s="47">
        <v>1924388</v>
      </c>
      <c r="T37" s="47">
        <v>1958367</v>
      </c>
      <c r="U37" s="47">
        <v>1997014</v>
      </c>
      <c r="V37" s="47">
        <v>2039919</v>
      </c>
      <c r="W37" s="47">
        <v>2087663</v>
      </c>
      <c r="X37" s="47">
        <v>2140777</v>
      </c>
      <c r="Y37" s="47">
        <v>2199356</v>
      </c>
      <c r="Z37" s="47">
        <v>2264442</v>
      </c>
      <c r="AA37" s="47">
        <v>2335333</v>
      </c>
      <c r="AB37" s="47">
        <v>2408317</v>
      </c>
      <c r="AC37" s="47">
        <v>2478382</v>
      </c>
      <c r="AD37" s="47">
        <v>2542169</v>
      </c>
      <c r="AE37" s="47">
        <v>2597761</v>
      </c>
      <c r="AF37" s="47">
        <v>2646840</v>
      </c>
      <c r="AG37" s="47">
        <v>2693973</v>
      </c>
      <c r="AH37" s="47">
        <v>2745734</v>
      </c>
      <c r="AI37" s="47">
        <v>2806734</v>
      </c>
      <c r="AJ37" s="47">
        <v>2878509</v>
      </c>
      <c r="AK37" s="47">
        <v>2959236</v>
      </c>
      <c r="AL37" s="47">
        <v>3046149</v>
      </c>
      <c r="AM37" s="47">
        <v>3135015</v>
      </c>
      <c r="AN37" s="47">
        <v>3222656</v>
      </c>
      <c r="AO37" s="47">
        <v>3308233</v>
      </c>
      <c r="AP37" s="47">
        <v>3392436</v>
      </c>
      <c r="AQ37" s="47">
        <v>3475492</v>
      </c>
      <c r="AR37" s="47">
        <v>3558014</v>
      </c>
      <c r="AS37" s="47">
        <v>3640427</v>
      </c>
      <c r="AT37" s="47">
        <v>3722018</v>
      </c>
      <c r="AU37" s="47">
        <v>3802128</v>
      </c>
      <c r="AV37" s="47">
        <v>3881181</v>
      </c>
      <c r="AW37" s="47">
        <v>3959875</v>
      </c>
      <c r="AX37" s="47">
        <v>4038382</v>
      </c>
      <c r="AY37" s="47">
        <v>4118069</v>
      </c>
      <c r="AZ37" s="47">
        <v>4198010</v>
      </c>
      <c r="BA37" s="47">
        <v>4273366</v>
      </c>
      <c r="BB37" s="47">
        <v>4337625</v>
      </c>
      <c r="BC37" s="47">
        <v>4386768</v>
      </c>
      <c r="BD37" s="47">
        <v>4418636</v>
      </c>
      <c r="BE37" s="47">
        <v>4436415</v>
      </c>
      <c r="BF37" s="47">
        <v>4447942</v>
      </c>
      <c r="BG37" s="47">
        <v>4464175</v>
      </c>
      <c r="BH37" s="47">
        <v>4493170</v>
      </c>
      <c r="BI37" s="47">
        <v>4537687</v>
      </c>
      <c r="BJ37" s="47">
        <v>4596028</v>
      </c>
      <c r="BK37" s="48">
        <v>4666377</v>
      </c>
      <c r="BL37" s="44"/>
      <c r="BM37" s="44"/>
      <c r="BN37" s="44"/>
      <c r="BO37" s="44"/>
    </row>
    <row r="38" spans="1:67" ht="14" x14ac:dyDescent="0.3">
      <c r="A38" s="44" t="s">
        <v>164</v>
      </c>
      <c r="B38" s="44" t="s">
        <v>600</v>
      </c>
      <c r="C38" s="44" t="s">
        <v>562</v>
      </c>
      <c r="D38" s="44" t="s">
        <v>563</v>
      </c>
      <c r="E38" s="47">
        <v>17909009</v>
      </c>
      <c r="F38" s="47">
        <v>18271000</v>
      </c>
      <c r="G38" s="47">
        <v>18614000</v>
      </c>
      <c r="H38" s="47">
        <v>18964000</v>
      </c>
      <c r="I38" s="47">
        <v>19325000</v>
      </c>
      <c r="J38" s="47">
        <v>19678000</v>
      </c>
      <c r="K38" s="47">
        <v>20048000</v>
      </c>
      <c r="L38" s="47">
        <v>20412000</v>
      </c>
      <c r="M38" s="47">
        <v>20744000</v>
      </c>
      <c r="N38" s="47">
        <v>21028000</v>
      </c>
      <c r="O38" s="47">
        <v>21324000</v>
      </c>
      <c r="P38" s="47">
        <v>21962032</v>
      </c>
      <c r="Q38" s="47">
        <v>22218463</v>
      </c>
      <c r="R38" s="47">
        <v>22491777</v>
      </c>
      <c r="S38" s="47">
        <v>22807969</v>
      </c>
      <c r="T38" s="47">
        <v>23143275</v>
      </c>
      <c r="U38" s="47">
        <v>23449808</v>
      </c>
      <c r="V38" s="47">
        <v>23725843</v>
      </c>
      <c r="W38" s="47">
        <v>23963203</v>
      </c>
      <c r="X38" s="47">
        <v>24201544</v>
      </c>
      <c r="Y38" s="47">
        <v>24515667</v>
      </c>
      <c r="Z38" s="47">
        <v>24819915</v>
      </c>
      <c r="AA38" s="47">
        <v>25116942</v>
      </c>
      <c r="AB38" s="47">
        <v>25366451</v>
      </c>
      <c r="AC38" s="47">
        <v>25607053</v>
      </c>
      <c r="AD38" s="47">
        <v>25842116</v>
      </c>
      <c r="AE38" s="47">
        <v>26100278</v>
      </c>
      <c r="AF38" s="47">
        <v>26446601</v>
      </c>
      <c r="AG38" s="47">
        <v>26791747</v>
      </c>
      <c r="AH38" s="47">
        <v>27276781</v>
      </c>
      <c r="AI38" s="47">
        <v>27691138</v>
      </c>
      <c r="AJ38" s="47">
        <v>28037420</v>
      </c>
      <c r="AK38" s="47">
        <v>28371264</v>
      </c>
      <c r="AL38" s="47">
        <v>28684764</v>
      </c>
      <c r="AM38" s="47">
        <v>29000663</v>
      </c>
      <c r="AN38" s="47">
        <v>29302311</v>
      </c>
      <c r="AO38" s="47">
        <v>29610218</v>
      </c>
      <c r="AP38" s="47">
        <v>29905948</v>
      </c>
      <c r="AQ38" s="47">
        <v>30155173</v>
      </c>
      <c r="AR38" s="47">
        <v>30401286</v>
      </c>
      <c r="AS38" s="47">
        <v>30685730</v>
      </c>
      <c r="AT38" s="47">
        <v>31020902</v>
      </c>
      <c r="AU38" s="47">
        <v>31360079</v>
      </c>
      <c r="AV38" s="47">
        <v>31644028</v>
      </c>
      <c r="AW38" s="47">
        <v>31940655</v>
      </c>
      <c r="AX38" s="47">
        <v>32243753</v>
      </c>
      <c r="AY38" s="47">
        <v>32571174</v>
      </c>
      <c r="AZ38" s="47">
        <v>32889025</v>
      </c>
      <c r="BA38" s="47">
        <v>33247118</v>
      </c>
      <c r="BB38" s="47">
        <v>33628895</v>
      </c>
      <c r="BC38" s="47">
        <v>34004889</v>
      </c>
      <c r="BD38" s="47">
        <v>34339328</v>
      </c>
      <c r="BE38" s="47">
        <v>34714222</v>
      </c>
      <c r="BF38" s="47">
        <v>35082954</v>
      </c>
      <c r="BG38" s="47">
        <v>35437435</v>
      </c>
      <c r="BH38" s="47">
        <v>35702908</v>
      </c>
      <c r="BI38" s="47">
        <v>36109487</v>
      </c>
      <c r="BJ38" s="47">
        <v>36540268</v>
      </c>
      <c r="BK38" s="48">
        <v>37058856</v>
      </c>
      <c r="BL38" s="44"/>
      <c r="BM38" s="44"/>
      <c r="BN38" s="44"/>
      <c r="BO38" s="44"/>
    </row>
    <row r="39" spans="1:67" ht="14" x14ac:dyDescent="0.3">
      <c r="A39" s="44" t="s">
        <v>601</v>
      </c>
      <c r="B39" s="44" t="s">
        <v>602</v>
      </c>
      <c r="C39" s="44" t="s">
        <v>562</v>
      </c>
      <c r="D39" s="44" t="s">
        <v>563</v>
      </c>
      <c r="E39" s="47">
        <v>91401764</v>
      </c>
      <c r="F39" s="47">
        <v>92232738</v>
      </c>
      <c r="G39" s="47">
        <v>93009498</v>
      </c>
      <c r="H39" s="47">
        <v>93840016</v>
      </c>
      <c r="I39" s="47">
        <v>94715795</v>
      </c>
      <c r="J39" s="47">
        <v>95440988</v>
      </c>
      <c r="K39" s="47">
        <v>96146336</v>
      </c>
      <c r="L39" s="47">
        <v>97043270</v>
      </c>
      <c r="M39" s="47">
        <v>97884022</v>
      </c>
      <c r="N39" s="47">
        <v>98606630</v>
      </c>
      <c r="O39" s="47">
        <v>99134548</v>
      </c>
      <c r="P39" s="47">
        <v>99635258</v>
      </c>
      <c r="Q39" s="47">
        <v>100357161</v>
      </c>
      <c r="R39" s="47">
        <v>101112680</v>
      </c>
      <c r="S39" s="47">
        <v>101939916</v>
      </c>
      <c r="T39" s="47">
        <v>102860571</v>
      </c>
      <c r="U39" s="47">
        <v>103776068</v>
      </c>
      <c r="V39" s="47">
        <v>104616884</v>
      </c>
      <c r="W39" s="47">
        <v>105329397</v>
      </c>
      <c r="X39" s="47">
        <v>105948616</v>
      </c>
      <c r="Y39" s="47">
        <v>106576687</v>
      </c>
      <c r="Z39" s="47">
        <v>107191491</v>
      </c>
      <c r="AA39" s="47">
        <v>107770028</v>
      </c>
      <c r="AB39" s="47">
        <v>108326149</v>
      </c>
      <c r="AC39" s="47">
        <v>108853466</v>
      </c>
      <c r="AD39" s="47">
        <v>109360713</v>
      </c>
      <c r="AE39" s="47">
        <v>109846594</v>
      </c>
      <c r="AF39" s="47">
        <v>110296425</v>
      </c>
      <c r="AG39" s="47">
        <v>110686740</v>
      </c>
      <c r="AH39" s="47">
        <v>110801640</v>
      </c>
      <c r="AI39" s="47">
        <v>110743128</v>
      </c>
      <c r="AJ39" s="47">
        <v>110469467</v>
      </c>
      <c r="AK39" s="47">
        <v>110111454</v>
      </c>
      <c r="AL39" s="47">
        <v>110041924</v>
      </c>
      <c r="AM39" s="47">
        <v>110021594</v>
      </c>
      <c r="AN39" s="47">
        <v>109864246</v>
      </c>
      <c r="AO39" s="47">
        <v>109626194</v>
      </c>
      <c r="AP39" s="47">
        <v>109422013</v>
      </c>
      <c r="AQ39" s="47">
        <v>109238340</v>
      </c>
      <c r="AR39" s="47">
        <v>109060951</v>
      </c>
      <c r="AS39" s="47">
        <v>108447824</v>
      </c>
      <c r="AT39" s="47">
        <v>107660041</v>
      </c>
      <c r="AU39" s="47">
        <v>106959751</v>
      </c>
      <c r="AV39" s="47">
        <v>106624167</v>
      </c>
      <c r="AW39" s="47">
        <v>106331716</v>
      </c>
      <c r="AX39" s="47">
        <v>106041911</v>
      </c>
      <c r="AY39" s="47">
        <v>105772481</v>
      </c>
      <c r="AZ39" s="47">
        <v>105378748</v>
      </c>
      <c r="BA39" s="47">
        <v>105001883</v>
      </c>
      <c r="BB39" s="47">
        <v>104800475</v>
      </c>
      <c r="BC39" s="47">
        <v>104421447</v>
      </c>
      <c r="BD39" s="47">
        <v>104174038</v>
      </c>
      <c r="BE39" s="47">
        <v>103935318</v>
      </c>
      <c r="BF39" s="47">
        <v>103713726</v>
      </c>
      <c r="BG39" s="47">
        <v>103496179</v>
      </c>
      <c r="BH39" s="47">
        <v>103257751</v>
      </c>
      <c r="BI39" s="47">
        <v>102994343</v>
      </c>
      <c r="BJ39" s="47">
        <v>102738854</v>
      </c>
      <c r="BK39" s="48">
        <v>102511922</v>
      </c>
      <c r="BL39" s="44"/>
      <c r="BM39" s="44"/>
      <c r="BN39" s="44"/>
      <c r="BO39" s="44"/>
    </row>
    <row r="40" spans="1:67" ht="14" x14ac:dyDescent="0.3">
      <c r="A40" s="44" t="s">
        <v>118</v>
      </c>
      <c r="B40" s="44" t="s">
        <v>603</v>
      </c>
      <c r="C40" s="44" t="s">
        <v>562</v>
      </c>
      <c r="D40" s="44" t="s">
        <v>563</v>
      </c>
      <c r="E40" s="47">
        <v>5327827</v>
      </c>
      <c r="F40" s="47">
        <v>5434294</v>
      </c>
      <c r="G40" s="47">
        <v>5573815</v>
      </c>
      <c r="H40" s="47">
        <v>5694247</v>
      </c>
      <c r="I40" s="47">
        <v>5789228</v>
      </c>
      <c r="J40" s="47">
        <v>5856472</v>
      </c>
      <c r="K40" s="47">
        <v>5918002</v>
      </c>
      <c r="L40" s="47">
        <v>5991785</v>
      </c>
      <c r="M40" s="47">
        <v>6067714</v>
      </c>
      <c r="N40" s="47">
        <v>6136387</v>
      </c>
      <c r="O40" s="47">
        <v>6180877</v>
      </c>
      <c r="P40" s="47">
        <v>6213399</v>
      </c>
      <c r="Q40" s="47">
        <v>6260956</v>
      </c>
      <c r="R40" s="47">
        <v>6307347</v>
      </c>
      <c r="S40" s="47">
        <v>6341405</v>
      </c>
      <c r="T40" s="47">
        <v>6338632</v>
      </c>
      <c r="U40" s="47">
        <v>6302504</v>
      </c>
      <c r="V40" s="47">
        <v>6281174</v>
      </c>
      <c r="W40" s="47">
        <v>6281738</v>
      </c>
      <c r="X40" s="47">
        <v>6294365</v>
      </c>
      <c r="Y40" s="47">
        <v>6319408</v>
      </c>
      <c r="Z40" s="47">
        <v>6354074</v>
      </c>
      <c r="AA40" s="47">
        <v>6391309</v>
      </c>
      <c r="AB40" s="47">
        <v>6418773</v>
      </c>
      <c r="AC40" s="47">
        <v>6441865</v>
      </c>
      <c r="AD40" s="47">
        <v>6470365</v>
      </c>
      <c r="AE40" s="47">
        <v>6504124</v>
      </c>
      <c r="AF40" s="47">
        <v>6545106</v>
      </c>
      <c r="AG40" s="47">
        <v>6593386</v>
      </c>
      <c r="AH40" s="47">
        <v>6646912</v>
      </c>
      <c r="AI40" s="47">
        <v>6715519</v>
      </c>
      <c r="AJ40" s="47">
        <v>6799978</v>
      </c>
      <c r="AK40" s="47">
        <v>6875364</v>
      </c>
      <c r="AL40" s="47">
        <v>6938265</v>
      </c>
      <c r="AM40" s="47">
        <v>6993795</v>
      </c>
      <c r="AN40" s="47">
        <v>7040687</v>
      </c>
      <c r="AO40" s="47">
        <v>7071850</v>
      </c>
      <c r="AP40" s="47">
        <v>7088906</v>
      </c>
      <c r="AQ40" s="47">
        <v>7110001</v>
      </c>
      <c r="AR40" s="47">
        <v>7143991</v>
      </c>
      <c r="AS40" s="47">
        <v>7184250</v>
      </c>
      <c r="AT40" s="47">
        <v>7229854</v>
      </c>
      <c r="AU40" s="47">
        <v>7284753</v>
      </c>
      <c r="AV40" s="47">
        <v>7339001</v>
      </c>
      <c r="AW40" s="47">
        <v>7389625</v>
      </c>
      <c r="AX40" s="47">
        <v>7437115</v>
      </c>
      <c r="AY40" s="47">
        <v>7483934</v>
      </c>
      <c r="AZ40" s="47">
        <v>7551117</v>
      </c>
      <c r="BA40" s="47">
        <v>7647675</v>
      </c>
      <c r="BB40" s="47">
        <v>7743831</v>
      </c>
      <c r="BC40" s="47">
        <v>7824909</v>
      </c>
      <c r="BD40" s="47">
        <v>7912398</v>
      </c>
      <c r="BE40" s="47">
        <v>7996861</v>
      </c>
      <c r="BF40" s="47">
        <v>8089346</v>
      </c>
      <c r="BG40" s="47">
        <v>8188649</v>
      </c>
      <c r="BH40" s="47">
        <v>8282396</v>
      </c>
      <c r="BI40" s="47">
        <v>8373338</v>
      </c>
      <c r="BJ40" s="47">
        <v>8451840</v>
      </c>
      <c r="BK40" s="48">
        <v>8516543</v>
      </c>
      <c r="BL40" s="44"/>
      <c r="BM40" s="44"/>
      <c r="BN40" s="44"/>
      <c r="BO40" s="44"/>
    </row>
    <row r="41" spans="1:67" ht="14" x14ac:dyDescent="0.3">
      <c r="A41" s="44" t="s">
        <v>158</v>
      </c>
      <c r="B41" s="44" t="s">
        <v>604</v>
      </c>
      <c r="C41" s="44" t="s">
        <v>562</v>
      </c>
      <c r="D41" s="44" t="s">
        <v>563</v>
      </c>
      <c r="E41" s="47">
        <v>109420</v>
      </c>
      <c r="F41" s="47">
        <v>110399</v>
      </c>
      <c r="G41" s="47">
        <v>111457</v>
      </c>
      <c r="H41" s="47">
        <v>112595</v>
      </c>
      <c r="I41" s="47">
        <v>113773</v>
      </c>
      <c r="J41" s="47">
        <v>114995</v>
      </c>
      <c r="K41" s="47">
        <v>116227</v>
      </c>
      <c r="L41" s="47">
        <v>117474</v>
      </c>
      <c r="M41" s="47">
        <v>118726</v>
      </c>
      <c r="N41" s="47">
        <v>119972</v>
      </c>
      <c r="O41" s="47">
        <v>121197</v>
      </c>
      <c r="P41" s="47">
        <v>122413</v>
      </c>
      <c r="Q41" s="47">
        <v>123614</v>
      </c>
      <c r="R41" s="47">
        <v>124725</v>
      </c>
      <c r="S41" s="47">
        <v>125682</v>
      </c>
      <c r="T41" s="47">
        <v>126415</v>
      </c>
      <c r="U41" s="47">
        <v>126902</v>
      </c>
      <c r="V41" s="47">
        <v>127183</v>
      </c>
      <c r="W41" s="47">
        <v>127390</v>
      </c>
      <c r="X41" s="47">
        <v>127692</v>
      </c>
      <c r="Y41" s="47">
        <v>128212</v>
      </c>
      <c r="Z41" s="47">
        <v>128982</v>
      </c>
      <c r="AA41" s="47">
        <v>129979</v>
      </c>
      <c r="AB41" s="47">
        <v>131149</v>
      </c>
      <c r="AC41" s="47">
        <v>132446</v>
      </c>
      <c r="AD41" s="47">
        <v>133808</v>
      </c>
      <c r="AE41" s="47">
        <v>135249</v>
      </c>
      <c r="AF41" s="47">
        <v>136762</v>
      </c>
      <c r="AG41" s="47">
        <v>138245</v>
      </c>
      <c r="AH41" s="47">
        <v>139573</v>
      </c>
      <c r="AI41" s="47">
        <v>140671</v>
      </c>
      <c r="AJ41" s="47">
        <v>141467</v>
      </c>
      <c r="AK41" s="47">
        <v>142006</v>
      </c>
      <c r="AL41" s="47">
        <v>142415</v>
      </c>
      <c r="AM41" s="47">
        <v>142863</v>
      </c>
      <c r="AN41" s="47">
        <v>143484</v>
      </c>
      <c r="AO41" s="47">
        <v>144335</v>
      </c>
      <c r="AP41" s="47">
        <v>145373</v>
      </c>
      <c r="AQ41" s="47">
        <v>146498</v>
      </c>
      <c r="AR41" s="47">
        <v>147555</v>
      </c>
      <c r="AS41" s="47">
        <v>148443</v>
      </c>
      <c r="AT41" s="47">
        <v>149097</v>
      </c>
      <c r="AU41" s="47">
        <v>149596</v>
      </c>
      <c r="AV41" s="47">
        <v>150068</v>
      </c>
      <c r="AW41" s="47">
        <v>150716</v>
      </c>
      <c r="AX41" s="47">
        <v>151678</v>
      </c>
      <c r="AY41" s="47">
        <v>153008</v>
      </c>
      <c r="AZ41" s="47">
        <v>154636</v>
      </c>
      <c r="BA41" s="47">
        <v>156433</v>
      </c>
      <c r="BB41" s="47">
        <v>158178</v>
      </c>
      <c r="BC41" s="47">
        <v>159734</v>
      </c>
      <c r="BD41" s="47">
        <v>160998</v>
      </c>
      <c r="BE41" s="47">
        <v>162056</v>
      </c>
      <c r="BF41" s="47">
        <v>163038</v>
      </c>
      <c r="BG41" s="47">
        <v>164100</v>
      </c>
      <c r="BH41" s="47">
        <v>165385</v>
      </c>
      <c r="BI41" s="47">
        <v>166923</v>
      </c>
      <c r="BJ41" s="47">
        <v>168665</v>
      </c>
      <c r="BK41" s="48">
        <v>170499</v>
      </c>
      <c r="BL41" s="44"/>
      <c r="BM41" s="44"/>
      <c r="BN41" s="44"/>
      <c r="BO41" s="44"/>
    </row>
    <row r="42" spans="1:67" ht="14" x14ac:dyDescent="0.3">
      <c r="A42" s="44" t="s">
        <v>179</v>
      </c>
      <c r="B42" s="44" t="s">
        <v>605</v>
      </c>
      <c r="C42" s="44" t="s">
        <v>562</v>
      </c>
      <c r="D42" s="44" t="s">
        <v>563</v>
      </c>
      <c r="E42" s="47">
        <v>8132990</v>
      </c>
      <c r="F42" s="47">
        <v>8303811</v>
      </c>
      <c r="G42" s="47">
        <v>8476897</v>
      </c>
      <c r="H42" s="47">
        <v>8650387</v>
      </c>
      <c r="I42" s="47">
        <v>8821858</v>
      </c>
      <c r="J42" s="47">
        <v>8989621</v>
      </c>
      <c r="K42" s="47">
        <v>9152844</v>
      </c>
      <c r="L42" s="47">
        <v>9312095</v>
      </c>
      <c r="M42" s="47">
        <v>9468845</v>
      </c>
      <c r="N42" s="47">
        <v>9625312</v>
      </c>
      <c r="O42" s="47">
        <v>9783134</v>
      </c>
      <c r="P42" s="47">
        <v>9942727</v>
      </c>
      <c r="Q42" s="47">
        <v>10103674</v>
      </c>
      <c r="R42" s="47">
        <v>10265829</v>
      </c>
      <c r="S42" s="47">
        <v>10428798</v>
      </c>
      <c r="T42" s="47">
        <v>10592307</v>
      </c>
      <c r="U42" s="47">
        <v>10756878</v>
      </c>
      <c r="V42" s="47">
        <v>10922779</v>
      </c>
      <c r="W42" s="47">
        <v>11089165</v>
      </c>
      <c r="X42" s="47">
        <v>11254877</v>
      </c>
      <c r="Y42" s="47">
        <v>11419348</v>
      </c>
      <c r="Z42" s="47">
        <v>11582014</v>
      </c>
      <c r="AA42" s="47">
        <v>11743911</v>
      </c>
      <c r="AB42" s="47">
        <v>11907960</v>
      </c>
      <c r="AC42" s="47">
        <v>12078135</v>
      </c>
      <c r="AD42" s="47">
        <v>12257236</v>
      </c>
      <c r="AE42" s="47">
        <v>12445823</v>
      </c>
      <c r="AF42" s="47">
        <v>12642924</v>
      </c>
      <c r="AG42" s="47">
        <v>12847708</v>
      </c>
      <c r="AH42" s="47">
        <v>13058758</v>
      </c>
      <c r="AI42" s="47">
        <v>13274623</v>
      </c>
      <c r="AJ42" s="47">
        <v>13495258</v>
      </c>
      <c r="AK42" s="47">
        <v>13719819</v>
      </c>
      <c r="AL42" s="47">
        <v>13944937</v>
      </c>
      <c r="AM42" s="47">
        <v>14166340</v>
      </c>
      <c r="AN42" s="47">
        <v>14380866</v>
      </c>
      <c r="AO42" s="47">
        <v>14587370</v>
      </c>
      <c r="AP42" s="47">
        <v>14786220</v>
      </c>
      <c r="AQ42" s="47">
        <v>14977733</v>
      </c>
      <c r="AR42" s="47">
        <v>15162800</v>
      </c>
      <c r="AS42" s="47">
        <v>15342353</v>
      </c>
      <c r="AT42" s="47">
        <v>15516113</v>
      </c>
      <c r="AU42" s="47">
        <v>15684409</v>
      </c>
      <c r="AV42" s="47">
        <v>15849652</v>
      </c>
      <c r="AW42" s="47">
        <v>16014971</v>
      </c>
      <c r="AX42" s="47">
        <v>16182721</v>
      </c>
      <c r="AY42" s="47">
        <v>16354504</v>
      </c>
      <c r="AZ42" s="47">
        <v>16530195</v>
      </c>
      <c r="BA42" s="47">
        <v>16708258</v>
      </c>
      <c r="BB42" s="47">
        <v>16886186</v>
      </c>
      <c r="BC42" s="47">
        <v>17062536</v>
      </c>
      <c r="BD42" s="47">
        <v>17233576</v>
      </c>
      <c r="BE42" s="47">
        <v>17400347</v>
      </c>
      <c r="BF42" s="47">
        <v>17571507</v>
      </c>
      <c r="BG42" s="47">
        <v>17758959</v>
      </c>
      <c r="BH42" s="47">
        <v>17969353</v>
      </c>
      <c r="BI42" s="47">
        <v>18209068</v>
      </c>
      <c r="BJ42" s="47">
        <v>18470439</v>
      </c>
      <c r="BK42" s="48">
        <v>18729160</v>
      </c>
      <c r="BL42" s="44"/>
      <c r="BM42" s="44"/>
      <c r="BN42" s="44"/>
      <c r="BO42" s="44"/>
    </row>
    <row r="43" spans="1:67" ht="14" x14ac:dyDescent="0.3">
      <c r="A43" s="44" t="s">
        <v>80</v>
      </c>
      <c r="B43" s="44" t="s">
        <v>606</v>
      </c>
      <c r="C43" s="44" t="s">
        <v>562</v>
      </c>
      <c r="D43" s="44" t="s">
        <v>563</v>
      </c>
      <c r="E43" s="47">
        <v>667070000</v>
      </c>
      <c r="F43" s="47">
        <v>660330000</v>
      </c>
      <c r="G43" s="47">
        <v>665770000</v>
      </c>
      <c r="H43" s="47">
        <v>682335000</v>
      </c>
      <c r="I43" s="47">
        <v>698355000</v>
      </c>
      <c r="J43" s="47">
        <v>715185000</v>
      </c>
      <c r="K43" s="47">
        <v>735400000</v>
      </c>
      <c r="L43" s="47">
        <v>754550000</v>
      </c>
      <c r="M43" s="47">
        <v>774510000</v>
      </c>
      <c r="N43" s="47">
        <v>796025000</v>
      </c>
      <c r="O43" s="47">
        <v>818315000</v>
      </c>
      <c r="P43" s="47">
        <v>841105000</v>
      </c>
      <c r="Q43" s="47">
        <v>862030000</v>
      </c>
      <c r="R43" s="47">
        <v>881940000</v>
      </c>
      <c r="S43" s="47">
        <v>900350000</v>
      </c>
      <c r="T43" s="47">
        <v>916395000</v>
      </c>
      <c r="U43" s="47">
        <v>930685000</v>
      </c>
      <c r="V43" s="47">
        <v>943455000</v>
      </c>
      <c r="W43" s="47">
        <v>956165000</v>
      </c>
      <c r="X43" s="47">
        <v>969005000</v>
      </c>
      <c r="Y43" s="47">
        <v>981235000</v>
      </c>
      <c r="Z43" s="47">
        <v>993885000</v>
      </c>
      <c r="AA43" s="47">
        <v>1008630000</v>
      </c>
      <c r="AB43" s="47">
        <v>1023310000</v>
      </c>
      <c r="AC43" s="47">
        <v>1036825000</v>
      </c>
      <c r="AD43" s="47">
        <v>1051040000</v>
      </c>
      <c r="AE43" s="47">
        <v>1066790000</v>
      </c>
      <c r="AF43" s="47">
        <v>1084035000</v>
      </c>
      <c r="AG43" s="47">
        <v>1101630000</v>
      </c>
      <c r="AH43" s="47">
        <v>1118650000</v>
      </c>
      <c r="AI43" s="47">
        <v>1135185000</v>
      </c>
      <c r="AJ43" s="47">
        <v>1150780000</v>
      </c>
      <c r="AK43" s="47">
        <v>1164970000</v>
      </c>
      <c r="AL43" s="47">
        <v>1178440000</v>
      </c>
      <c r="AM43" s="47">
        <v>1191835000</v>
      </c>
      <c r="AN43" s="47">
        <v>1204855000</v>
      </c>
      <c r="AO43" s="47">
        <v>1217550000</v>
      </c>
      <c r="AP43" s="47">
        <v>1230075000</v>
      </c>
      <c r="AQ43" s="47">
        <v>1241935000</v>
      </c>
      <c r="AR43" s="47">
        <v>1252735000</v>
      </c>
      <c r="AS43" s="47">
        <v>1262645000</v>
      </c>
      <c r="AT43" s="47">
        <v>1271850000</v>
      </c>
      <c r="AU43" s="47">
        <v>1280400000</v>
      </c>
      <c r="AV43" s="47">
        <v>1288400000</v>
      </c>
      <c r="AW43" s="47">
        <v>1296075000</v>
      </c>
      <c r="AX43" s="47">
        <v>1303720000</v>
      </c>
      <c r="AY43" s="47">
        <v>1311020000</v>
      </c>
      <c r="AZ43" s="47">
        <v>1317885000</v>
      </c>
      <c r="BA43" s="47">
        <v>1324655000</v>
      </c>
      <c r="BB43" s="47">
        <v>1331260000</v>
      </c>
      <c r="BC43" s="47">
        <v>1337705000</v>
      </c>
      <c r="BD43" s="47">
        <v>1344130000</v>
      </c>
      <c r="BE43" s="47">
        <v>1350695000</v>
      </c>
      <c r="BF43" s="47">
        <v>1357380000</v>
      </c>
      <c r="BG43" s="47">
        <v>1364270000</v>
      </c>
      <c r="BH43" s="47">
        <v>1371220000</v>
      </c>
      <c r="BI43" s="47">
        <v>1378665000</v>
      </c>
      <c r="BJ43" s="47">
        <v>1386395000</v>
      </c>
      <c r="BK43" s="48">
        <v>1392730000</v>
      </c>
      <c r="BL43" s="44"/>
      <c r="BM43" s="44"/>
      <c r="BN43" s="44"/>
      <c r="BO43" s="44"/>
    </row>
    <row r="44" spans="1:67" ht="14" x14ac:dyDescent="0.3">
      <c r="A44" s="44" t="s">
        <v>20</v>
      </c>
      <c r="B44" s="44" t="s">
        <v>607</v>
      </c>
      <c r="C44" s="44" t="s">
        <v>562</v>
      </c>
      <c r="D44" s="44" t="s">
        <v>563</v>
      </c>
      <c r="E44" s="47">
        <v>3503553</v>
      </c>
      <c r="F44" s="47">
        <v>3631553</v>
      </c>
      <c r="G44" s="47">
        <v>3770766</v>
      </c>
      <c r="H44" s="47">
        <v>3918628</v>
      </c>
      <c r="I44" s="47">
        <v>4071411</v>
      </c>
      <c r="J44" s="47">
        <v>4226844</v>
      </c>
      <c r="K44" s="47">
        <v>4383728</v>
      </c>
      <c r="L44" s="47">
        <v>4544164</v>
      </c>
      <c r="M44" s="47">
        <v>4713135</v>
      </c>
      <c r="N44" s="47">
        <v>4897472</v>
      </c>
      <c r="O44" s="47">
        <v>5102064</v>
      </c>
      <c r="P44" s="47">
        <v>5328744</v>
      </c>
      <c r="Q44" s="47">
        <v>5576038</v>
      </c>
      <c r="R44" s="47">
        <v>5841506</v>
      </c>
      <c r="S44" s="47">
        <v>6121285</v>
      </c>
      <c r="T44" s="47">
        <v>6412403</v>
      </c>
      <c r="U44" s="47">
        <v>6713950</v>
      </c>
      <c r="V44" s="47">
        <v>7026496</v>
      </c>
      <c r="W44" s="47">
        <v>7350270</v>
      </c>
      <c r="X44" s="47">
        <v>7685918</v>
      </c>
      <c r="Y44" s="47">
        <v>8033650</v>
      </c>
      <c r="Z44" s="47">
        <v>8393691</v>
      </c>
      <c r="AA44" s="47">
        <v>8764989</v>
      </c>
      <c r="AB44" s="47">
        <v>9144931</v>
      </c>
      <c r="AC44" s="47">
        <v>9530107</v>
      </c>
      <c r="AD44" s="47">
        <v>9918196</v>
      </c>
      <c r="AE44" s="47">
        <v>10307281</v>
      </c>
      <c r="AF44" s="47">
        <v>10698194</v>
      </c>
      <c r="AG44" s="47">
        <v>11094748</v>
      </c>
      <c r="AH44" s="47">
        <v>11502449</v>
      </c>
      <c r="AI44" s="47">
        <v>11924877</v>
      </c>
      <c r="AJ44" s="47">
        <v>12362407</v>
      </c>
      <c r="AK44" s="47">
        <v>12812421</v>
      </c>
      <c r="AL44" s="47">
        <v>13271643</v>
      </c>
      <c r="AM44" s="47">
        <v>13735433</v>
      </c>
      <c r="AN44" s="47">
        <v>14199762</v>
      </c>
      <c r="AO44" s="47">
        <v>14665127</v>
      </c>
      <c r="AP44" s="47">
        <v>15130663</v>
      </c>
      <c r="AQ44" s="47">
        <v>15589414</v>
      </c>
      <c r="AR44" s="47">
        <v>16032573</v>
      </c>
      <c r="AS44" s="47">
        <v>16454668</v>
      </c>
      <c r="AT44" s="47">
        <v>16853026</v>
      </c>
      <c r="AU44" s="47">
        <v>17231539</v>
      </c>
      <c r="AV44" s="47">
        <v>17599610</v>
      </c>
      <c r="AW44" s="47">
        <v>17970494</v>
      </c>
      <c r="AX44" s="47">
        <v>18354514</v>
      </c>
      <c r="AY44" s="47">
        <v>18754916</v>
      </c>
      <c r="AZ44" s="47">
        <v>19171237</v>
      </c>
      <c r="BA44" s="47">
        <v>19605569</v>
      </c>
      <c r="BB44" s="47">
        <v>20059147</v>
      </c>
      <c r="BC44" s="47">
        <v>20532950</v>
      </c>
      <c r="BD44" s="47">
        <v>21028655</v>
      </c>
      <c r="BE44" s="47">
        <v>21547188</v>
      </c>
      <c r="BF44" s="47">
        <v>22087505</v>
      </c>
      <c r="BG44" s="47">
        <v>22647683</v>
      </c>
      <c r="BH44" s="47">
        <v>23226143</v>
      </c>
      <c r="BI44" s="47">
        <v>23822714</v>
      </c>
      <c r="BJ44" s="47">
        <v>24437469</v>
      </c>
      <c r="BK44" s="48">
        <v>25069229</v>
      </c>
      <c r="BL44" s="44"/>
      <c r="BM44" s="44"/>
      <c r="BN44" s="44"/>
      <c r="BO44" s="44"/>
    </row>
    <row r="45" spans="1:67" ht="14" x14ac:dyDescent="0.3">
      <c r="A45" s="44" t="s">
        <v>10</v>
      </c>
      <c r="B45" s="44" t="s">
        <v>608</v>
      </c>
      <c r="C45" s="44" t="s">
        <v>562</v>
      </c>
      <c r="D45" s="44" t="s">
        <v>563</v>
      </c>
      <c r="E45" s="47">
        <v>5176918</v>
      </c>
      <c r="F45" s="47">
        <v>5285017</v>
      </c>
      <c r="G45" s="47">
        <v>5398729</v>
      </c>
      <c r="H45" s="47">
        <v>5518104</v>
      </c>
      <c r="I45" s="47">
        <v>5643036</v>
      </c>
      <c r="J45" s="47">
        <v>5773543</v>
      </c>
      <c r="K45" s="47">
        <v>5909882</v>
      </c>
      <c r="L45" s="47">
        <v>6052420</v>
      </c>
      <c r="M45" s="47">
        <v>6201413</v>
      </c>
      <c r="N45" s="47">
        <v>6357092</v>
      </c>
      <c r="O45" s="47">
        <v>6519762</v>
      </c>
      <c r="P45" s="47">
        <v>6689662</v>
      </c>
      <c r="Q45" s="47">
        <v>6867178</v>
      </c>
      <c r="R45" s="47">
        <v>7052849</v>
      </c>
      <c r="S45" s="47">
        <v>7247287</v>
      </c>
      <c r="T45" s="47">
        <v>7451054</v>
      </c>
      <c r="U45" s="47">
        <v>7664406</v>
      </c>
      <c r="V45" s="47">
        <v>7887560</v>
      </c>
      <c r="W45" s="47">
        <v>8121084</v>
      </c>
      <c r="X45" s="47">
        <v>8365567</v>
      </c>
      <c r="Y45" s="47">
        <v>8621406</v>
      </c>
      <c r="Z45" s="47">
        <v>8888535</v>
      </c>
      <c r="AA45" s="47">
        <v>9166816</v>
      </c>
      <c r="AB45" s="47">
        <v>9456494</v>
      </c>
      <c r="AC45" s="47">
        <v>9757841</v>
      </c>
      <c r="AD45" s="47">
        <v>10070806</v>
      </c>
      <c r="AE45" s="47">
        <v>10395480</v>
      </c>
      <c r="AF45" s="47">
        <v>10731064</v>
      </c>
      <c r="AG45" s="47">
        <v>11075422</v>
      </c>
      <c r="AH45" s="47">
        <v>11425800</v>
      </c>
      <c r="AI45" s="47">
        <v>11780088</v>
      </c>
      <c r="AJ45" s="47">
        <v>12137912</v>
      </c>
      <c r="AK45" s="47">
        <v>12499499</v>
      </c>
      <c r="AL45" s="47">
        <v>12864090</v>
      </c>
      <c r="AM45" s="47">
        <v>13230984</v>
      </c>
      <c r="AN45" s="47">
        <v>13599988</v>
      </c>
      <c r="AO45" s="47">
        <v>13970813</v>
      </c>
      <c r="AP45" s="47">
        <v>14344449</v>
      </c>
      <c r="AQ45" s="47">
        <v>14723768</v>
      </c>
      <c r="AR45" s="47">
        <v>15112592</v>
      </c>
      <c r="AS45" s="47">
        <v>15513945</v>
      </c>
      <c r="AT45" s="47">
        <v>15928910</v>
      </c>
      <c r="AU45" s="47">
        <v>16357602</v>
      </c>
      <c r="AV45" s="47">
        <v>16800865</v>
      </c>
      <c r="AW45" s="47">
        <v>17259322</v>
      </c>
      <c r="AX45" s="47">
        <v>17733410</v>
      </c>
      <c r="AY45" s="47">
        <v>18223674</v>
      </c>
      <c r="AZ45" s="47">
        <v>18730282</v>
      </c>
      <c r="BA45" s="47">
        <v>19252666</v>
      </c>
      <c r="BB45" s="47">
        <v>19789919</v>
      </c>
      <c r="BC45" s="47">
        <v>20341241</v>
      </c>
      <c r="BD45" s="47">
        <v>20906388</v>
      </c>
      <c r="BE45" s="47">
        <v>21485266</v>
      </c>
      <c r="BF45" s="47">
        <v>22077298</v>
      </c>
      <c r="BG45" s="47">
        <v>22681858</v>
      </c>
      <c r="BH45" s="47">
        <v>23298368</v>
      </c>
      <c r="BI45" s="47">
        <v>23926539</v>
      </c>
      <c r="BJ45" s="47">
        <v>24566045</v>
      </c>
      <c r="BK45" s="48">
        <v>25216237</v>
      </c>
      <c r="BL45" s="44"/>
      <c r="BM45" s="44"/>
      <c r="BN45" s="44"/>
      <c r="BO45" s="44"/>
    </row>
    <row r="46" spans="1:67" ht="14" x14ac:dyDescent="0.3">
      <c r="A46" s="44" t="s">
        <v>609</v>
      </c>
      <c r="B46" s="44" t="s">
        <v>610</v>
      </c>
      <c r="C46" s="44" t="s">
        <v>562</v>
      </c>
      <c r="D46" s="44" t="s">
        <v>563</v>
      </c>
      <c r="E46" s="47">
        <v>15248251</v>
      </c>
      <c r="F46" s="47">
        <v>15637699</v>
      </c>
      <c r="G46" s="47">
        <v>16041190</v>
      </c>
      <c r="H46" s="47">
        <v>16461830</v>
      </c>
      <c r="I46" s="47">
        <v>16903831</v>
      </c>
      <c r="J46" s="47">
        <v>17369883</v>
      </c>
      <c r="K46" s="47">
        <v>17862049</v>
      </c>
      <c r="L46" s="47">
        <v>18378625</v>
      </c>
      <c r="M46" s="47">
        <v>18913878</v>
      </c>
      <c r="N46" s="47">
        <v>19459816</v>
      </c>
      <c r="O46" s="47">
        <v>20011036</v>
      </c>
      <c r="P46" s="47">
        <v>20564067</v>
      </c>
      <c r="Q46" s="47">
        <v>21121363</v>
      </c>
      <c r="R46" s="47">
        <v>21690443</v>
      </c>
      <c r="S46" s="47">
        <v>22282136</v>
      </c>
      <c r="T46" s="47">
        <v>22903581</v>
      </c>
      <c r="U46" s="47">
        <v>23560464</v>
      </c>
      <c r="V46" s="47">
        <v>24249130</v>
      </c>
      <c r="W46" s="47">
        <v>24956385</v>
      </c>
      <c r="X46" s="47">
        <v>25663592</v>
      </c>
      <c r="Y46" s="47">
        <v>26358908</v>
      </c>
      <c r="Z46" s="47">
        <v>27040322</v>
      </c>
      <c r="AA46" s="47">
        <v>27717291</v>
      </c>
      <c r="AB46" s="47">
        <v>28403851</v>
      </c>
      <c r="AC46" s="47">
        <v>29119673</v>
      </c>
      <c r="AD46" s="47">
        <v>29881229</v>
      </c>
      <c r="AE46" s="47">
        <v>30683869</v>
      </c>
      <c r="AF46" s="47">
        <v>31528708</v>
      </c>
      <c r="AG46" s="47">
        <v>32443781</v>
      </c>
      <c r="AH46" s="47">
        <v>33464765</v>
      </c>
      <c r="AI46" s="47">
        <v>34612023</v>
      </c>
      <c r="AJ46" s="47">
        <v>35908244</v>
      </c>
      <c r="AK46" s="47">
        <v>37333914</v>
      </c>
      <c r="AL46" s="47">
        <v>38815834</v>
      </c>
      <c r="AM46" s="47">
        <v>40252975</v>
      </c>
      <c r="AN46" s="47">
        <v>41576234</v>
      </c>
      <c r="AO46" s="47">
        <v>42757243</v>
      </c>
      <c r="AP46" s="47">
        <v>43827180</v>
      </c>
      <c r="AQ46" s="47">
        <v>44849967</v>
      </c>
      <c r="AR46" s="47">
        <v>45919613</v>
      </c>
      <c r="AS46" s="47">
        <v>47105826</v>
      </c>
      <c r="AT46" s="47">
        <v>48428545</v>
      </c>
      <c r="AU46" s="47">
        <v>49871666</v>
      </c>
      <c r="AV46" s="47">
        <v>51425580</v>
      </c>
      <c r="AW46" s="47">
        <v>53068880</v>
      </c>
      <c r="AX46" s="47">
        <v>54785903</v>
      </c>
      <c r="AY46" s="47">
        <v>56578037</v>
      </c>
      <c r="AZ46" s="47">
        <v>58453683</v>
      </c>
      <c r="BA46" s="47">
        <v>60411195</v>
      </c>
      <c r="BB46" s="47">
        <v>62448574</v>
      </c>
      <c r="BC46" s="47">
        <v>64563854</v>
      </c>
      <c r="BD46" s="47">
        <v>66755153</v>
      </c>
      <c r="BE46" s="47">
        <v>69020747</v>
      </c>
      <c r="BF46" s="47">
        <v>71358807</v>
      </c>
      <c r="BG46" s="47">
        <v>73767447</v>
      </c>
      <c r="BH46" s="47">
        <v>76244544</v>
      </c>
      <c r="BI46" s="47">
        <v>78789127</v>
      </c>
      <c r="BJ46" s="47">
        <v>81398764</v>
      </c>
      <c r="BK46" s="48">
        <v>84068091</v>
      </c>
      <c r="BL46" s="44"/>
      <c r="BM46" s="44"/>
      <c r="BN46" s="44"/>
      <c r="BO46" s="44"/>
    </row>
    <row r="47" spans="1:67" ht="14" x14ac:dyDescent="0.3">
      <c r="A47" s="44" t="s">
        <v>611</v>
      </c>
      <c r="B47" s="44" t="s">
        <v>612</v>
      </c>
      <c r="C47" s="44" t="s">
        <v>562</v>
      </c>
      <c r="D47" s="44" t="s">
        <v>563</v>
      </c>
      <c r="E47" s="47">
        <v>1018253</v>
      </c>
      <c r="F47" s="47">
        <v>1043116</v>
      </c>
      <c r="G47" s="47">
        <v>1069238</v>
      </c>
      <c r="H47" s="47">
        <v>1096638</v>
      </c>
      <c r="I47" s="47">
        <v>1125352</v>
      </c>
      <c r="J47" s="47">
        <v>1155392</v>
      </c>
      <c r="K47" s="47">
        <v>1186785</v>
      </c>
      <c r="L47" s="47">
        <v>1219541</v>
      </c>
      <c r="M47" s="47">
        <v>1253760</v>
      </c>
      <c r="N47" s="47">
        <v>1289522</v>
      </c>
      <c r="O47" s="47">
        <v>1326885</v>
      </c>
      <c r="P47" s="47">
        <v>1365899</v>
      </c>
      <c r="Q47" s="47">
        <v>1406522</v>
      </c>
      <c r="R47" s="47">
        <v>1448637</v>
      </c>
      <c r="S47" s="47">
        <v>1492055</v>
      </c>
      <c r="T47" s="47">
        <v>1536654</v>
      </c>
      <c r="U47" s="47">
        <v>1582358</v>
      </c>
      <c r="V47" s="47">
        <v>1629209</v>
      </c>
      <c r="W47" s="47">
        <v>1677332</v>
      </c>
      <c r="X47" s="47">
        <v>1726866</v>
      </c>
      <c r="Y47" s="47">
        <v>1777934</v>
      </c>
      <c r="Z47" s="47">
        <v>1830632</v>
      </c>
      <c r="AA47" s="47">
        <v>1884875</v>
      </c>
      <c r="AB47" s="47">
        <v>1940443</v>
      </c>
      <c r="AC47" s="47">
        <v>1996995</v>
      </c>
      <c r="AD47" s="47">
        <v>2054312</v>
      </c>
      <c r="AE47" s="47">
        <v>2112361</v>
      </c>
      <c r="AF47" s="47">
        <v>2171321</v>
      </c>
      <c r="AG47" s="47">
        <v>2231465</v>
      </c>
      <c r="AH47" s="47">
        <v>2293166</v>
      </c>
      <c r="AI47" s="47">
        <v>2356737</v>
      </c>
      <c r="AJ47" s="47">
        <v>2422305</v>
      </c>
      <c r="AK47" s="47">
        <v>2489952</v>
      </c>
      <c r="AL47" s="47">
        <v>2559873</v>
      </c>
      <c r="AM47" s="47">
        <v>2632345</v>
      </c>
      <c r="AN47" s="47">
        <v>2707537</v>
      </c>
      <c r="AO47" s="47">
        <v>2785810</v>
      </c>
      <c r="AP47" s="47">
        <v>2867280</v>
      </c>
      <c r="AQ47" s="47">
        <v>2951647</v>
      </c>
      <c r="AR47" s="47">
        <v>3038433</v>
      </c>
      <c r="AS47" s="47">
        <v>3127411</v>
      </c>
      <c r="AT47" s="47">
        <v>3217933</v>
      </c>
      <c r="AU47" s="47">
        <v>3310387</v>
      </c>
      <c r="AV47" s="47">
        <v>3406922</v>
      </c>
      <c r="AW47" s="47">
        <v>3510468</v>
      </c>
      <c r="AX47" s="47">
        <v>3622775</v>
      </c>
      <c r="AY47" s="47">
        <v>3745141</v>
      </c>
      <c r="AZ47" s="47">
        <v>3876119</v>
      </c>
      <c r="BA47" s="47">
        <v>4011486</v>
      </c>
      <c r="BB47" s="47">
        <v>4145391</v>
      </c>
      <c r="BC47" s="47">
        <v>4273731</v>
      </c>
      <c r="BD47" s="47">
        <v>4394844</v>
      </c>
      <c r="BE47" s="47">
        <v>4510198</v>
      </c>
      <c r="BF47" s="47">
        <v>4622761</v>
      </c>
      <c r="BG47" s="47">
        <v>4736974</v>
      </c>
      <c r="BH47" s="47">
        <v>4856095</v>
      </c>
      <c r="BI47" s="47">
        <v>4980999</v>
      </c>
      <c r="BJ47" s="47">
        <v>5110702</v>
      </c>
      <c r="BK47" s="48">
        <v>5244363</v>
      </c>
      <c r="BL47" s="44"/>
      <c r="BM47" s="44"/>
      <c r="BN47" s="44"/>
      <c r="BO47" s="44"/>
    </row>
    <row r="48" spans="1:67" ht="14" x14ac:dyDescent="0.3">
      <c r="A48" s="44" t="s">
        <v>182</v>
      </c>
      <c r="B48" s="44" t="s">
        <v>613</v>
      </c>
      <c r="C48" s="44" t="s">
        <v>562</v>
      </c>
      <c r="D48" s="44" t="s">
        <v>563</v>
      </c>
      <c r="E48" s="47">
        <v>16057724</v>
      </c>
      <c r="F48" s="47">
        <v>16567811</v>
      </c>
      <c r="G48" s="47">
        <v>17092918</v>
      </c>
      <c r="H48" s="47">
        <v>17629979</v>
      </c>
      <c r="I48" s="47">
        <v>18175185</v>
      </c>
      <c r="J48" s="47">
        <v>18725245</v>
      </c>
      <c r="K48" s="47">
        <v>19279740</v>
      </c>
      <c r="L48" s="47">
        <v>19837510</v>
      </c>
      <c r="M48" s="47">
        <v>20393699</v>
      </c>
      <c r="N48" s="47">
        <v>20942456</v>
      </c>
      <c r="O48" s="47">
        <v>21480065</v>
      </c>
      <c r="P48" s="47">
        <v>22003980</v>
      </c>
      <c r="Q48" s="47">
        <v>22516425</v>
      </c>
      <c r="R48" s="47">
        <v>23024517</v>
      </c>
      <c r="S48" s="47">
        <v>23538386</v>
      </c>
      <c r="T48" s="47">
        <v>24065507</v>
      </c>
      <c r="U48" s="47">
        <v>24608113</v>
      </c>
      <c r="V48" s="47">
        <v>25164545</v>
      </c>
      <c r="W48" s="47">
        <v>25733673</v>
      </c>
      <c r="X48" s="47">
        <v>26312994</v>
      </c>
      <c r="Y48" s="47">
        <v>26900506</v>
      </c>
      <c r="Z48" s="47">
        <v>27496617</v>
      </c>
      <c r="AA48" s="47">
        <v>28101819</v>
      </c>
      <c r="AB48" s="47">
        <v>28714190</v>
      </c>
      <c r="AC48" s="47">
        <v>29331238</v>
      </c>
      <c r="AD48" s="47">
        <v>29951201</v>
      </c>
      <c r="AE48" s="47">
        <v>30572478</v>
      </c>
      <c r="AF48" s="47">
        <v>31195413</v>
      </c>
      <c r="AG48" s="47">
        <v>31822525</v>
      </c>
      <c r="AH48" s="47">
        <v>32457499</v>
      </c>
      <c r="AI48" s="47">
        <v>33102575</v>
      </c>
      <c r="AJ48" s="47">
        <v>33758337</v>
      </c>
      <c r="AK48" s="47">
        <v>34422569</v>
      </c>
      <c r="AL48" s="47">
        <v>35091275</v>
      </c>
      <c r="AM48" s="47">
        <v>35758979</v>
      </c>
      <c r="AN48" s="47">
        <v>36421438</v>
      </c>
      <c r="AO48" s="47">
        <v>37076387</v>
      </c>
      <c r="AP48" s="47">
        <v>37723800</v>
      </c>
      <c r="AQ48" s="47">
        <v>38364309</v>
      </c>
      <c r="AR48" s="47">
        <v>38999471</v>
      </c>
      <c r="AS48" s="47">
        <v>39629968</v>
      </c>
      <c r="AT48" s="47">
        <v>40255967</v>
      </c>
      <c r="AU48" s="47">
        <v>40875360</v>
      </c>
      <c r="AV48" s="47">
        <v>41483869</v>
      </c>
      <c r="AW48" s="47">
        <v>42075955</v>
      </c>
      <c r="AX48" s="47">
        <v>42647723</v>
      </c>
      <c r="AY48" s="47">
        <v>43200897</v>
      </c>
      <c r="AZ48" s="47">
        <v>43737516</v>
      </c>
      <c r="BA48" s="47">
        <v>44254975</v>
      </c>
      <c r="BB48" s="47">
        <v>44750054</v>
      </c>
      <c r="BC48" s="47">
        <v>45222700</v>
      </c>
      <c r="BD48" s="47">
        <v>45663099</v>
      </c>
      <c r="BE48" s="47">
        <v>46076848</v>
      </c>
      <c r="BF48" s="47">
        <v>46497267</v>
      </c>
      <c r="BG48" s="47">
        <v>46969209</v>
      </c>
      <c r="BH48" s="47">
        <v>47520667</v>
      </c>
      <c r="BI48" s="47">
        <v>48171392</v>
      </c>
      <c r="BJ48" s="47">
        <v>48901066</v>
      </c>
      <c r="BK48" s="48">
        <v>49648685</v>
      </c>
      <c r="BL48" s="44"/>
      <c r="BM48" s="44"/>
      <c r="BN48" s="44"/>
      <c r="BO48" s="44"/>
    </row>
    <row r="49" spans="1:67" ht="14" x14ac:dyDescent="0.3">
      <c r="A49" s="44" t="s">
        <v>614</v>
      </c>
      <c r="B49" s="44" t="s">
        <v>615</v>
      </c>
      <c r="C49" s="44" t="s">
        <v>562</v>
      </c>
      <c r="D49" s="44" t="s">
        <v>563</v>
      </c>
      <c r="E49" s="47">
        <v>191121</v>
      </c>
      <c r="F49" s="47">
        <v>194139</v>
      </c>
      <c r="G49" s="47">
        <v>197198</v>
      </c>
      <c r="H49" s="47">
        <v>200372</v>
      </c>
      <c r="I49" s="47">
        <v>203753</v>
      </c>
      <c r="J49" s="47">
        <v>207424</v>
      </c>
      <c r="K49" s="47">
        <v>211478</v>
      </c>
      <c r="L49" s="47">
        <v>215897</v>
      </c>
      <c r="M49" s="47">
        <v>220575</v>
      </c>
      <c r="N49" s="47">
        <v>225325</v>
      </c>
      <c r="O49" s="47">
        <v>230054</v>
      </c>
      <c r="P49" s="47">
        <v>234644</v>
      </c>
      <c r="Q49" s="47">
        <v>239235</v>
      </c>
      <c r="R49" s="47">
        <v>244208</v>
      </c>
      <c r="S49" s="47">
        <v>250104</v>
      </c>
      <c r="T49" s="47">
        <v>257290</v>
      </c>
      <c r="U49" s="47">
        <v>265953</v>
      </c>
      <c r="V49" s="47">
        <v>275900</v>
      </c>
      <c r="W49" s="47">
        <v>286634</v>
      </c>
      <c r="X49" s="47">
        <v>297447</v>
      </c>
      <c r="Y49" s="47">
        <v>307829</v>
      </c>
      <c r="Z49" s="47">
        <v>317606</v>
      </c>
      <c r="AA49" s="47">
        <v>326946</v>
      </c>
      <c r="AB49" s="47">
        <v>336096</v>
      </c>
      <c r="AC49" s="47">
        <v>345466</v>
      </c>
      <c r="AD49" s="47">
        <v>355337</v>
      </c>
      <c r="AE49" s="47">
        <v>365760</v>
      </c>
      <c r="AF49" s="47">
        <v>376654</v>
      </c>
      <c r="AG49" s="47">
        <v>387963</v>
      </c>
      <c r="AH49" s="47">
        <v>399632</v>
      </c>
      <c r="AI49" s="47">
        <v>411594</v>
      </c>
      <c r="AJ49" s="47">
        <v>423872</v>
      </c>
      <c r="AK49" s="47">
        <v>436448</v>
      </c>
      <c r="AL49" s="47">
        <v>449274</v>
      </c>
      <c r="AM49" s="47">
        <v>462277</v>
      </c>
      <c r="AN49" s="47">
        <v>475394</v>
      </c>
      <c r="AO49" s="47">
        <v>488627</v>
      </c>
      <c r="AP49" s="47">
        <v>501953</v>
      </c>
      <c r="AQ49" s="47">
        <v>515385</v>
      </c>
      <c r="AR49" s="47">
        <v>528848</v>
      </c>
      <c r="AS49" s="47">
        <v>542357</v>
      </c>
      <c r="AT49" s="47">
        <v>555888</v>
      </c>
      <c r="AU49" s="47">
        <v>569479</v>
      </c>
      <c r="AV49" s="47">
        <v>583211</v>
      </c>
      <c r="AW49" s="47">
        <v>597228</v>
      </c>
      <c r="AX49" s="47">
        <v>611627</v>
      </c>
      <c r="AY49" s="47">
        <v>626425</v>
      </c>
      <c r="AZ49" s="47">
        <v>641620</v>
      </c>
      <c r="BA49" s="47">
        <v>657229</v>
      </c>
      <c r="BB49" s="47">
        <v>673252</v>
      </c>
      <c r="BC49" s="47">
        <v>689692</v>
      </c>
      <c r="BD49" s="47">
        <v>706569</v>
      </c>
      <c r="BE49" s="47">
        <v>723871</v>
      </c>
      <c r="BF49" s="47">
        <v>741505</v>
      </c>
      <c r="BG49" s="47">
        <v>759390</v>
      </c>
      <c r="BH49" s="47">
        <v>777424</v>
      </c>
      <c r="BI49" s="47">
        <v>795592</v>
      </c>
      <c r="BJ49" s="47">
        <v>813892</v>
      </c>
      <c r="BK49" s="48">
        <v>832322</v>
      </c>
      <c r="BL49" s="44"/>
      <c r="BM49" s="44"/>
      <c r="BN49" s="44"/>
      <c r="BO49" s="44"/>
    </row>
    <row r="50" spans="1:67" ht="14" x14ac:dyDescent="0.3">
      <c r="A50" s="44" t="s">
        <v>198</v>
      </c>
      <c r="B50" s="44" t="s">
        <v>616</v>
      </c>
      <c r="C50" s="44" t="s">
        <v>562</v>
      </c>
      <c r="D50" s="44" t="s">
        <v>563</v>
      </c>
      <c r="E50" s="47">
        <v>201765</v>
      </c>
      <c r="F50" s="47">
        <v>205327</v>
      </c>
      <c r="G50" s="47">
        <v>210142</v>
      </c>
      <c r="H50" s="47">
        <v>216096</v>
      </c>
      <c r="I50" s="47">
        <v>222948</v>
      </c>
      <c r="J50" s="47">
        <v>230418</v>
      </c>
      <c r="K50" s="47">
        <v>238655</v>
      </c>
      <c r="L50" s="47">
        <v>247527</v>
      </c>
      <c r="M50" s="47">
        <v>256176</v>
      </c>
      <c r="N50" s="47">
        <v>263453</v>
      </c>
      <c r="O50" s="47">
        <v>268627</v>
      </c>
      <c r="P50" s="47">
        <v>271309</v>
      </c>
      <c r="Q50" s="47">
        <v>271843</v>
      </c>
      <c r="R50" s="47">
        <v>271068</v>
      </c>
      <c r="S50" s="47">
        <v>270230</v>
      </c>
      <c r="T50" s="47">
        <v>270247</v>
      </c>
      <c r="U50" s="47">
        <v>271342</v>
      </c>
      <c r="V50" s="47">
        <v>273335</v>
      </c>
      <c r="W50" s="47">
        <v>276174</v>
      </c>
      <c r="X50" s="47">
        <v>279730</v>
      </c>
      <c r="Y50" s="47">
        <v>283847</v>
      </c>
      <c r="Z50" s="47">
        <v>288677</v>
      </c>
      <c r="AA50" s="47">
        <v>294254</v>
      </c>
      <c r="AB50" s="47">
        <v>300230</v>
      </c>
      <c r="AC50" s="47">
        <v>306136</v>
      </c>
      <c r="AD50" s="47">
        <v>311678</v>
      </c>
      <c r="AE50" s="47">
        <v>316616</v>
      </c>
      <c r="AF50" s="47">
        <v>321135</v>
      </c>
      <c r="AG50" s="47">
        <v>325746</v>
      </c>
      <c r="AH50" s="47">
        <v>331179</v>
      </c>
      <c r="AI50" s="47">
        <v>337950</v>
      </c>
      <c r="AJ50" s="47">
        <v>346230</v>
      </c>
      <c r="AK50" s="47">
        <v>355757</v>
      </c>
      <c r="AL50" s="47">
        <v>366053</v>
      </c>
      <c r="AM50" s="47">
        <v>376407</v>
      </c>
      <c r="AN50" s="47">
        <v>386284</v>
      </c>
      <c r="AO50" s="47">
        <v>395533</v>
      </c>
      <c r="AP50" s="47">
        <v>404259</v>
      </c>
      <c r="AQ50" s="47">
        <v>412514</v>
      </c>
      <c r="AR50" s="47">
        <v>420452</v>
      </c>
      <c r="AS50" s="47">
        <v>428188</v>
      </c>
      <c r="AT50" s="47">
        <v>435709</v>
      </c>
      <c r="AU50" s="47">
        <v>442951</v>
      </c>
      <c r="AV50" s="47">
        <v>449930</v>
      </c>
      <c r="AW50" s="47">
        <v>456617</v>
      </c>
      <c r="AX50" s="47">
        <v>463032</v>
      </c>
      <c r="AY50" s="47">
        <v>469170</v>
      </c>
      <c r="AZ50" s="47">
        <v>475060</v>
      </c>
      <c r="BA50" s="47">
        <v>480842</v>
      </c>
      <c r="BB50" s="47">
        <v>486671</v>
      </c>
      <c r="BC50" s="47">
        <v>492654</v>
      </c>
      <c r="BD50" s="47">
        <v>498856</v>
      </c>
      <c r="BE50" s="47">
        <v>505235</v>
      </c>
      <c r="BF50" s="47">
        <v>511748</v>
      </c>
      <c r="BG50" s="47">
        <v>518269</v>
      </c>
      <c r="BH50" s="47">
        <v>524743</v>
      </c>
      <c r="BI50" s="47">
        <v>531146</v>
      </c>
      <c r="BJ50" s="47">
        <v>537497</v>
      </c>
      <c r="BK50" s="48">
        <v>543767</v>
      </c>
      <c r="BL50" s="44"/>
      <c r="BM50" s="44"/>
      <c r="BN50" s="44"/>
      <c r="BO50" s="44"/>
    </row>
    <row r="51" spans="1:67" ht="14" x14ac:dyDescent="0.3">
      <c r="A51" s="44" t="s">
        <v>184</v>
      </c>
      <c r="B51" s="44" t="s">
        <v>617</v>
      </c>
      <c r="C51" s="44" t="s">
        <v>562</v>
      </c>
      <c r="D51" s="44" t="s">
        <v>563</v>
      </c>
      <c r="E51" s="47">
        <v>1330782</v>
      </c>
      <c r="F51" s="47">
        <v>1381183</v>
      </c>
      <c r="G51" s="47">
        <v>1433335</v>
      </c>
      <c r="H51" s="47">
        <v>1486553</v>
      </c>
      <c r="I51" s="47">
        <v>1539941</v>
      </c>
      <c r="J51" s="47">
        <v>1592841</v>
      </c>
      <c r="K51" s="47">
        <v>1645083</v>
      </c>
      <c r="L51" s="47">
        <v>1696732</v>
      </c>
      <c r="M51" s="47">
        <v>1747694</v>
      </c>
      <c r="N51" s="47">
        <v>1797893</v>
      </c>
      <c r="O51" s="47">
        <v>1847394</v>
      </c>
      <c r="P51" s="47">
        <v>1896077</v>
      </c>
      <c r="Q51" s="47">
        <v>1944169</v>
      </c>
      <c r="R51" s="47">
        <v>1992514</v>
      </c>
      <c r="S51" s="47">
        <v>2042241</v>
      </c>
      <c r="T51" s="47">
        <v>2094188</v>
      </c>
      <c r="U51" s="47">
        <v>2148677</v>
      </c>
      <c r="V51" s="47">
        <v>2205615</v>
      </c>
      <c r="W51" s="47">
        <v>2264946</v>
      </c>
      <c r="X51" s="47">
        <v>2326464</v>
      </c>
      <c r="Y51" s="47">
        <v>2389977</v>
      </c>
      <c r="Z51" s="47">
        <v>2455588</v>
      </c>
      <c r="AA51" s="47">
        <v>2523354</v>
      </c>
      <c r="AB51" s="47">
        <v>2593020</v>
      </c>
      <c r="AC51" s="47">
        <v>2664223</v>
      </c>
      <c r="AD51" s="47">
        <v>2736712</v>
      </c>
      <c r="AE51" s="47">
        <v>2810242</v>
      </c>
      <c r="AF51" s="47">
        <v>2884851</v>
      </c>
      <c r="AG51" s="47">
        <v>2960929</v>
      </c>
      <c r="AH51" s="47">
        <v>3039013</v>
      </c>
      <c r="AI51" s="47">
        <v>3119433</v>
      </c>
      <c r="AJ51" s="47">
        <v>3202085</v>
      </c>
      <c r="AK51" s="47">
        <v>3286520</v>
      </c>
      <c r="AL51" s="47">
        <v>3372298</v>
      </c>
      <c r="AM51" s="47">
        <v>3458834</v>
      </c>
      <c r="AN51" s="47">
        <v>3545534</v>
      </c>
      <c r="AO51" s="47">
        <v>3632362</v>
      </c>
      <c r="AP51" s="47">
        <v>3718949</v>
      </c>
      <c r="AQ51" s="47">
        <v>3803887</v>
      </c>
      <c r="AR51" s="47">
        <v>3885430</v>
      </c>
      <c r="AS51" s="47">
        <v>3962372</v>
      </c>
      <c r="AT51" s="47">
        <v>4034074</v>
      </c>
      <c r="AU51" s="47">
        <v>4100925</v>
      </c>
      <c r="AV51" s="47">
        <v>4164053</v>
      </c>
      <c r="AW51" s="47">
        <v>4225155</v>
      </c>
      <c r="AX51" s="47">
        <v>4285502</v>
      </c>
      <c r="AY51" s="47">
        <v>4345412</v>
      </c>
      <c r="AZ51" s="47">
        <v>4404628</v>
      </c>
      <c r="BA51" s="47">
        <v>4463125</v>
      </c>
      <c r="BB51" s="47">
        <v>4520740</v>
      </c>
      <c r="BC51" s="47">
        <v>4577378</v>
      </c>
      <c r="BD51" s="47">
        <v>4633086</v>
      </c>
      <c r="BE51" s="47">
        <v>4688000</v>
      </c>
      <c r="BF51" s="47">
        <v>4742107</v>
      </c>
      <c r="BG51" s="47">
        <v>4795396</v>
      </c>
      <c r="BH51" s="47">
        <v>4847804</v>
      </c>
      <c r="BI51" s="47">
        <v>4899345</v>
      </c>
      <c r="BJ51" s="47">
        <v>4949954</v>
      </c>
      <c r="BK51" s="48">
        <v>4999441</v>
      </c>
      <c r="BL51" s="44"/>
      <c r="BM51" s="44"/>
      <c r="BN51" s="44"/>
      <c r="BO51" s="44"/>
    </row>
    <row r="52" spans="1:67" ht="14" x14ac:dyDescent="0.3">
      <c r="A52" s="44" t="s">
        <v>618</v>
      </c>
      <c r="B52" s="44" t="s">
        <v>619</v>
      </c>
      <c r="C52" s="44" t="s">
        <v>562</v>
      </c>
      <c r="D52" s="44" t="s">
        <v>563</v>
      </c>
      <c r="E52" s="47">
        <v>4194710</v>
      </c>
      <c r="F52" s="47">
        <v>4274060</v>
      </c>
      <c r="G52" s="47">
        <v>4353628</v>
      </c>
      <c r="H52" s="47">
        <v>4432217</v>
      </c>
      <c r="I52" s="47">
        <v>4508198</v>
      </c>
      <c r="J52" s="47">
        <v>4580374</v>
      </c>
      <c r="K52" s="47">
        <v>4648367</v>
      </c>
      <c r="L52" s="47">
        <v>4712526</v>
      </c>
      <c r="M52" s="47">
        <v>4773902</v>
      </c>
      <c r="N52" s="47">
        <v>4833842</v>
      </c>
      <c r="O52" s="47">
        <v>4893454</v>
      </c>
      <c r="P52" s="47">
        <v>4953087</v>
      </c>
      <c r="Q52" s="47">
        <v>5012612</v>
      </c>
      <c r="R52" s="47">
        <v>5071954</v>
      </c>
      <c r="S52" s="47">
        <v>5130833</v>
      </c>
      <c r="T52" s="47">
        <v>5189153</v>
      </c>
      <c r="U52" s="47">
        <v>5246563</v>
      </c>
      <c r="V52" s="47">
        <v>5303307</v>
      </c>
      <c r="W52" s="47">
        <v>5360561</v>
      </c>
      <c r="X52" s="47">
        <v>5419884</v>
      </c>
      <c r="Y52" s="47">
        <v>5482206</v>
      </c>
      <c r="Z52" s="47">
        <v>5548512</v>
      </c>
      <c r="AA52" s="47">
        <v>5617885</v>
      </c>
      <c r="AB52" s="47">
        <v>5687092</v>
      </c>
      <c r="AC52" s="47">
        <v>5751543</v>
      </c>
      <c r="AD52" s="47">
        <v>5808179</v>
      </c>
      <c r="AE52" s="47">
        <v>5855443</v>
      </c>
      <c r="AF52" s="47">
        <v>5894827</v>
      </c>
      <c r="AG52" s="47">
        <v>5930179</v>
      </c>
      <c r="AH52" s="47">
        <v>5967018</v>
      </c>
      <c r="AI52" s="47">
        <v>6009251</v>
      </c>
      <c r="AJ52" s="47">
        <v>6058308</v>
      </c>
      <c r="AK52" s="47">
        <v>6112815</v>
      </c>
      <c r="AL52" s="47">
        <v>6170351</v>
      </c>
      <c r="AM52" s="47">
        <v>6227335</v>
      </c>
      <c r="AN52" s="47">
        <v>6281190</v>
      </c>
      <c r="AO52" s="47">
        <v>6331280</v>
      </c>
      <c r="AP52" s="47">
        <v>6378552</v>
      </c>
      <c r="AQ52" s="47">
        <v>6423827</v>
      </c>
      <c r="AR52" s="47">
        <v>6468476</v>
      </c>
      <c r="AS52" s="47">
        <v>6513485</v>
      </c>
      <c r="AT52" s="47">
        <v>6559096</v>
      </c>
      <c r="AU52" s="47">
        <v>6604965</v>
      </c>
      <c r="AV52" s="47">
        <v>6650971</v>
      </c>
      <c r="AW52" s="47">
        <v>6696953</v>
      </c>
      <c r="AX52" s="47">
        <v>6742717</v>
      </c>
      <c r="AY52" s="47">
        <v>6788123</v>
      </c>
      <c r="AZ52" s="47">
        <v>6833393</v>
      </c>
      <c r="BA52" s="47">
        <v>6878978</v>
      </c>
      <c r="BB52" s="47">
        <v>6925452</v>
      </c>
      <c r="BC52" s="47">
        <v>6973206</v>
      </c>
      <c r="BD52" s="47">
        <v>7022387</v>
      </c>
      <c r="BE52" s="47">
        <v>7072665</v>
      </c>
      <c r="BF52" s="47">
        <v>7123332</v>
      </c>
      <c r="BG52" s="47">
        <v>7173435</v>
      </c>
      <c r="BH52" s="47">
        <v>7222212</v>
      </c>
      <c r="BI52" s="47">
        <v>7269386</v>
      </c>
      <c r="BJ52" s="47">
        <v>7314990</v>
      </c>
      <c r="BK52" s="48">
        <v>7358965</v>
      </c>
      <c r="BL52" s="44"/>
      <c r="BM52" s="44"/>
      <c r="BN52" s="44"/>
      <c r="BO52" s="44"/>
    </row>
    <row r="53" spans="1:67" ht="14" x14ac:dyDescent="0.3">
      <c r="A53" s="44" t="s">
        <v>200</v>
      </c>
      <c r="B53" s="44" t="s">
        <v>620</v>
      </c>
      <c r="C53" s="44" t="s">
        <v>562</v>
      </c>
      <c r="D53" s="44" t="s">
        <v>563</v>
      </c>
      <c r="E53" s="47">
        <v>7141250</v>
      </c>
      <c r="F53" s="47">
        <v>7291200</v>
      </c>
      <c r="G53" s="47">
        <v>7453540</v>
      </c>
      <c r="H53" s="47">
        <v>7623294</v>
      </c>
      <c r="I53" s="47">
        <v>7793262</v>
      </c>
      <c r="J53" s="47">
        <v>7958169</v>
      </c>
      <c r="K53" s="47">
        <v>8115487</v>
      </c>
      <c r="L53" s="47">
        <v>8266380</v>
      </c>
      <c r="M53" s="47">
        <v>8413552</v>
      </c>
      <c r="N53" s="47">
        <v>8561384</v>
      </c>
      <c r="O53" s="47">
        <v>8712541</v>
      </c>
      <c r="P53" s="47">
        <v>8868083</v>
      </c>
      <c r="Q53" s="47">
        <v>9025345</v>
      </c>
      <c r="R53" s="47">
        <v>9178804</v>
      </c>
      <c r="S53" s="47">
        <v>9320945</v>
      </c>
      <c r="T53" s="47">
        <v>9446442</v>
      </c>
      <c r="U53" s="47">
        <v>9554188</v>
      </c>
      <c r="V53" s="47">
        <v>9646142</v>
      </c>
      <c r="W53" s="47">
        <v>9724044</v>
      </c>
      <c r="X53" s="47">
        <v>9790851</v>
      </c>
      <c r="Y53" s="47">
        <v>9849459</v>
      </c>
      <c r="Z53" s="47">
        <v>9898889</v>
      </c>
      <c r="AA53" s="47">
        <v>9940317</v>
      </c>
      <c r="AB53" s="47">
        <v>9981304</v>
      </c>
      <c r="AC53" s="47">
        <v>10031649</v>
      </c>
      <c r="AD53" s="47">
        <v>10097911</v>
      </c>
      <c r="AE53" s="47">
        <v>10183899</v>
      </c>
      <c r="AF53" s="47">
        <v>10286643</v>
      </c>
      <c r="AG53" s="47">
        <v>10397511</v>
      </c>
      <c r="AH53" s="47">
        <v>10503972</v>
      </c>
      <c r="AI53" s="47">
        <v>10596987</v>
      </c>
      <c r="AJ53" s="47">
        <v>10673542</v>
      </c>
      <c r="AK53" s="47">
        <v>10736387</v>
      </c>
      <c r="AL53" s="47">
        <v>10789306</v>
      </c>
      <c r="AM53" s="47">
        <v>10838462</v>
      </c>
      <c r="AN53" s="47">
        <v>10888252</v>
      </c>
      <c r="AO53" s="47">
        <v>10939293</v>
      </c>
      <c r="AP53" s="47">
        <v>10989732</v>
      </c>
      <c r="AQ53" s="47">
        <v>11038692</v>
      </c>
      <c r="AR53" s="47">
        <v>11084670</v>
      </c>
      <c r="AS53" s="47">
        <v>11126430</v>
      </c>
      <c r="AT53" s="47">
        <v>11164667</v>
      </c>
      <c r="AU53" s="47">
        <v>11199651</v>
      </c>
      <c r="AV53" s="47">
        <v>11229183</v>
      </c>
      <c r="AW53" s="47">
        <v>11250365</v>
      </c>
      <c r="AX53" s="47">
        <v>11261582</v>
      </c>
      <c r="AY53" s="47">
        <v>11261248</v>
      </c>
      <c r="AZ53" s="47">
        <v>11251122</v>
      </c>
      <c r="BA53" s="47">
        <v>11236971</v>
      </c>
      <c r="BB53" s="47">
        <v>11226709</v>
      </c>
      <c r="BC53" s="47">
        <v>11225832</v>
      </c>
      <c r="BD53" s="47">
        <v>11236670</v>
      </c>
      <c r="BE53" s="47">
        <v>11257101</v>
      </c>
      <c r="BF53" s="47">
        <v>11282720</v>
      </c>
      <c r="BG53" s="47">
        <v>11306902</v>
      </c>
      <c r="BH53" s="47">
        <v>11324781</v>
      </c>
      <c r="BI53" s="47">
        <v>11335109</v>
      </c>
      <c r="BJ53" s="47">
        <v>11339259</v>
      </c>
      <c r="BK53" s="48">
        <v>11338138</v>
      </c>
      <c r="BL53" s="44"/>
      <c r="BM53" s="44"/>
      <c r="BN53" s="44"/>
      <c r="BO53" s="44"/>
    </row>
    <row r="54" spans="1:67" ht="14" x14ac:dyDescent="0.3">
      <c r="A54" s="44" t="s">
        <v>194</v>
      </c>
      <c r="B54" s="44" t="s">
        <v>621</v>
      </c>
      <c r="C54" s="44" t="s">
        <v>562</v>
      </c>
      <c r="D54" s="44" t="s">
        <v>563</v>
      </c>
      <c r="E54" s="47">
        <v>124826</v>
      </c>
      <c r="F54" s="47">
        <v>126125</v>
      </c>
      <c r="G54" s="47">
        <v>128414</v>
      </c>
      <c r="H54" s="47">
        <v>130860</v>
      </c>
      <c r="I54" s="47">
        <v>133148</v>
      </c>
      <c r="J54" s="47">
        <v>135266</v>
      </c>
      <c r="K54" s="47">
        <v>136682</v>
      </c>
      <c r="L54" s="47">
        <v>138140</v>
      </c>
      <c r="M54" s="47">
        <v>140298</v>
      </c>
      <c r="N54" s="47">
        <v>142581</v>
      </c>
      <c r="O54" s="47">
        <v>144739</v>
      </c>
      <c r="P54" s="47">
        <v>147389</v>
      </c>
      <c r="Q54" s="47">
        <v>147710</v>
      </c>
      <c r="R54" s="47">
        <v>146912</v>
      </c>
      <c r="S54" s="47">
        <v>148351</v>
      </c>
      <c r="T54" s="47">
        <v>149129</v>
      </c>
      <c r="U54" s="47">
        <v>149399</v>
      </c>
      <c r="V54" s="47">
        <v>149459</v>
      </c>
      <c r="W54" s="47">
        <v>148341</v>
      </c>
      <c r="X54" s="47">
        <v>147851</v>
      </c>
      <c r="Y54" s="47">
        <v>148041</v>
      </c>
      <c r="Z54" s="47">
        <v>148629</v>
      </c>
      <c r="AA54" s="47">
        <v>150101</v>
      </c>
      <c r="AB54" s="47">
        <v>151159</v>
      </c>
      <c r="AC54" s="47">
        <v>151940</v>
      </c>
      <c r="AD54" s="47">
        <v>152711</v>
      </c>
      <c r="AE54" s="47">
        <v>152662</v>
      </c>
      <c r="AF54" s="47">
        <v>151456</v>
      </c>
      <c r="AG54" s="47">
        <v>149254</v>
      </c>
      <c r="AH54" s="47">
        <v>146937</v>
      </c>
      <c r="AI54" s="47">
        <v>145400</v>
      </c>
      <c r="AJ54" s="47">
        <v>144403</v>
      </c>
      <c r="AK54" s="47">
        <v>143912</v>
      </c>
      <c r="AL54" s="47">
        <v>144299</v>
      </c>
      <c r="AM54" s="47">
        <v>144630</v>
      </c>
      <c r="AN54" s="47">
        <v>145139</v>
      </c>
      <c r="AO54" s="47">
        <v>146306</v>
      </c>
      <c r="AP54" s="47">
        <v>146956</v>
      </c>
      <c r="AQ54" s="47">
        <v>144472</v>
      </c>
      <c r="AR54" s="47">
        <v>139428</v>
      </c>
      <c r="AS54" s="47">
        <v>133860</v>
      </c>
      <c r="AT54" s="47">
        <v>129047</v>
      </c>
      <c r="AU54" s="47">
        <v>129205</v>
      </c>
      <c r="AV54" s="47">
        <v>131897</v>
      </c>
      <c r="AW54" s="47">
        <v>134192</v>
      </c>
      <c r="AX54" s="47">
        <v>137658</v>
      </c>
      <c r="AY54" s="47">
        <v>141239</v>
      </c>
      <c r="AZ54" s="47">
        <v>144056</v>
      </c>
      <c r="BA54" s="47">
        <v>145880</v>
      </c>
      <c r="BB54" s="47">
        <v>146833</v>
      </c>
      <c r="BC54" s="47">
        <v>148703</v>
      </c>
      <c r="BD54" s="47">
        <v>150831</v>
      </c>
      <c r="BE54" s="47">
        <v>152088</v>
      </c>
      <c r="BF54" s="47">
        <v>153822</v>
      </c>
      <c r="BG54" s="47">
        <v>155909</v>
      </c>
      <c r="BH54" s="47">
        <v>157980</v>
      </c>
      <c r="BI54" s="47">
        <v>159664</v>
      </c>
      <c r="BJ54" s="47">
        <v>160175</v>
      </c>
      <c r="BK54" s="48">
        <v>159849</v>
      </c>
      <c r="BL54" s="44"/>
      <c r="BM54" s="44"/>
      <c r="BN54" s="44"/>
      <c r="BO54" s="44"/>
    </row>
    <row r="55" spans="1:67" ht="14" x14ac:dyDescent="0.3">
      <c r="A55" s="44" t="s">
        <v>163</v>
      </c>
      <c r="B55" s="44" t="s">
        <v>622</v>
      </c>
      <c r="C55" s="44" t="s">
        <v>562</v>
      </c>
      <c r="D55" s="44" t="s">
        <v>563</v>
      </c>
      <c r="E55" s="47">
        <v>7865</v>
      </c>
      <c r="F55" s="47">
        <v>8026</v>
      </c>
      <c r="G55" s="47">
        <v>8146</v>
      </c>
      <c r="H55" s="47">
        <v>8227</v>
      </c>
      <c r="I55" s="47">
        <v>8298</v>
      </c>
      <c r="J55" s="47">
        <v>8369</v>
      </c>
      <c r="K55" s="47">
        <v>8441</v>
      </c>
      <c r="L55" s="47">
        <v>8522</v>
      </c>
      <c r="M55" s="47">
        <v>8631</v>
      </c>
      <c r="N55" s="47">
        <v>8827</v>
      </c>
      <c r="O55" s="47">
        <v>9144</v>
      </c>
      <c r="P55" s="47">
        <v>9580</v>
      </c>
      <c r="Q55" s="47">
        <v>10133</v>
      </c>
      <c r="R55" s="47">
        <v>10782</v>
      </c>
      <c r="S55" s="47">
        <v>11491</v>
      </c>
      <c r="T55" s="47">
        <v>12244</v>
      </c>
      <c r="U55" s="47">
        <v>13025</v>
      </c>
      <c r="V55" s="47">
        <v>13853</v>
      </c>
      <c r="W55" s="47">
        <v>14683</v>
      </c>
      <c r="X55" s="47">
        <v>15480</v>
      </c>
      <c r="Y55" s="47">
        <v>16212</v>
      </c>
      <c r="Z55" s="47">
        <v>16860</v>
      </c>
      <c r="AA55" s="47">
        <v>17439</v>
      </c>
      <c r="AB55" s="47">
        <v>18011</v>
      </c>
      <c r="AC55" s="47">
        <v>18670</v>
      </c>
      <c r="AD55" s="47">
        <v>19467</v>
      </c>
      <c r="AE55" s="47">
        <v>20430</v>
      </c>
      <c r="AF55" s="47">
        <v>21544</v>
      </c>
      <c r="AG55" s="47">
        <v>22761</v>
      </c>
      <c r="AH55" s="47">
        <v>24039</v>
      </c>
      <c r="AI55" s="47">
        <v>25312</v>
      </c>
      <c r="AJ55" s="47">
        <v>26544</v>
      </c>
      <c r="AK55" s="47">
        <v>27780</v>
      </c>
      <c r="AL55" s="47">
        <v>29069</v>
      </c>
      <c r="AM55" s="47">
        <v>30514</v>
      </c>
      <c r="AN55" s="47">
        <v>32166</v>
      </c>
      <c r="AO55" s="47">
        <v>34065</v>
      </c>
      <c r="AP55" s="47">
        <v>36156</v>
      </c>
      <c r="AQ55" s="47">
        <v>38329</v>
      </c>
      <c r="AR55" s="47">
        <v>40420</v>
      </c>
      <c r="AS55" s="47">
        <v>42303</v>
      </c>
      <c r="AT55" s="47">
        <v>43935</v>
      </c>
      <c r="AU55" s="47">
        <v>45351</v>
      </c>
      <c r="AV55" s="47">
        <v>46632</v>
      </c>
      <c r="AW55" s="47">
        <v>47902</v>
      </c>
      <c r="AX55" s="47">
        <v>49261</v>
      </c>
      <c r="AY55" s="47">
        <v>50740</v>
      </c>
      <c r="AZ55" s="47">
        <v>52280</v>
      </c>
      <c r="BA55" s="47">
        <v>53836</v>
      </c>
      <c r="BB55" s="47">
        <v>55322</v>
      </c>
      <c r="BC55" s="47">
        <v>56672</v>
      </c>
      <c r="BD55" s="47">
        <v>57878</v>
      </c>
      <c r="BE55" s="47">
        <v>58958</v>
      </c>
      <c r="BF55" s="47">
        <v>59932</v>
      </c>
      <c r="BG55" s="47">
        <v>60848</v>
      </c>
      <c r="BH55" s="47">
        <v>61724</v>
      </c>
      <c r="BI55" s="47">
        <v>62569</v>
      </c>
      <c r="BJ55" s="47">
        <v>63382</v>
      </c>
      <c r="BK55" s="48">
        <v>64174</v>
      </c>
      <c r="BL55" s="44"/>
      <c r="BM55" s="44"/>
      <c r="BN55" s="44"/>
      <c r="BO55" s="44"/>
    </row>
    <row r="56" spans="1:67" ht="14" x14ac:dyDescent="0.3">
      <c r="A56" s="44" t="s">
        <v>148</v>
      </c>
      <c r="B56" s="44" t="s">
        <v>623</v>
      </c>
      <c r="C56" s="44" t="s">
        <v>562</v>
      </c>
      <c r="D56" s="44" t="s">
        <v>563</v>
      </c>
      <c r="E56" s="47">
        <v>572930</v>
      </c>
      <c r="F56" s="47">
        <v>576395</v>
      </c>
      <c r="G56" s="47">
        <v>577691</v>
      </c>
      <c r="H56" s="47">
        <v>577913</v>
      </c>
      <c r="I56" s="47">
        <v>578625</v>
      </c>
      <c r="J56" s="47">
        <v>580966</v>
      </c>
      <c r="K56" s="47">
        <v>585309</v>
      </c>
      <c r="L56" s="47">
        <v>591308</v>
      </c>
      <c r="M56" s="47">
        <v>598495</v>
      </c>
      <c r="N56" s="47">
        <v>606116</v>
      </c>
      <c r="O56" s="47">
        <v>613618</v>
      </c>
      <c r="P56" s="47">
        <v>620859</v>
      </c>
      <c r="Q56" s="47">
        <v>627998</v>
      </c>
      <c r="R56" s="47">
        <v>635107</v>
      </c>
      <c r="S56" s="47">
        <v>642332</v>
      </c>
      <c r="T56" s="47">
        <v>649751</v>
      </c>
      <c r="U56" s="47">
        <v>657527</v>
      </c>
      <c r="V56" s="47">
        <v>665525</v>
      </c>
      <c r="W56" s="47">
        <v>673247</v>
      </c>
      <c r="X56" s="47">
        <v>680005</v>
      </c>
      <c r="Y56" s="47">
        <v>685405</v>
      </c>
      <c r="Z56" s="47">
        <v>689173</v>
      </c>
      <c r="AA56" s="47">
        <v>691702</v>
      </c>
      <c r="AB56" s="47">
        <v>694077</v>
      </c>
      <c r="AC56" s="47">
        <v>697714</v>
      </c>
      <c r="AD56" s="47">
        <v>703685</v>
      </c>
      <c r="AE56" s="47">
        <v>712340</v>
      </c>
      <c r="AF56" s="47">
        <v>723376</v>
      </c>
      <c r="AG56" s="47">
        <v>736474</v>
      </c>
      <c r="AH56" s="47">
        <v>751047</v>
      </c>
      <c r="AI56" s="47">
        <v>766615</v>
      </c>
      <c r="AJ56" s="47">
        <v>783124</v>
      </c>
      <c r="AK56" s="47">
        <v>800611</v>
      </c>
      <c r="AL56" s="47">
        <v>818746</v>
      </c>
      <c r="AM56" s="47">
        <v>837110</v>
      </c>
      <c r="AN56" s="47">
        <v>855383</v>
      </c>
      <c r="AO56" s="47">
        <v>873423</v>
      </c>
      <c r="AP56" s="47">
        <v>891190</v>
      </c>
      <c r="AQ56" s="47">
        <v>908702</v>
      </c>
      <c r="AR56" s="47">
        <v>926046</v>
      </c>
      <c r="AS56" s="47">
        <v>943290</v>
      </c>
      <c r="AT56" s="47">
        <v>960276</v>
      </c>
      <c r="AU56" s="47">
        <v>976964</v>
      </c>
      <c r="AV56" s="47">
        <v>993563</v>
      </c>
      <c r="AW56" s="47">
        <v>1010408</v>
      </c>
      <c r="AX56" s="47">
        <v>1027662</v>
      </c>
      <c r="AY56" s="47">
        <v>1045507</v>
      </c>
      <c r="AZ56" s="47">
        <v>1063713</v>
      </c>
      <c r="BA56" s="47">
        <v>1081563</v>
      </c>
      <c r="BB56" s="47">
        <v>1098083</v>
      </c>
      <c r="BC56" s="47">
        <v>1112612</v>
      </c>
      <c r="BD56" s="47">
        <v>1124833</v>
      </c>
      <c r="BE56" s="47">
        <v>1135046</v>
      </c>
      <c r="BF56" s="47">
        <v>1143866</v>
      </c>
      <c r="BG56" s="47">
        <v>1152285</v>
      </c>
      <c r="BH56" s="47">
        <v>1160985</v>
      </c>
      <c r="BI56" s="47">
        <v>1170187</v>
      </c>
      <c r="BJ56" s="47">
        <v>1179680</v>
      </c>
      <c r="BK56" s="48">
        <v>1189265</v>
      </c>
      <c r="BL56" s="44"/>
      <c r="BM56" s="44"/>
      <c r="BN56" s="44"/>
      <c r="BO56" s="44"/>
    </row>
    <row r="57" spans="1:67" ht="14" x14ac:dyDescent="0.3">
      <c r="A57" s="44" t="s">
        <v>624</v>
      </c>
      <c r="B57" s="44" t="s">
        <v>625</v>
      </c>
      <c r="C57" s="44" t="s">
        <v>562</v>
      </c>
      <c r="D57" s="44" t="s">
        <v>563</v>
      </c>
      <c r="E57" s="47">
        <v>9602006</v>
      </c>
      <c r="F57" s="47">
        <v>9586651</v>
      </c>
      <c r="G57" s="47">
        <v>9624660</v>
      </c>
      <c r="H57" s="47">
        <v>9670685</v>
      </c>
      <c r="I57" s="47">
        <v>9727804</v>
      </c>
      <c r="J57" s="47">
        <v>9779358</v>
      </c>
      <c r="K57" s="47">
        <v>9821040</v>
      </c>
      <c r="L57" s="47">
        <v>9852899</v>
      </c>
      <c r="M57" s="47">
        <v>9876346</v>
      </c>
      <c r="N57" s="47">
        <v>9896580</v>
      </c>
      <c r="O57" s="47">
        <v>9858071</v>
      </c>
      <c r="P57" s="47">
        <v>9826815</v>
      </c>
      <c r="Q57" s="47">
        <v>9867632</v>
      </c>
      <c r="R57" s="47">
        <v>9922266</v>
      </c>
      <c r="S57" s="47">
        <v>9988459</v>
      </c>
      <c r="T57" s="47">
        <v>10058620</v>
      </c>
      <c r="U57" s="47">
        <v>10125939</v>
      </c>
      <c r="V57" s="47">
        <v>10186755</v>
      </c>
      <c r="W57" s="47">
        <v>10242098</v>
      </c>
      <c r="X57" s="47">
        <v>10292341</v>
      </c>
      <c r="Y57" s="47">
        <v>10304193</v>
      </c>
      <c r="Z57" s="47">
        <v>10300591</v>
      </c>
      <c r="AA57" s="47">
        <v>10314826</v>
      </c>
      <c r="AB57" s="47">
        <v>10323856</v>
      </c>
      <c r="AC57" s="47">
        <v>10330213</v>
      </c>
      <c r="AD57" s="47">
        <v>10337118</v>
      </c>
      <c r="AE57" s="47">
        <v>10342227</v>
      </c>
      <c r="AF57" s="47">
        <v>10347318</v>
      </c>
      <c r="AG57" s="47">
        <v>10355276</v>
      </c>
      <c r="AH57" s="47">
        <v>10361068</v>
      </c>
      <c r="AI57" s="47">
        <v>10333355</v>
      </c>
      <c r="AJ57" s="47">
        <v>10308578</v>
      </c>
      <c r="AK57" s="47">
        <v>10319123</v>
      </c>
      <c r="AL57" s="47">
        <v>10329855</v>
      </c>
      <c r="AM57" s="47">
        <v>10333587</v>
      </c>
      <c r="AN57" s="47">
        <v>10327253</v>
      </c>
      <c r="AO57" s="47">
        <v>10315241</v>
      </c>
      <c r="AP57" s="47">
        <v>10304131</v>
      </c>
      <c r="AQ57" s="47">
        <v>10294373</v>
      </c>
      <c r="AR57" s="47">
        <v>10283860</v>
      </c>
      <c r="AS57" s="47">
        <v>10255063</v>
      </c>
      <c r="AT57" s="47">
        <v>10216605</v>
      </c>
      <c r="AU57" s="47">
        <v>10196916</v>
      </c>
      <c r="AV57" s="47">
        <v>10193998</v>
      </c>
      <c r="AW57" s="47">
        <v>10197101</v>
      </c>
      <c r="AX57" s="47">
        <v>10211216</v>
      </c>
      <c r="AY57" s="47">
        <v>10238905</v>
      </c>
      <c r="AZ57" s="47">
        <v>10298828</v>
      </c>
      <c r="BA57" s="47">
        <v>10384603</v>
      </c>
      <c r="BB57" s="47">
        <v>10443936</v>
      </c>
      <c r="BC57" s="47">
        <v>10474410</v>
      </c>
      <c r="BD57" s="47">
        <v>10496088</v>
      </c>
      <c r="BE57" s="47">
        <v>10510785</v>
      </c>
      <c r="BF57" s="47">
        <v>10514272</v>
      </c>
      <c r="BG57" s="47">
        <v>10525347</v>
      </c>
      <c r="BH57" s="47">
        <v>10546059</v>
      </c>
      <c r="BI57" s="47">
        <v>10566332</v>
      </c>
      <c r="BJ57" s="47">
        <v>10594438</v>
      </c>
      <c r="BK57" s="48">
        <v>10625695</v>
      </c>
      <c r="BL57" s="44"/>
      <c r="BM57" s="44"/>
      <c r="BN57" s="44"/>
      <c r="BO57" s="44"/>
    </row>
    <row r="58" spans="1:67" ht="14" x14ac:dyDescent="0.3">
      <c r="A58" s="44" t="s">
        <v>117</v>
      </c>
      <c r="B58" s="44" t="s">
        <v>626</v>
      </c>
      <c r="C58" s="44" t="s">
        <v>562</v>
      </c>
      <c r="D58" s="44" t="s">
        <v>563</v>
      </c>
      <c r="E58" s="47">
        <v>72814900</v>
      </c>
      <c r="F58" s="47">
        <v>73377632</v>
      </c>
      <c r="G58" s="47">
        <v>74025784</v>
      </c>
      <c r="H58" s="47">
        <v>74714353</v>
      </c>
      <c r="I58" s="47">
        <v>75318337</v>
      </c>
      <c r="J58" s="47">
        <v>75963695</v>
      </c>
      <c r="K58" s="47">
        <v>76600311</v>
      </c>
      <c r="L58" s="47">
        <v>76951336</v>
      </c>
      <c r="M58" s="47">
        <v>77294314</v>
      </c>
      <c r="N58" s="47">
        <v>77909682</v>
      </c>
      <c r="O58" s="47">
        <v>78169289</v>
      </c>
      <c r="P58" s="47">
        <v>78312842</v>
      </c>
      <c r="Q58" s="47">
        <v>78688452</v>
      </c>
      <c r="R58" s="47">
        <v>78936666</v>
      </c>
      <c r="S58" s="47">
        <v>78967433</v>
      </c>
      <c r="T58" s="47">
        <v>78673554</v>
      </c>
      <c r="U58" s="47">
        <v>78336950</v>
      </c>
      <c r="V58" s="47">
        <v>78159814</v>
      </c>
      <c r="W58" s="47">
        <v>78091820</v>
      </c>
      <c r="X58" s="47">
        <v>78126350</v>
      </c>
      <c r="Y58" s="47">
        <v>78288576</v>
      </c>
      <c r="Z58" s="47">
        <v>78407907</v>
      </c>
      <c r="AA58" s="47">
        <v>78333366</v>
      </c>
      <c r="AB58" s="47">
        <v>78128282</v>
      </c>
      <c r="AC58" s="47">
        <v>77858685</v>
      </c>
      <c r="AD58" s="47">
        <v>77684873</v>
      </c>
      <c r="AE58" s="47">
        <v>77720436</v>
      </c>
      <c r="AF58" s="47">
        <v>77839920</v>
      </c>
      <c r="AG58" s="47">
        <v>78144619</v>
      </c>
      <c r="AH58" s="47">
        <v>78751283</v>
      </c>
      <c r="AI58" s="47">
        <v>79433029</v>
      </c>
      <c r="AJ58" s="47">
        <v>80013896</v>
      </c>
      <c r="AK58" s="47">
        <v>80624598</v>
      </c>
      <c r="AL58" s="47">
        <v>81156363</v>
      </c>
      <c r="AM58" s="47">
        <v>81438348</v>
      </c>
      <c r="AN58" s="47">
        <v>81678051</v>
      </c>
      <c r="AO58" s="47">
        <v>81914831</v>
      </c>
      <c r="AP58" s="47">
        <v>82034771</v>
      </c>
      <c r="AQ58" s="47">
        <v>82047195</v>
      </c>
      <c r="AR58" s="47">
        <v>82100243</v>
      </c>
      <c r="AS58" s="47">
        <v>82211508</v>
      </c>
      <c r="AT58" s="47">
        <v>82349925</v>
      </c>
      <c r="AU58" s="47">
        <v>82488495</v>
      </c>
      <c r="AV58" s="47">
        <v>82534176</v>
      </c>
      <c r="AW58" s="47">
        <v>82516260</v>
      </c>
      <c r="AX58" s="47">
        <v>82469422</v>
      </c>
      <c r="AY58" s="47">
        <v>82376451</v>
      </c>
      <c r="AZ58" s="47">
        <v>82266372</v>
      </c>
      <c r="BA58" s="47">
        <v>82110097</v>
      </c>
      <c r="BB58" s="47">
        <v>81902307</v>
      </c>
      <c r="BC58" s="47">
        <v>81776930</v>
      </c>
      <c r="BD58" s="47">
        <v>80274983</v>
      </c>
      <c r="BE58" s="47">
        <v>80425823</v>
      </c>
      <c r="BF58" s="47">
        <v>80645605</v>
      </c>
      <c r="BG58" s="47">
        <v>80982500</v>
      </c>
      <c r="BH58" s="47">
        <v>81686611</v>
      </c>
      <c r="BI58" s="47">
        <v>82348669</v>
      </c>
      <c r="BJ58" s="47">
        <v>82657002</v>
      </c>
      <c r="BK58" s="48">
        <v>82927922</v>
      </c>
      <c r="BL58" s="44"/>
      <c r="BM58" s="44"/>
      <c r="BN58" s="44"/>
      <c r="BO58" s="44"/>
    </row>
    <row r="59" spans="1:67" ht="14" x14ac:dyDescent="0.3">
      <c r="A59" s="44" t="s">
        <v>201</v>
      </c>
      <c r="B59" s="44" t="s">
        <v>627</v>
      </c>
      <c r="C59" s="44" t="s">
        <v>562</v>
      </c>
      <c r="D59" s="44" t="s">
        <v>563</v>
      </c>
      <c r="E59" s="47">
        <v>83636</v>
      </c>
      <c r="F59" s="47">
        <v>88498</v>
      </c>
      <c r="G59" s="47">
        <v>94204</v>
      </c>
      <c r="H59" s="47">
        <v>100628</v>
      </c>
      <c r="I59" s="47">
        <v>107583</v>
      </c>
      <c r="J59" s="47">
        <v>114963</v>
      </c>
      <c r="K59" s="47">
        <v>122866</v>
      </c>
      <c r="L59" s="47">
        <v>131397</v>
      </c>
      <c r="M59" s="47">
        <v>140462</v>
      </c>
      <c r="N59" s="47">
        <v>149887</v>
      </c>
      <c r="O59" s="47">
        <v>159659</v>
      </c>
      <c r="P59" s="47">
        <v>169372</v>
      </c>
      <c r="Q59" s="47">
        <v>179224</v>
      </c>
      <c r="R59" s="47">
        <v>190568</v>
      </c>
      <c r="S59" s="47">
        <v>205181</v>
      </c>
      <c r="T59" s="47">
        <v>224183</v>
      </c>
      <c r="U59" s="47">
        <v>248556</v>
      </c>
      <c r="V59" s="47">
        <v>277479</v>
      </c>
      <c r="W59" s="47">
        <v>308008</v>
      </c>
      <c r="X59" s="47">
        <v>336085</v>
      </c>
      <c r="Y59" s="47">
        <v>358960</v>
      </c>
      <c r="Z59" s="47">
        <v>374937</v>
      </c>
      <c r="AA59" s="47">
        <v>385271</v>
      </c>
      <c r="AB59" s="47">
        <v>393802</v>
      </c>
      <c r="AC59" s="47">
        <v>406017</v>
      </c>
      <c r="AD59" s="47">
        <v>425613</v>
      </c>
      <c r="AE59" s="47">
        <v>454361</v>
      </c>
      <c r="AF59" s="47">
        <v>490330</v>
      </c>
      <c r="AG59" s="47">
        <v>528999</v>
      </c>
      <c r="AH59" s="47">
        <v>563864</v>
      </c>
      <c r="AI59" s="47">
        <v>590398</v>
      </c>
      <c r="AJ59" s="47">
        <v>606844</v>
      </c>
      <c r="AK59" s="47">
        <v>615054</v>
      </c>
      <c r="AL59" s="47">
        <v>618495</v>
      </c>
      <c r="AM59" s="47">
        <v>622366</v>
      </c>
      <c r="AN59" s="47">
        <v>630388</v>
      </c>
      <c r="AO59" s="47">
        <v>643654</v>
      </c>
      <c r="AP59" s="47">
        <v>660863</v>
      </c>
      <c r="AQ59" s="47">
        <v>680463</v>
      </c>
      <c r="AR59" s="47">
        <v>699975</v>
      </c>
      <c r="AS59" s="47">
        <v>717584</v>
      </c>
      <c r="AT59" s="47">
        <v>733015</v>
      </c>
      <c r="AU59" s="47">
        <v>746942</v>
      </c>
      <c r="AV59" s="47">
        <v>759641</v>
      </c>
      <c r="AW59" s="47">
        <v>771603</v>
      </c>
      <c r="AX59" s="47">
        <v>783254</v>
      </c>
      <c r="AY59" s="47">
        <v>794563</v>
      </c>
      <c r="AZ59" s="47">
        <v>805451</v>
      </c>
      <c r="BA59" s="47">
        <v>816358</v>
      </c>
      <c r="BB59" s="47">
        <v>827823</v>
      </c>
      <c r="BC59" s="47">
        <v>840198</v>
      </c>
      <c r="BD59" s="47">
        <v>853674</v>
      </c>
      <c r="BE59" s="47">
        <v>868136</v>
      </c>
      <c r="BF59" s="47">
        <v>883293</v>
      </c>
      <c r="BG59" s="47">
        <v>898696</v>
      </c>
      <c r="BH59" s="47">
        <v>913993</v>
      </c>
      <c r="BI59" s="47">
        <v>929112</v>
      </c>
      <c r="BJ59" s="47">
        <v>944097</v>
      </c>
      <c r="BK59" s="48">
        <v>958920</v>
      </c>
      <c r="BL59" s="44"/>
      <c r="BM59" s="44"/>
      <c r="BN59" s="44"/>
      <c r="BO59" s="44"/>
    </row>
    <row r="60" spans="1:67" ht="14" x14ac:dyDescent="0.3">
      <c r="A60" s="44" t="s">
        <v>222</v>
      </c>
      <c r="B60" s="44" t="s">
        <v>628</v>
      </c>
      <c r="C60" s="44" t="s">
        <v>562</v>
      </c>
      <c r="D60" s="44" t="s">
        <v>563</v>
      </c>
      <c r="E60" s="47">
        <v>60011</v>
      </c>
      <c r="F60" s="47">
        <v>61032</v>
      </c>
      <c r="G60" s="47">
        <v>61982</v>
      </c>
      <c r="H60" s="47">
        <v>62918</v>
      </c>
      <c r="I60" s="47">
        <v>63926</v>
      </c>
      <c r="J60" s="47">
        <v>65038</v>
      </c>
      <c r="K60" s="47">
        <v>66311</v>
      </c>
      <c r="L60" s="47">
        <v>67686</v>
      </c>
      <c r="M60" s="47">
        <v>69040</v>
      </c>
      <c r="N60" s="47">
        <v>70213</v>
      </c>
      <c r="O60" s="47">
        <v>71073</v>
      </c>
      <c r="P60" s="47">
        <v>71568</v>
      </c>
      <c r="Q60" s="47">
        <v>71731</v>
      </c>
      <c r="R60" s="47">
        <v>71738</v>
      </c>
      <c r="S60" s="47">
        <v>71802</v>
      </c>
      <c r="T60" s="47">
        <v>72094</v>
      </c>
      <c r="U60" s="47">
        <v>72654</v>
      </c>
      <c r="V60" s="47">
        <v>73440</v>
      </c>
      <c r="W60" s="47">
        <v>74284</v>
      </c>
      <c r="X60" s="47">
        <v>74955</v>
      </c>
      <c r="Y60" s="47">
        <v>75314</v>
      </c>
      <c r="Z60" s="47">
        <v>75309</v>
      </c>
      <c r="AA60" s="47">
        <v>75003</v>
      </c>
      <c r="AB60" s="47">
        <v>74483</v>
      </c>
      <c r="AC60" s="47">
        <v>73851</v>
      </c>
      <c r="AD60" s="47">
        <v>73201</v>
      </c>
      <c r="AE60" s="47">
        <v>72533</v>
      </c>
      <c r="AF60" s="47">
        <v>71842</v>
      </c>
      <c r="AG60" s="47">
        <v>71208</v>
      </c>
      <c r="AH60" s="47">
        <v>70723</v>
      </c>
      <c r="AI60" s="47">
        <v>70419</v>
      </c>
      <c r="AJ60" s="47">
        <v>70374</v>
      </c>
      <c r="AK60" s="47">
        <v>70544</v>
      </c>
      <c r="AL60" s="47">
        <v>70831</v>
      </c>
      <c r="AM60" s="47">
        <v>71043</v>
      </c>
      <c r="AN60" s="47">
        <v>71098</v>
      </c>
      <c r="AO60" s="47">
        <v>70936</v>
      </c>
      <c r="AP60" s="47">
        <v>70599</v>
      </c>
      <c r="AQ60" s="47">
        <v>70185</v>
      </c>
      <c r="AR60" s="47">
        <v>69835</v>
      </c>
      <c r="AS60" s="47">
        <v>69650</v>
      </c>
      <c r="AT60" s="47">
        <v>69661</v>
      </c>
      <c r="AU60" s="47">
        <v>69837</v>
      </c>
      <c r="AV60" s="47">
        <v>70100</v>
      </c>
      <c r="AW60" s="47">
        <v>70382</v>
      </c>
      <c r="AX60" s="47">
        <v>70589</v>
      </c>
      <c r="AY60" s="47">
        <v>70718</v>
      </c>
      <c r="AZ60" s="47">
        <v>70795</v>
      </c>
      <c r="BA60" s="47">
        <v>70827</v>
      </c>
      <c r="BB60" s="47">
        <v>70851</v>
      </c>
      <c r="BC60" s="47">
        <v>70878</v>
      </c>
      <c r="BD60" s="47">
        <v>70916</v>
      </c>
      <c r="BE60" s="47">
        <v>70965</v>
      </c>
      <c r="BF60" s="47">
        <v>71016</v>
      </c>
      <c r="BG60" s="47">
        <v>71085</v>
      </c>
      <c r="BH60" s="47">
        <v>71183</v>
      </c>
      <c r="BI60" s="47">
        <v>71307</v>
      </c>
      <c r="BJ60" s="47">
        <v>71458</v>
      </c>
      <c r="BK60" s="48">
        <v>71625</v>
      </c>
      <c r="BL60" s="44"/>
      <c r="BM60" s="44"/>
      <c r="BN60" s="44"/>
      <c r="BO60" s="44"/>
    </row>
    <row r="61" spans="1:67" ht="14" x14ac:dyDescent="0.3">
      <c r="A61" s="44" t="s">
        <v>125</v>
      </c>
      <c r="B61" s="44" t="s">
        <v>629</v>
      </c>
      <c r="C61" s="44" t="s">
        <v>562</v>
      </c>
      <c r="D61" s="44" t="s">
        <v>563</v>
      </c>
      <c r="E61" s="47">
        <v>4579603</v>
      </c>
      <c r="F61" s="47">
        <v>4611687</v>
      </c>
      <c r="G61" s="47">
        <v>4647727</v>
      </c>
      <c r="H61" s="47">
        <v>4684483</v>
      </c>
      <c r="I61" s="47">
        <v>4722072</v>
      </c>
      <c r="J61" s="47">
        <v>4759012</v>
      </c>
      <c r="K61" s="47">
        <v>4797381</v>
      </c>
      <c r="L61" s="47">
        <v>4835354</v>
      </c>
      <c r="M61" s="47">
        <v>4864883</v>
      </c>
      <c r="N61" s="47">
        <v>4891860</v>
      </c>
      <c r="O61" s="47">
        <v>4928757</v>
      </c>
      <c r="P61" s="47">
        <v>4963126</v>
      </c>
      <c r="Q61" s="47">
        <v>4991596</v>
      </c>
      <c r="R61" s="47">
        <v>5021861</v>
      </c>
      <c r="S61" s="47">
        <v>5045297</v>
      </c>
      <c r="T61" s="47">
        <v>5059862</v>
      </c>
      <c r="U61" s="47">
        <v>5072596</v>
      </c>
      <c r="V61" s="47">
        <v>5088419</v>
      </c>
      <c r="W61" s="47">
        <v>5104248</v>
      </c>
      <c r="X61" s="47">
        <v>5116801</v>
      </c>
      <c r="Y61" s="47">
        <v>5123027</v>
      </c>
      <c r="Z61" s="47">
        <v>5121572</v>
      </c>
      <c r="AA61" s="47">
        <v>5117810</v>
      </c>
      <c r="AB61" s="47">
        <v>5114297</v>
      </c>
      <c r="AC61" s="47">
        <v>5111619</v>
      </c>
      <c r="AD61" s="47">
        <v>5113691</v>
      </c>
      <c r="AE61" s="47">
        <v>5120534</v>
      </c>
      <c r="AF61" s="47">
        <v>5127024</v>
      </c>
      <c r="AG61" s="47">
        <v>5129516</v>
      </c>
      <c r="AH61" s="47">
        <v>5132594</v>
      </c>
      <c r="AI61" s="47">
        <v>5140939</v>
      </c>
      <c r="AJ61" s="47">
        <v>5154298</v>
      </c>
      <c r="AK61" s="47">
        <v>5171370</v>
      </c>
      <c r="AL61" s="47">
        <v>5188628</v>
      </c>
      <c r="AM61" s="47">
        <v>5206180</v>
      </c>
      <c r="AN61" s="47">
        <v>5233373</v>
      </c>
      <c r="AO61" s="47">
        <v>5263074</v>
      </c>
      <c r="AP61" s="47">
        <v>5284991</v>
      </c>
      <c r="AQ61" s="47">
        <v>5304219</v>
      </c>
      <c r="AR61" s="47">
        <v>5321799</v>
      </c>
      <c r="AS61" s="47">
        <v>5339616</v>
      </c>
      <c r="AT61" s="47">
        <v>5358783</v>
      </c>
      <c r="AU61" s="47">
        <v>5375931</v>
      </c>
      <c r="AV61" s="47">
        <v>5390574</v>
      </c>
      <c r="AW61" s="47">
        <v>5404523</v>
      </c>
      <c r="AX61" s="47">
        <v>5419432</v>
      </c>
      <c r="AY61" s="47">
        <v>5437272</v>
      </c>
      <c r="AZ61" s="47">
        <v>5461438</v>
      </c>
      <c r="BA61" s="47">
        <v>5493621</v>
      </c>
      <c r="BB61" s="47">
        <v>5523095</v>
      </c>
      <c r="BC61" s="47">
        <v>5547683</v>
      </c>
      <c r="BD61" s="47">
        <v>5570572</v>
      </c>
      <c r="BE61" s="47">
        <v>5591572</v>
      </c>
      <c r="BF61" s="47">
        <v>5614932</v>
      </c>
      <c r="BG61" s="47">
        <v>5643475</v>
      </c>
      <c r="BH61" s="47">
        <v>5683483</v>
      </c>
      <c r="BI61" s="47">
        <v>5728010</v>
      </c>
      <c r="BJ61" s="47">
        <v>5764980</v>
      </c>
      <c r="BK61" s="48">
        <v>5797446</v>
      </c>
      <c r="BL61" s="44"/>
      <c r="BM61" s="44"/>
      <c r="BN61" s="44"/>
      <c r="BO61" s="44"/>
    </row>
    <row r="62" spans="1:67" ht="14" x14ac:dyDescent="0.3">
      <c r="A62" s="44" t="s">
        <v>202</v>
      </c>
      <c r="B62" s="44" t="s">
        <v>630</v>
      </c>
      <c r="C62" s="44" t="s">
        <v>562</v>
      </c>
      <c r="D62" s="44" t="s">
        <v>563</v>
      </c>
      <c r="E62" s="47">
        <v>3294224</v>
      </c>
      <c r="F62" s="47">
        <v>3406280</v>
      </c>
      <c r="G62" s="47">
        <v>3521018</v>
      </c>
      <c r="H62" s="47">
        <v>3638109</v>
      </c>
      <c r="I62" s="47">
        <v>3757132</v>
      </c>
      <c r="J62" s="47">
        <v>3877765</v>
      </c>
      <c r="K62" s="47">
        <v>3999796</v>
      </c>
      <c r="L62" s="47">
        <v>4123092</v>
      </c>
      <c r="M62" s="47">
        <v>4247558</v>
      </c>
      <c r="N62" s="47">
        <v>4373124</v>
      </c>
      <c r="O62" s="47">
        <v>4499720</v>
      </c>
      <c r="P62" s="47">
        <v>4627210</v>
      </c>
      <c r="Q62" s="47">
        <v>4755459</v>
      </c>
      <c r="R62" s="47">
        <v>4884461</v>
      </c>
      <c r="S62" s="47">
        <v>5014189</v>
      </c>
      <c r="T62" s="47">
        <v>5144637</v>
      </c>
      <c r="U62" s="47">
        <v>5275770</v>
      </c>
      <c r="V62" s="47">
        <v>5407500</v>
      </c>
      <c r="W62" s="47">
        <v>5539590</v>
      </c>
      <c r="X62" s="47">
        <v>5671797</v>
      </c>
      <c r="Y62" s="47">
        <v>5803927</v>
      </c>
      <c r="Z62" s="47">
        <v>5935909</v>
      </c>
      <c r="AA62" s="47">
        <v>6067770</v>
      </c>
      <c r="AB62" s="47">
        <v>6199661</v>
      </c>
      <c r="AC62" s="47">
        <v>6331764</v>
      </c>
      <c r="AD62" s="47">
        <v>6464229</v>
      </c>
      <c r="AE62" s="47">
        <v>6596962</v>
      </c>
      <c r="AF62" s="47">
        <v>6729933</v>
      </c>
      <c r="AG62" s="47">
        <v>6863441</v>
      </c>
      <c r="AH62" s="47">
        <v>6997888</v>
      </c>
      <c r="AI62" s="47">
        <v>7133494</v>
      </c>
      <c r="AJ62" s="47">
        <v>7270409</v>
      </c>
      <c r="AK62" s="47">
        <v>7408342</v>
      </c>
      <c r="AL62" s="47">
        <v>7546463</v>
      </c>
      <c r="AM62" s="47">
        <v>7683707</v>
      </c>
      <c r="AN62" s="47">
        <v>7819247</v>
      </c>
      <c r="AO62" s="47">
        <v>7952763</v>
      </c>
      <c r="AP62" s="47">
        <v>8084407</v>
      </c>
      <c r="AQ62" s="47">
        <v>8214426</v>
      </c>
      <c r="AR62" s="47">
        <v>8343283</v>
      </c>
      <c r="AS62" s="47">
        <v>8471321</v>
      </c>
      <c r="AT62" s="47">
        <v>8598601</v>
      </c>
      <c r="AU62" s="47">
        <v>8724975</v>
      </c>
      <c r="AV62" s="47">
        <v>8850317</v>
      </c>
      <c r="AW62" s="47">
        <v>8974444</v>
      </c>
      <c r="AX62" s="47">
        <v>9097257</v>
      </c>
      <c r="AY62" s="47">
        <v>9218686</v>
      </c>
      <c r="AZ62" s="47">
        <v>9338861</v>
      </c>
      <c r="BA62" s="47">
        <v>9458075</v>
      </c>
      <c r="BB62" s="47">
        <v>9576737</v>
      </c>
      <c r="BC62" s="47">
        <v>9695121</v>
      </c>
      <c r="BD62" s="47">
        <v>9813210</v>
      </c>
      <c r="BE62" s="47">
        <v>9930911</v>
      </c>
      <c r="BF62" s="47">
        <v>10048224</v>
      </c>
      <c r="BG62" s="47">
        <v>10165178</v>
      </c>
      <c r="BH62" s="47">
        <v>10281680</v>
      </c>
      <c r="BI62" s="47">
        <v>10397743</v>
      </c>
      <c r="BJ62" s="47">
        <v>10513131</v>
      </c>
      <c r="BK62" s="48">
        <v>10627165</v>
      </c>
      <c r="BL62" s="44"/>
      <c r="BM62" s="44"/>
      <c r="BN62" s="44"/>
      <c r="BO62" s="44"/>
    </row>
    <row r="63" spans="1:67" ht="14" x14ac:dyDescent="0.3">
      <c r="A63" s="44" t="s">
        <v>41</v>
      </c>
      <c r="B63" s="44" t="s">
        <v>631</v>
      </c>
      <c r="C63" s="44" t="s">
        <v>562</v>
      </c>
      <c r="D63" s="44" t="s">
        <v>563</v>
      </c>
      <c r="E63" s="47">
        <v>11057863</v>
      </c>
      <c r="F63" s="47">
        <v>11336339</v>
      </c>
      <c r="G63" s="47">
        <v>11619828</v>
      </c>
      <c r="H63" s="47">
        <v>11912803</v>
      </c>
      <c r="I63" s="47">
        <v>12221675</v>
      </c>
      <c r="J63" s="47">
        <v>12550885</v>
      </c>
      <c r="K63" s="47">
        <v>12902627</v>
      </c>
      <c r="L63" s="47">
        <v>13275026</v>
      </c>
      <c r="M63" s="47">
        <v>13663583</v>
      </c>
      <c r="N63" s="47">
        <v>14061722</v>
      </c>
      <c r="O63" s="47">
        <v>14464985</v>
      </c>
      <c r="P63" s="47">
        <v>14872250</v>
      </c>
      <c r="Q63" s="47">
        <v>15285990</v>
      </c>
      <c r="R63" s="47">
        <v>15709825</v>
      </c>
      <c r="S63" s="47">
        <v>16149025</v>
      </c>
      <c r="T63" s="47">
        <v>16607707</v>
      </c>
      <c r="U63" s="47">
        <v>17085801</v>
      </c>
      <c r="V63" s="47">
        <v>17582904</v>
      </c>
      <c r="W63" s="47">
        <v>18102266</v>
      </c>
      <c r="X63" s="47">
        <v>18647815</v>
      </c>
      <c r="Y63" s="47">
        <v>19221665</v>
      </c>
      <c r="Z63" s="47">
        <v>19824301</v>
      </c>
      <c r="AA63" s="47">
        <v>20452902</v>
      </c>
      <c r="AB63" s="47">
        <v>21101875</v>
      </c>
      <c r="AC63" s="47">
        <v>21763575</v>
      </c>
      <c r="AD63" s="47">
        <v>22431502</v>
      </c>
      <c r="AE63" s="47">
        <v>23102389</v>
      </c>
      <c r="AF63" s="47">
        <v>23774284</v>
      </c>
      <c r="AG63" s="47">
        <v>24443467</v>
      </c>
      <c r="AH63" s="47">
        <v>25106190</v>
      </c>
      <c r="AI63" s="47">
        <v>25758869</v>
      </c>
      <c r="AJ63" s="47">
        <v>26400479</v>
      </c>
      <c r="AK63" s="47">
        <v>27028326</v>
      </c>
      <c r="AL63" s="47">
        <v>27635515</v>
      </c>
      <c r="AM63" s="47">
        <v>28213774</v>
      </c>
      <c r="AN63" s="47">
        <v>28757785</v>
      </c>
      <c r="AO63" s="47">
        <v>29266405</v>
      </c>
      <c r="AP63" s="47">
        <v>29742979</v>
      </c>
      <c r="AQ63" s="47">
        <v>30192754</v>
      </c>
      <c r="AR63" s="47">
        <v>30623406</v>
      </c>
      <c r="AS63" s="47">
        <v>31042235</v>
      </c>
      <c r="AT63" s="47">
        <v>31451514</v>
      </c>
      <c r="AU63" s="47">
        <v>31855109</v>
      </c>
      <c r="AV63" s="47">
        <v>32264157</v>
      </c>
      <c r="AW63" s="47">
        <v>32692163</v>
      </c>
      <c r="AX63" s="47">
        <v>33149724</v>
      </c>
      <c r="AY63" s="47">
        <v>33641002</v>
      </c>
      <c r="AZ63" s="47">
        <v>34166972</v>
      </c>
      <c r="BA63" s="47">
        <v>34730608</v>
      </c>
      <c r="BB63" s="47">
        <v>35333881</v>
      </c>
      <c r="BC63" s="47">
        <v>35977455</v>
      </c>
      <c r="BD63" s="47">
        <v>36661444</v>
      </c>
      <c r="BE63" s="47">
        <v>37383887</v>
      </c>
      <c r="BF63" s="47">
        <v>38140132</v>
      </c>
      <c r="BG63" s="47">
        <v>38923687</v>
      </c>
      <c r="BH63" s="47">
        <v>39728025</v>
      </c>
      <c r="BI63" s="47">
        <v>40551404</v>
      </c>
      <c r="BJ63" s="47">
        <v>41389198</v>
      </c>
      <c r="BK63" s="48">
        <v>42228429</v>
      </c>
      <c r="BL63" s="44"/>
      <c r="BM63" s="44"/>
      <c r="BN63" s="44"/>
      <c r="BO63" s="44"/>
    </row>
    <row r="64" spans="1:67" ht="14" x14ac:dyDescent="0.3">
      <c r="A64" s="44" t="s">
        <v>632</v>
      </c>
      <c r="B64" s="44" t="s">
        <v>633</v>
      </c>
      <c r="C64" s="44" t="s">
        <v>562</v>
      </c>
      <c r="D64" s="44" t="s">
        <v>563</v>
      </c>
      <c r="E64" s="47">
        <v>894880101</v>
      </c>
      <c r="F64" s="47">
        <v>894484115</v>
      </c>
      <c r="G64" s="47">
        <v>906418827</v>
      </c>
      <c r="H64" s="47">
        <v>929639988</v>
      </c>
      <c r="I64" s="47">
        <v>952499842</v>
      </c>
      <c r="J64" s="47">
        <v>976366448</v>
      </c>
      <c r="K64" s="47">
        <v>1003805626</v>
      </c>
      <c r="L64" s="47">
        <v>1030347262</v>
      </c>
      <c r="M64" s="47">
        <v>1057855221</v>
      </c>
      <c r="N64" s="47">
        <v>1087061065</v>
      </c>
      <c r="O64" s="47">
        <v>1117169518</v>
      </c>
      <c r="P64" s="47">
        <v>1147914103</v>
      </c>
      <c r="Q64" s="47">
        <v>1176916274</v>
      </c>
      <c r="R64" s="47">
        <v>1204963130</v>
      </c>
      <c r="S64" s="47">
        <v>1231488459</v>
      </c>
      <c r="T64" s="47">
        <v>1255575508</v>
      </c>
      <c r="U64" s="47">
        <v>1277794190</v>
      </c>
      <c r="V64" s="47">
        <v>1298410796</v>
      </c>
      <c r="W64" s="47">
        <v>1318993009</v>
      </c>
      <c r="X64" s="47">
        <v>1339882617</v>
      </c>
      <c r="Y64" s="47">
        <v>1360444852</v>
      </c>
      <c r="Z64" s="47">
        <v>1381740161</v>
      </c>
      <c r="AA64" s="47">
        <v>1405396789</v>
      </c>
      <c r="AB64" s="47">
        <v>1429187408</v>
      </c>
      <c r="AC64" s="47">
        <v>1451910036</v>
      </c>
      <c r="AD64" s="47">
        <v>1475348519</v>
      </c>
      <c r="AE64" s="47">
        <v>1500319170</v>
      </c>
      <c r="AF64" s="47">
        <v>1526783271</v>
      </c>
      <c r="AG64" s="47">
        <v>1553557307</v>
      </c>
      <c r="AH64" s="47">
        <v>1579675516</v>
      </c>
      <c r="AI64" s="47">
        <v>1605197175</v>
      </c>
      <c r="AJ64" s="47">
        <v>1629641399</v>
      </c>
      <c r="AK64" s="47">
        <v>1652538259</v>
      </c>
      <c r="AL64" s="47">
        <v>1674590518</v>
      </c>
      <c r="AM64" s="47">
        <v>1696474639</v>
      </c>
      <c r="AN64" s="47">
        <v>1717912312</v>
      </c>
      <c r="AO64" s="47">
        <v>1738960485</v>
      </c>
      <c r="AP64" s="47">
        <v>1759761226</v>
      </c>
      <c r="AQ64" s="47">
        <v>1779799008</v>
      </c>
      <c r="AR64" s="47">
        <v>1798649990</v>
      </c>
      <c r="AS64" s="47">
        <v>1816466142</v>
      </c>
      <c r="AT64" s="47">
        <v>1833433229</v>
      </c>
      <c r="AU64" s="47">
        <v>1849617640</v>
      </c>
      <c r="AV64" s="47">
        <v>1865142700</v>
      </c>
      <c r="AW64" s="47">
        <v>1880258797</v>
      </c>
      <c r="AX64" s="47">
        <v>1895285323</v>
      </c>
      <c r="AY64" s="47">
        <v>1909901290</v>
      </c>
      <c r="AZ64" s="47">
        <v>1924028068</v>
      </c>
      <c r="BA64" s="47">
        <v>1938067140</v>
      </c>
      <c r="BB64" s="47">
        <v>1952027348</v>
      </c>
      <c r="BC64" s="47">
        <v>1965964309</v>
      </c>
      <c r="BD64" s="47">
        <v>1980045666</v>
      </c>
      <c r="BE64" s="47">
        <v>1994401378</v>
      </c>
      <c r="BF64" s="47">
        <v>2008932012</v>
      </c>
      <c r="BG64" s="47">
        <v>2023609315</v>
      </c>
      <c r="BH64" s="47">
        <v>2038202511</v>
      </c>
      <c r="BI64" s="47">
        <v>2053116851</v>
      </c>
      <c r="BJ64" s="47">
        <v>2068155660</v>
      </c>
      <c r="BK64" s="48">
        <v>2081651801</v>
      </c>
      <c r="BL64" s="44"/>
      <c r="BM64" s="44"/>
      <c r="BN64" s="44"/>
      <c r="BO64" s="44"/>
    </row>
    <row r="65" spans="1:67" ht="14" x14ac:dyDescent="0.3">
      <c r="A65" s="44" t="s">
        <v>634</v>
      </c>
      <c r="B65" s="44" t="s">
        <v>635</v>
      </c>
      <c r="C65" s="44" t="s">
        <v>562</v>
      </c>
      <c r="D65" s="44" t="s">
        <v>563</v>
      </c>
      <c r="E65" s="47">
        <v>980085256</v>
      </c>
      <c r="F65" s="47">
        <v>1003279186</v>
      </c>
      <c r="G65" s="47">
        <v>1027290366</v>
      </c>
      <c r="H65" s="47">
        <v>1052059966</v>
      </c>
      <c r="I65" s="47">
        <v>1077621038</v>
      </c>
      <c r="J65" s="47">
        <v>1103954709</v>
      </c>
      <c r="K65" s="47">
        <v>1131050085</v>
      </c>
      <c r="L65" s="47">
        <v>1158974343</v>
      </c>
      <c r="M65" s="47">
        <v>1187602236</v>
      </c>
      <c r="N65" s="47">
        <v>1216984739</v>
      </c>
      <c r="O65" s="47">
        <v>1247114277</v>
      </c>
      <c r="P65" s="47">
        <v>1277990369</v>
      </c>
      <c r="Q65" s="47">
        <v>1309615000</v>
      </c>
      <c r="R65" s="47">
        <v>1342025603</v>
      </c>
      <c r="S65" s="47">
        <v>1375099398</v>
      </c>
      <c r="T65" s="47">
        <v>1408837332</v>
      </c>
      <c r="U65" s="47">
        <v>1443191766</v>
      </c>
      <c r="V65" s="47">
        <v>1478222903</v>
      </c>
      <c r="W65" s="47">
        <v>1514191924</v>
      </c>
      <c r="X65" s="47">
        <v>1551478689</v>
      </c>
      <c r="Y65" s="47">
        <v>1590290482</v>
      </c>
      <c r="Z65" s="47">
        <v>1630688780</v>
      </c>
      <c r="AA65" s="47">
        <v>1672527054</v>
      </c>
      <c r="AB65" s="47">
        <v>1715519001</v>
      </c>
      <c r="AC65" s="47">
        <v>1759236282</v>
      </c>
      <c r="AD65" s="47">
        <v>1803388664</v>
      </c>
      <c r="AE65" s="47">
        <v>1847860252</v>
      </c>
      <c r="AF65" s="47">
        <v>1892643036</v>
      </c>
      <c r="AG65" s="47">
        <v>1937555154</v>
      </c>
      <c r="AH65" s="47">
        <v>1982404841</v>
      </c>
      <c r="AI65" s="47">
        <v>2029207305</v>
      </c>
      <c r="AJ65" s="47">
        <v>2073777602</v>
      </c>
      <c r="AK65" s="47">
        <v>2117950211</v>
      </c>
      <c r="AL65" s="47">
        <v>2161909784</v>
      </c>
      <c r="AM65" s="47">
        <v>2205893669</v>
      </c>
      <c r="AN65" s="47">
        <v>2250115643</v>
      </c>
      <c r="AO65" s="47">
        <v>2294686411</v>
      </c>
      <c r="AP65" s="47">
        <v>2339478706</v>
      </c>
      <c r="AQ65" s="47">
        <v>2384215228</v>
      </c>
      <c r="AR65" s="47">
        <v>2428682278</v>
      </c>
      <c r="AS65" s="47">
        <v>2472913805</v>
      </c>
      <c r="AT65" s="47">
        <v>2516715617</v>
      </c>
      <c r="AU65" s="47">
        <v>2560162782</v>
      </c>
      <c r="AV65" s="47">
        <v>2603385880</v>
      </c>
      <c r="AW65" s="47">
        <v>2646598382</v>
      </c>
      <c r="AX65" s="47">
        <v>2689939785</v>
      </c>
      <c r="AY65" s="47">
        <v>2733462527</v>
      </c>
      <c r="AZ65" s="47">
        <v>2777145806</v>
      </c>
      <c r="BA65" s="47">
        <v>2820903724</v>
      </c>
      <c r="BB65" s="47">
        <v>2864614907</v>
      </c>
      <c r="BC65" s="47">
        <v>2908287643</v>
      </c>
      <c r="BD65" s="47">
        <v>2951856336</v>
      </c>
      <c r="BE65" s="47">
        <v>2994852889</v>
      </c>
      <c r="BF65" s="47">
        <v>3037662926</v>
      </c>
      <c r="BG65" s="47">
        <v>3080325473</v>
      </c>
      <c r="BH65" s="47">
        <v>3122841922</v>
      </c>
      <c r="BI65" s="47">
        <v>3165142287</v>
      </c>
      <c r="BJ65" s="47">
        <v>3207188541</v>
      </c>
      <c r="BK65" s="48">
        <v>3249140605</v>
      </c>
      <c r="BL65" s="44"/>
      <c r="BM65" s="44"/>
      <c r="BN65" s="44"/>
      <c r="BO65" s="44"/>
    </row>
    <row r="66" spans="1:67" ht="14" x14ac:dyDescent="0.3">
      <c r="A66" s="44" t="s">
        <v>636</v>
      </c>
      <c r="B66" s="44" t="s">
        <v>637</v>
      </c>
      <c r="C66" s="44" t="s">
        <v>562</v>
      </c>
      <c r="D66" s="44" t="s">
        <v>563</v>
      </c>
      <c r="E66" s="47">
        <v>1040958103</v>
      </c>
      <c r="F66" s="47">
        <v>1044544622</v>
      </c>
      <c r="G66" s="47">
        <v>1059018809</v>
      </c>
      <c r="H66" s="47">
        <v>1084796352</v>
      </c>
      <c r="I66" s="47">
        <v>1110214377</v>
      </c>
      <c r="J66" s="47">
        <v>1136691455</v>
      </c>
      <c r="K66" s="47">
        <v>1166600015</v>
      </c>
      <c r="L66" s="47">
        <v>1195269923</v>
      </c>
      <c r="M66" s="47">
        <v>1224531259</v>
      </c>
      <c r="N66" s="47">
        <v>1257454897</v>
      </c>
      <c r="O66" s="47">
        <v>1290384064</v>
      </c>
      <c r="P66" s="47">
        <v>1324084715</v>
      </c>
      <c r="Q66" s="47">
        <v>1355934900</v>
      </c>
      <c r="R66" s="47">
        <v>1386188710</v>
      </c>
      <c r="S66" s="47">
        <v>1416257366</v>
      </c>
      <c r="T66" s="47">
        <v>1443359147</v>
      </c>
      <c r="U66" s="47">
        <v>1467569010</v>
      </c>
      <c r="V66" s="47">
        <v>1490449457</v>
      </c>
      <c r="W66" s="47">
        <v>1513227369</v>
      </c>
      <c r="X66" s="47">
        <v>1536434993</v>
      </c>
      <c r="Y66" s="47">
        <v>1559194619</v>
      </c>
      <c r="Z66" s="47">
        <v>1582789699</v>
      </c>
      <c r="AA66" s="47">
        <v>1608678553</v>
      </c>
      <c r="AB66" s="47">
        <v>1634539937</v>
      </c>
      <c r="AC66" s="47">
        <v>1659131214</v>
      </c>
      <c r="AD66" s="47">
        <v>1684294889</v>
      </c>
      <c r="AE66" s="47">
        <v>1710989831</v>
      </c>
      <c r="AF66" s="47">
        <v>1739071545</v>
      </c>
      <c r="AG66" s="47">
        <v>1767429690</v>
      </c>
      <c r="AH66" s="47">
        <v>1795159128</v>
      </c>
      <c r="AI66" s="47">
        <v>1822193192</v>
      </c>
      <c r="AJ66" s="47">
        <v>1848222188</v>
      </c>
      <c r="AK66" s="47">
        <v>1872480731</v>
      </c>
      <c r="AL66" s="47">
        <v>1895897521</v>
      </c>
      <c r="AM66" s="47">
        <v>1919359723</v>
      </c>
      <c r="AN66" s="47">
        <v>1942431457</v>
      </c>
      <c r="AO66" s="47">
        <v>1965146504</v>
      </c>
      <c r="AP66" s="47">
        <v>1987315562</v>
      </c>
      <c r="AQ66" s="47">
        <v>2008705489</v>
      </c>
      <c r="AR66" s="47">
        <v>2028650274</v>
      </c>
      <c r="AS66" s="47">
        <v>2047640119</v>
      </c>
      <c r="AT66" s="47">
        <v>2065912076</v>
      </c>
      <c r="AU66" s="47">
        <v>2083186112</v>
      </c>
      <c r="AV66" s="47">
        <v>2099602439</v>
      </c>
      <c r="AW66" s="47">
        <v>2115458616</v>
      </c>
      <c r="AX66" s="47">
        <v>2131146832</v>
      </c>
      <c r="AY66" s="47">
        <v>2146744075</v>
      </c>
      <c r="AZ66" s="47">
        <v>2161785573</v>
      </c>
      <c r="BA66" s="47">
        <v>2177119142</v>
      </c>
      <c r="BB66" s="47">
        <v>2192059415</v>
      </c>
      <c r="BC66" s="47">
        <v>2206884624</v>
      </c>
      <c r="BD66" s="47">
        <v>2221673110</v>
      </c>
      <c r="BE66" s="47">
        <v>2236819053</v>
      </c>
      <c r="BF66" s="47">
        <v>2252046977</v>
      </c>
      <c r="BG66" s="47">
        <v>2267482299</v>
      </c>
      <c r="BH66" s="47">
        <v>2282855831</v>
      </c>
      <c r="BI66" s="47">
        <v>2298514046</v>
      </c>
      <c r="BJ66" s="47">
        <v>2314202003</v>
      </c>
      <c r="BK66" s="48">
        <v>2328220870</v>
      </c>
      <c r="BL66" s="44"/>
      <c r="BM66" s="44"/>
      <c r="BN66" s="44"/>
      <c r="BO66" s="44"/>
    </row>
    <row r="67" spans="1:67" ht="14" x14ac:dyDescent="0.3">
      <c r="A67" s="44" t="s">
        <v>638</v>
      </c>
      <c r="B67" s="44" t="s">
        <v>639</v>
      </c>
      <c r="C67" s="44" t="s">
        <v>562</v>
      </c>
      <c r="D67" s="44" t="s">
        <v>563</v>
      </c>
      <c r="E67" s="47">
        <v>275147578</v>
      </c>
      <c r="F67" s="47">
        <v>279443876</v>
      </c>
      <c r="G67" s="47">
        <v>283762877</v>
      </c>
      <c r="H67" s="47">
        <v>288099625</v>
      </c>
      <c r="I67" s="47">
        <v>292424434</v>
      </c>
      <c r="J67" s="47">
        <v>296682673</v>
      </c>
      <c r="K67" s="47">
        <v>300278116</v>
      </c>
      <c r="L67" s="47">
        <v>303940876</v>
      </c>
      <c r="M67" s="47">
        <v>307516657</v>
      </c>
      <c r="N67" s="47">
        <v>311023409</v>
      </c>
      <c r="O67" s="47">
        <v>314539976</v>
      </c>
      <c r="P67" s="47">
        <v>318052830</v>
      </c>
      <c r="Q67" s="47">
        <v>321560922</v>
      </c>
      <c r="R67" s="47">
        <v>325046534</v>
      </c>
      <c r="S67" s="47">
        <v>328549115</v>
      </c>
      <c r="T67" s="47">
        <v>332071182</v>
      </c>
      <c r="U67" s="47">
        <v>335746714</v>
      </c>
      <c r="V67" s="47">
        <v>339361874</v>
      </c>
      <c r="W67" s="47">
        <v>342936802</v>
      </c>
      <c r="X67" s="47">
        <v>346489990</v>
      </c>
      <c r="Y67" s="47">
        <v>350139462</v>
      </c>
      <c r="Z67" s="47">
        <v>353859116</v>
      </c>
      <c r="AA67" s="47">
        <v>357399180</v>
      </c>
      <c r="AB67" s="47">
        <v>360920890</v>
      </c>
      <c r="AC67" s="47">
        <v>364686101</v>
      </c>
      <c r="AD67" s="47">
        <v>368464042</v>
      </c>
      <c r="AE67" s="47">
        <v>372210556</v>
      </c>
      <c r="AF67" s="47">
        <v>375941782</v>
      </c>
      <c r="AG67" s="47">
        <v>379557335</v>
      </c>
      <c r="AH67" s="47">
        <v>382800641</v>
      </c>
      <c r="AI67" s="47">
        <v>385427601</v>
      </c>
      <c r="AJ67" s="47">
        <v>387394807</v>
      </c>
      <c r="AK67" s="47">
        <v>389005125</v>
      </c>
      <c r="AL67" s="47">
        <v>390255767</v>
      </c>
      <c r="AM67" s="47">
        <v>390879149</v>
      </c>
      <c r="AN67" s="47">
        <v>391293819</v>
      </c>
      <c r="AO67" s="47">
        <v>391652704</v>
      </c>
      <c r="AP67" s="47">
        <v>392007080</v>
      </c>
      <c r="AQ67" s="47">
        <v>392243961</v>
      </c>
      <c r="AR67" s="47">
        <v>392211706</v>
      </c>
      <c r="AS67" s="47">
        <v>392301484</v>
      </c>
      <c r="AT67" s="47">
        <v>392050558</v>
      </c>
      <c r="AU67" s="47">
        <v>391720978</v>
      </c>
      <c r="AV67" s="47">
        <v>391882450</v>
      </c>
      <c r="AW67" s="47">
        <v>392243981</v>
      </c>
      <c r="AX67" s="47">
        <v>392658986</v>
      </c>
      <c r="AY67" s="47">
        <v>393216869</v>
      </c>
      <c r="AZ67" s="47">
        <v>393919037</v>
      </c>
      <c r="BA67" s="47">
        <v>394991819</v>
      </c>
      <c r="BB67" s="47">
        <v>396743394</v>
      </c>
      <c r="BC67" s="47">
        <v>398783138</v>
      </c>
      <c r="BD67" s="47">
        <v>401012737</v>
      </c>
      <c r="BE67" s="47">
        <v>403265869</v>
      </c>
      <c r="BF67" s="47">
        <v>405778196</v>
      </c>
      <c r="BG67" s="47">
        <v>408278056</v>
      </c>
      <c r="BH67" s="47">
        <v>410844329</v>
      </c>
      <c r="BI67" s="47">
        <v>413361214</v>
      </c>
      <c r="BJ67" s="47">
        <v>415710935</v>
      </c>
      <c r="BK67" s="48">
        <v>417797257</v>
      </c>
      <c r="BL67" s="44"/>
      <c r="BM67" s="44"/>
      <c r="BN67" s="44"/>
      <c r="BO67" s="44"/>
    </row>
    <row r="68" spans="1:67" ht="14" x14ac:dyDescent="0.3">
      <c r="A68" s="44" t="s">
        <v>640</v>
      </c>
      <c r="B68" s="44" t="s">
        <v>641</v>
      </c>
      <c r="C68" s="44" t="s">
        <v>562</v>
      </c>
      <c r="D68" s="44" t="s">
        <v>563</v>
      </c>
      <c r="E68" s="47">
        <v>667253650</v>
      </c>
      <c r="F68" s="47">
        <v>674962981</v>
      </c>
      <c r="G68" s="47">
        <v>682921730</v>
      </c>
      <c r="H68" s="47">
        <v>690946639</v>
      </c>
      <c r="I68" s="47">
        <v>698901133</v>
      </c>
      <c r="J68" s="47">
        <v>706626086</v>
      </c>
      <c r="K68" s="47">
        <v>713395321</v>
      </c>
      <c r="L68" s="47">
        <v>719979928</v>
      </c>
      <c r="M68" s="47">
        <v>726307440</v>
      </c>
      <c r="N68" s="47">
        <v>732494115</v>
      </c>
      <c r="O68" s="47">
        <v>738123474</v>
      </c>
      <c r="P68" s="47">
        <v>743747729</v>
      </c>
      <c r="Q68" s="47">
        <v>749899411</v>
      </c>
      <c r="R68" s="47">
        <v>755883707</v>
      </c>
      <c r="S68" s="47">
        <v>761661778</v>
      </c>
      <c r="T68" s="47">
        <v>767264967</v>
      </c>
      <c r="U68" s="47">
        <v>772775173</v>
      </c>
      <c r="V68" s="47">
        <v>778073497</v>
      </c>
      <c r="W68" s="47">
        <v>783310523</v>
      </c>
      <c r="X68" s="47">
        <v>788572897</v>
      </c>
      <c r="Y68" s="47">
        <v>794002749</v>
      </c>
      <c r="Z68" s="47">
        <v>799296289</v>
      </c>
      <c r="AA68" s="47">
        <v>804063632</v>
      </c>
      <c r="AB68" s="47">
        <v>808620566</v>
      </c>
      <c r="AC68" s="47">
        <v>813373068</v>
      </c>
      <c r="AD68" s="47">
        <v>818222369</v>
      </c>
      <c r="AE68" s="47">
        <v>823200868</v>
      </c>
      <c r="AF68" s="47">
        <v>828219836</v>
      </c>
      <c r="AG68" s="47">
        <v>833273189</v>
      </c>
      <c r="AH68" s="47">
        <v>838162533</v>
      </c>
      <c r="AI68" s="47">
        <v>842570541</v>
      </c>
      <c r="AJ68" s="47">
        <v>846356322</v>
      </c>
      <c r="AK68" s="47">
        <v>849757442</v>
      </c>
      <c r="AL68" s="47">
        <v>852712876</v>
      </c>
      <c r="AM68" s="47">
        <v>854685450</v>
      </c>
      <c r="AN68" s="47">
        <v>856212881</v>
      </c>
      <c r="AO68" s="47">
        <v>857577538</v>
      </c>
      <c r="AP68" s="47">
        <v>858882872</v>
      </c>
      <c r="AQ68" s="47">
        <v>860015493</v>
      </c>
      <c r="AR68" s="47">
        <v>861035457</v>
      </c>
      <c r="AS68" s="47">
        <v>861993393</v>
      </c>
      <c r="AT68" s="47">
        <v>863083216</v>
      </c>
      <c r="AU68" s="47">
        <v>864648977</v>
      </c>
      <c r="AV68" s="47">
        <v>866925884</v>
      </c>
      <c r="AW68" s="47">
        <v>869516666</v>
      </c>
      <c r="AX68" s="47">
        <v>872163396</v>
      </c>
      <c r="AY68" s="47">
        <v>874862170</v>
      </c>
      <c r="AZ68" s="47">
        <v>878004122</v>
      </c>
      <c r="BA68" s="47">
        <v>881531261</v>
      </c>
      <c r="BB68" s="47">
        <v>885170595</v>
      </c>
      <c r="BC68" s="47">
        <v>888627318</v>
      </c>
      <c r="BD68" s="47">
        <v>890862941</v>
      </c>
      <c r="BE68" s="47">
        <v>894486795</v>
      </c>
      <c r="BF68" s="47">
        <v>898766094</v>
      </c>
      <c r="BG68" s="47">
        <v>903129978</v>
      </c>
      <c r="BH68" s="47">
        <v>907498192</v>
      </c>
      <c r="BI68" s="47">
        <v>911812364</v>
      </c>
      <c r="BJ68" s="47">
        <v>915420161</v>
      </c>
      <c r="BK68" s="48">
        <v>918793590</v>
      </c>
      <c r="BL68" s="44"/>
      <c r="BM68" s="44"/>
      <c r="BN68" s="44"/>
      <c r="BO68" s="44"/>
    </row>
    <row r="69" spans="1:67" ht="14" x14ac:dyDescent="0.3">
      <c r="A69" s="44" t="s">
        <v>183</v>
      </c>
      <c r="B69" s="44" t="s">
        <v>642</v>
      </c>
      <c r="C69" s="44" t="s">
        <v>562</v>
      </c>
      <c r="D69" s="44" t="s">
        <v>563</v>
      </c>
      <c r="E69" s="47">
        <v>4543666</v>
      </c>
      <c r="F69" s="47">
        <v>4674172</v>
      </c>
      <c r="G69" s="47">
        <v>4809201</v>
      </c>
      <c r="H69" s="47">
        <v>4948986</v>
      </c>
      <c r="I69" s="47">
        <v>5093854</v>
      </c>
      <c r="J69" s="47">
        <v>5243977</v>
      </c>
      <c r="K69" s="47">
        <v>5399422</v>
      </c>
      <c r="L69" s="47">
        <v>5560012</v>
      </c>
      <c r="M69" s="47">
        <v>5725459</v>
      </c>
      <c r="N69" s="47">
        <v>5895367</v>
      </c>
      <c r="O69" s="47">
        <v>6069376</v>
      </c>
      <c r="P69" s="47">
        <v>6247418</v>
      </c>
      <c r="Q69" s="47">
        <v>6429379</v>
      </c>
      <c r="R69" s="47">
        <v>6614843</v>
      </c>
      <c r="S69" s="47">
        <v>6803280</v>
      </c>
      <c r="T69" s="47">
        <v>6994334</v>
      </c>
      <c r="U69" s="47">
        <v>7187787</v>
      </c>
      <c r="V69" s="47">
        <v>7383724</v>
      </c>
      <c r="W69" s="47">
        <v>7582353</v>
      </c>
      <c r="X69" s="47">
        <v>7784072</v>
      </c>
      <c r="Y69" s="47">
        <v>7989186</v>
      </c>
      <c r="Z69" s="47">
        <v>8197652</v>
      </c>
      <c r="AA69" s="47">
        <v>8409397</v>
      </c>
      <c r="AB69" s="47">
        <v>8624594</v>
      </c>
      <c r="AC69" s="47">
        <v>8843462</v>
      </c>
      <c r="AD69" s="47">
        <v>9066109</v>
      </c>
      <c r="AE69" s="47">
        <v>9292474</v>
      </c>
      <c r="AF69" s="47">
        <v>9522360</v>
      </c>
      <c r="AG69" s="47">
        <v>9755579</v>
      </c>
      <c r="AH69" s="47">
        <v>9991870</v>
      </c>
      <c r="AI69" s="47">
        <v>10230934</v>
      </c>
      <c r="AJ69" s="47">
        <v>10472475</v>
      </c>
      <c r="AK69" s="47">
        <v>10716129</v>
      </c>
      <c r="AL69" s="47">
        <v>10961466</v>
      </c>
      <c r="AM69" s="47">
        <v>11208001</v>
      </c>
      <c r="AN69" s="47">
        <v>11455204</v>
      </c>
      <c r="AO69" s="47">
        <v>11703174</v>
      </c>
      <c r="AP69" s="47">
        <v>11951452</v>
      </c>
      <c r="AQ69" s="47">
        <v>12198449</v>
      </c>
      <c r="AR69" s="47">
        <v>12442115</v>
      </c>
      <c r="AS69" s="47">
        <v>12681123</v>
      </c>
      <c r="AT69" s="47">
        <v>12914667</v>
      </c>
      <c r="AU69" s="47">
        <v>13143465</v>
      </c>
      <c r="AV69" s="47">
        <v>13369678</v>
      </c>
      <c r="AW69" s="47">
        <v>13596388</v>
      </c>
      <c r="AX69" s="47">
        <v>13825847</v>
      </c>
      <c r="AY69" s="47">
        <v>14059384</v>
      </c>
      <c r="AZ69" s="47">
        <v>14296557</v>
      </c>
      <c r="BA69" s="47">
        <v>14535739</v>
      </c>
      <c r="BB69" s="47">
        <v>14774424</v>
      </c>
      <c r="BC69" s="47">
        <v>15011117</v>
      </c>
      <c r="BD69" s="47">
        <v>15243883</v>
      </c>
      <c r="BE69" s="47">
        <v>15474102</v>
      </c>
      <c r="BF69" s="47">
        <v>15707474</v>
      </c>
      <c r="BG69" s="47">
        <v>15951838</v>
      </c>
      <c r="BH69" s="47">
        <v>16212020</v>
      </c>
      <c r="BI69" s="47">
        <v>16491115</v>
      </c>
      <c r="BJ69" s="47">
        <v>16785361</v>
      </c>
      <c r="BK69" s="48">
        <v>17084357</v>
      </c>
      <c r="BL69" s="44"/>
      <c r="BM69" s="44"/>
      <c r="BN69" s="44"/>
      <c r="BO69" s="44"/>
    </row>
    <row r="70" spans="1:67" ht="14" x14ac:dyDescent="0.3">
      <c r="A70" s="44" t="s">
        <v>643</v>
      </c>
      <c r="B70" s="44" t="s">
        <v>644</v>
      </c>
      <c r="C70" s="44" t="s">
        <v>562</v>
      </c>
      <c r="D70" s="44" t="s">
        <v>563</v>
      </c>
      <c r="E70" s="47">
        <v>26632894</v>
      </c>
      <c r="F70" s="47">
        <v>27366237</v>
      </c>
      <c r="G70" s="47">
        <v>28112256</v>
      </c>
      <c r="H70" s="47">
        <v>28871383</v>
      </c>
      <c r="I70" s="47">
        <v>29644875</v>
      </c>
      <c r="J70" s="47">
        <v>30433022</v>
      </c>
      <c r="K70" s="47">
        <v>31237600</v>
      </c>
      <c r="L70" s="47">
        <v>32056510</v>
      </c>
      <c r="M70" s="47">
        <v>32881848</v>
      </c>
      <c r="N70" s="47">
        <v>33703139</v>
      </c>
      <c r="O70" s="47">
        <v>34513850</v>
      </c>
      <c r="P70" s="47">
        <v>35311910</v>
      </c>
      <c r="Q70" s="47">
        <v>36102659</v>
      </c>
      <c r="R70" s="47">
        <v>36896554</v>
      </c>
      <c r="S70" s="47">
        <v>37708146</v>
      </c>
      <c r="T70" s="47">
        <v>38549142</v>
      </c>
      <c r="U70" s="47">
        <v>39422730</v>
      </c>
      <c r="V70" s="47">
        <v>40329589</v>
      </c>
      <c r="W70" s="47">
        <v>41275736</v>
      </c>
      <c r="X70" s="47">
        <v>42267435</v>
      </c>
      <c r="Y70" s="47">
        <v>43309063</v>
      </c>
      <c r="Z70" s="47">
        <v>44400113</v>
      </c>
      <c r="AA70" s="47">
        <v>45539296</v>
      </c>
      <c r="AB70" s="47">
        <v>46728286</v>
      </c>
      <c r="AC70" s="47">
        <v>47968642</v>
      </c>
      <c r="AD70" s="47">
        <v>49258732</v>
      </c>
      <c r="AE70" s="47">
        <v>50602354</v>
      </c>
      <c r="AF70" s="47">
        <v>51991700</v>
      </c>
      <c r="AG70" s="47">
        <v>53399246</v>
      </c>
      <c r="AH70" s="47">
        <v>54788685</v>
      </c>
      <c r="AI70" s="47">
        <v>56134475</v>
      </c>
      <c r="AJ70" s="47">
        <v>57424549</v>
      </c>
      <c r="AK70" s="47">
        <v>58666814</v>
      </c>
      <c r="AL70" s="47">
        <v>59880658</v>
      </c>
      <c r="AM70" s="47">
        <v>61095804</v>
      </c>
      <c r="AN70" s="47">
        <v>62334034</v>
      </c>
      <c r="AO70" s="47">
        <v>63601629</v>
      </c>
      <c r="AP70" s="47">
        <v>64892270</v>
      </c>
      <c r="AQ70" s="47">
        <v>66200269</v>
      </c>
      <c r="AR70" s="47">
        <v>67515591</v>
      </c>
      <c r="AS70" s="47">
        <v>68831561</v>
      </c>
      <c r="AT70" s="47">
        <v>70152661</v>
      </c>
      <c r="AU70" s="47">
        <v>71485043</v>
      </c>
      <c r="AV70" s="47">
        <v>72826097</v>
      </c>
      <c r="AW70" s="47">
        <v>74172073</v>
      </c>
      <c r="AX70" s="47">
        <v>75523569</v>
      </c>
      <c r="AY70" s="47">
        <v>76873663</v>
      </c>
      <c r="AZ70" s="47">
        <v>78232126</v>
      </c>
      <c r="BA70" s="47">
        <v>79636079</v>
      </c>
      <c r="BB70" s="47">
        <v>81134798</v>
      </c>
      <c r="BC70" s="47">
        <v>82761235</v>
      </c>
      <c r="BD70" s="47">
        <v>84529250</v>
      </c>
      <c r="BE70" s="47">
        <v>86422240</v>
      </c>
      <c r="BF70" s="47">
        <v>88404640</v>
      </c>
      <c r="BG70" s="47">
        <v>90424654</v>
      </c>
      <c r="BH70" s="47">
        <v>92442547</v>
      </c>
      <c r="BI70" s="47">
        <v>94447072</v>
      </c>
      <c r="BJ70" s="47">
        <v>96442593</v>
      </c>
      <c r="BK70" s="48">
        <v>98423595</v>
      </c>
      <c r="BL70" s="44"/>
      <c r="BM70" s="44"/>
      <c r="BN70" s="44"/>
      <c r="BO70" s="44"/>
    </row>
    <row r="71" spans="1:67" ht="14" x14ac:dyDescent="0.3">
      <c r="A71" s="44" t="s">
        <v>645</v>
      </c>
      <c r="B71" s="44" t="s">
        <v>646</v>
      </c>
      <c r="C71" s="44" t="s">
        <v>562</v>
      </c>
      <c r="D71" s="44" t="s">
        <v>563</v>
      </c>
      <c r="E71" s="47">
        <v>265203934</v>
      </c>
      <c r="F71" s="47">
        <v>267621101</v>
      </c>
      <c r="G71" s="47">
        <v>270110056</v>
      </c>
      <c r="H71" s="47">
        <v>272655378</v>
      </c>
      <c r="I71" s="47">
        <v>275163387</v>
      </c>
      <c r="J71" s="47">
        <v>277650957</v>
      </c>
      <c r="K71" s="47">
        <v>279969040</v>
      </c>
      <c r="L71" s="47">
        <v>281974883</v>
      </c>
      <c r="M71" s="47">
        <v>283866409</v>
      </c>
      <c r="N71" s="47">
        <v>285778637</v>
      </c>
      <c r="O71" s="47">
        <v>287338845</v>
      </c>
      <c r="P71" s="47">
        <v>288923420</v>
      </c>
      <c r="Q71" s="47">
        <v>290874595</v>
      </c>
      <c r="R71" s="47">
        <v>292728234</v>
      </c>
      <c r="S71" s="47">
        <v>294399225</v>
      </c>
      <c r="T71" s="47">
        <v>295923527</v>
      </c>
      <c r="U71" s="47">
        <v>297251524</v>
      </c>
      <c r="V71" s="47">
        <v>298441845</v>
      </c>
      <c r="W71" s="47">
        <v>299652820</v>
      </c>
      <c r="X71" s="47">
        <v>300886490</v>
      </c>
      <c r="Y71" s="47">
        <v>302184230</v>
      </c>
      <c r="Z71" s="47">
        <v>303343135</v>
      </c>
      <c r="AA71" s="47">
        <v>304174240</v>
      </c>
      <c r="AB71" s="47">
        <v>304787493</v>
      </c>
      <c r="AC71" s="47">
        <v>305299134</v>
      </c>
      <c r="AD71" s="47">
        <v>305877727</v>
      </c>
      <c r="AE71" s="47">
        <v>306640638</v>
      </c>
      <c r="AF71" s="47">
        <v>307488390</v>
      </c>
      <c r="AG71" s="47">
        <v>308516473</v>
      </c>
      <c r="AH71" s="47">
        <v>309837592</v>
      </c>
      <c r="AI71" s="47">
        <v>311262588</v>
      </c>
      <c r="AJ71" s="47">
        <v>312708137</v>
      </c>
      <c r="AK71" s="47">
        <v>314162058</v>
      </c>
      <c r="AL71" s="47">
        <v>315449099</v>
      </c>
      <c r="AM71" s="47">
        <v>316366779</v>
      </c>
      <c r="AN71" s="47">
        <v>317181448</v>
      </c>
      <c r="AO71" s="47">
        <v>318003015</v>
      </c>
      <c r="AP71" s="47">
        <v>318761762</v>
      </c>
      <c r="AQ71" s="47">
        <v>319433981</v>
      </c>
      <c r="AR71" s="47">
        <v>320258898</v>
      </c>
      <c r="AS71" s="47">
        <v>321310791</v>
      </c>
      <c r="AT71" s="47">
        <v>322547874</v>
      </c>
      <c r="AU71" s="47">
        <v>324125336</v>
      </c>
      <c r="AV71" s="47">
        <v>325885964</v>
      </c>
      <c r="AW71" s="47">
        <v>327682505</v>
      </c>
      <c r="AX71" s="47">
        <v>329380417</v>
      </c>
      <c r="AY71" s="47">
        <v>330922789</v>
      </c>
      <c r="AZ71" s="47">
        <v>332645165</v>
      </c>
      <c r="BA71" s="47">
        <v>334274725</v>
      </c>
      <c r="BB71" s="47">
        <v>335360890</v>
      </c>
      <c r="BC71" s="47">
        <v>336151479</v>
      </c>
      <c r="BD71" s="47">
        <v>335419643</v>
      </c>
      <c r="BE71" s="47">
        <v>336159194</v>
      </c>
      <c r="BF71" s="47">
        <v>337302113</v>
      </c>
      <c r="BG71" s="47">
        <v>338466255</v>
      </c>
      <c r="BH71" s="47">
        <v>339533474</v>
      </c>
      <c r="BI71" s="47">
        <v>340616924</v>
      </c>
      <c r="BJ71" s="47">
        <v>341164362</v>
      </c>
      <c r="BK71" s="48">
        <v>341783171</v>
      </c>
      <c r="BL71" s="44"/>
      <c r="BM71" s="44"/>
      <c r="BN71" s="44"/>
      <c r="BO71" s="44"/>
    </row>
    <row r="72" spans="1:67" ht="14" x14ac:dyDescent="0.3">
      <c r="A72" s="44" t="s">
        <v>204</v>
      </c>
      <c r="B72" s="44" t="s">
        <v>647</v>
      </c>
      <c r="C72" s="44" t="s">
        <v>562</v>
      </c>
      <c r="D72" s="44" t="s">
        <v>563</v>
      </c>
      <c r="E72" s="47">
        <v>1007590</v>
      </c>
      <c r="F72" s="47">
        <v>1033328</v>
      </c>
      <c r="G72" s="47">
        <v>1060486</v>
      </c>
      <c r="H72" s="47">
        <v>1088854</v>
      </c>
      <c r="I72" s="47">
        <v>1118159</v>
      </c>
      <c r="J72" s="47">
        <v>1148189</v>
      </c>
      <c r="K72" s="47">
        <v>1178875</v>
      </c>
      <c r="L72" s="47">
        <v>1210302</v>
      </c>
      <c r="M72" s="47">
        <v>1242635</v>
      </c>
      <c r="N72" s="47">
        <v>1276123</v>
      </c>
      <c r="O72" s="47">
        <v>1310945</v>
      </c>
      <c r="P72" s="47">
        <v>1347176</v>
      </c>
      <c r="Q72" s="47">
        <v>1384797</v>
      </c>
      <c r="R72" s="47">
        <v>1423761</v>
      </c>
      <c r="S72" s="47">
        <v>1463983</v>
      </c>
      <c r="T72" s="47">
        <v>1505439</v>
      </c>
      <c r="U72" s="47">
        <v>1547975</v>
      </c>
      <c r="V72" s="47">
        <v>1591620</v>
      </c>
      <c r="W72" s="47">
        <v>1636769</v>
      </c>
      <c r="X72" s="47">
        <v>1683939</v>
      </c>
      <c r="Y72" s="47">
        <v>1733416</v>
      </c>
      <c r="Z72" s="47">
        <v>1784561</v>
      </c>
      <c r="AA72" s="47">
        <v>1836823</v>
      </c>
      <c r="AB72" s="47">
        <v>1890558</v>
      </c>
      <c r="AC72" s="47">
        <v>1946305</v>
      </c>
      <c r="AD72" s="47">
        <v>2003937</v>
      </c>
      <c r="AE72" s="47">
        <v>2064794</v>
      </c>
      <c r="AF72" s="47">
        <v>2127422</v>
      </c>
      <c r="AG72" s="47">
        <v>2185605</v>
      </c>
      <c r="AH72" s="47">
        <v>2231141</v>
      </c>
      <c r="AI72" s="47">
        <v>2258653</v>
      </c>
      <c r="AJ72" s="47">
        <v>2266358</v>
      </c>
      <c r="AK72" s="47">
        <v>2257596</v>
      </c>
      <c r="AL72" s="47">
        <v>2238626</v>
      </c>
      <c r="AM72" s="47">
        <v>2218430</v>
      </c>
      <c r="AN72" s="47">
        <v>2204222</v>
      </c>
      <c r="AO72" s="47">
        <v>2196464</v>
      </c>
      <c r="AP72" s="47">
        <v>2195179</v>
      </c>
      <c r="AQ72" s="47">
        <v>2206432</v>
      </c>
      <c r="AR72" s="47">
        <v>2237405</v>
      </c>
      <c r="AS72" s="47">
        <v>2292416</v>
      </c>
      <c r="AT72" s="47">
        <v>2374722</v>
      </c>
      <c r="AU72" s="47">
        <v>2481058</v>
      </c>
      <c r="AV72" s="47">
        <v>2600973</v>
      </c>
      <c r="AW72" s="47">
        <v>2719803</v>
      </c>
      <c r="AX72" s="47">
        <v>2826659</v>
      </c>
      <c r="AY72" s="47">
        <v>2918205</v>
      </c>
      <c r="AZ72" s="47">
        <v>2996536</v>
      </c>
      <c r="BA72" s="47">
        <v>3062779</v>
      </c>
      <c r="BB72" s="47">
        <v>3119920</v>
      </c>
      <c r="BC72" s="47">
        <v>3170435</v>
      </c>
      <c r="BD72" s="47">
        <v>3213972</v>
      </c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</row>
    <row r="73" spans="1:67" ht="14" x14ac:dyDescent="0.3">
      <c r="A73" s="44" t="s">
        <v>116</v>
      </c>
      <c r="B73" s="44" t="s">
        <v>648</v>
      </c>
      <c r="C73" s="44" t="s">
        <v>562</v>
      </c>
      <c r="D73" s="44" t="s">
        <v>563</v>
      </c>
      <c r="E73" s="47">
        <v>30455000</v>
      </c>
      <c r="F73" s="47">
        <v>30739250</v>
      </c>
      <c r="G73" s="47">
        <v>31023366</v>
      </c>
      <c r="H73" s="47">
        <v>31296651</v>
      </c>
      <c r="I73" s="47">
        <v>31609195</v>
      </c>
      <c r="J73" s="47">
        <v>31954292</v>
      </c>
      <c r="K73" s="47">
        <v>32283194</v>
      </c>
      <c r="L73" s="47">
        <v>32682947</v>
      </c>
      <c r="M73" s="47">
        <v>33113134</v>
      </c>
      <c r="N73" s="47">
        <v>33441054</v>
      </c>
      <c r="O73" s="47">
        <v>33814531</v>
      </c>
      <c r="P73" s="47">
        <v>34224490</v>
      </c>
      <c r="Q73" s="47">
        <v>34604469</v>
      </c>
      <c r="R73" s="47">
        <v>34988947</v>
      </c>
      <c r="S73" s="47">
        <v>35373335</v>
      </c>
      <c r="T73" s="47">
        <v>35757900</v>
      </c>
      <c r="U73" s="47">
        <v>36137812</v>
      </c>
      <c r="V73" s="47">
        <v>36511638</v>
      </c>
      <c r="W73" s="47">
        <v>36864898</v>
      </c>
      <c r="X73" s="47">
        <v>37191330</v>
      </c>
      <c r="Y73" s="47">
        <v>37491165</v>
      </c>
      <c r="Z73" s="47">
        <v>37758631</v>
      </c>
      <c r="AA73" s="47">
        <v>37986012</v>
      </c>
      <c r="AB73" s="47">
        <v>38171525</v>
      </c>
      <c r="AC73" s="47">
        <v>38330364</v>
      </c>
      <c r="AD73" s="47">
        <v>38469512</v>
      </c>
      <c r="AE73" s="47">
        <v>38584624</v>
      </c>
      <c r="AF73" s="47">
        <v>38684815</v>
      </c>
      <c r="AG73" s="47">
        <v>38766939</v>
      </c>
      <c r="AH73" s="47">
        <v>38827764</v>
      </c>
      <c r="AI73" s="47">
        <v>38867322</v>
      </c>
      <c r="AJ73" s="47">
        <v>38966376</v>
      </c>
      <c r="AK73" s="47">
        <v>39157685</v>
      </c>
      <c r="AL73" s="47">
        <v>39361262</v>
      </c>
      <c r="AM73" s="47">
        <v>39549108</v>
      </c>
      <c r="AN73" s="47">
        <v>39724050</v>
      </c>
      <c r="AO73" s="47">
        <v>39889852</v>
      </c>
      <c r="AP73" s="47">
        <v>40057389</v>
      </c>
      <c r="AQ73" s="47">
        <v>40223509</v>
      </c>
      <c r="AR73" s="47">
        <v>40386875</v>
      </c>
      <c r="AS73" s="47">
        <v>40567864</v>
      </c>
      <c r="AT73" s="47">
        <v>40850412</v>
      </c>
      <c r="AU73" s="47">
        <v>41431558</v>
      </c>
      <c r="AV73" s="47">
        <v>42187645</v>
      </c>
      <c r="AW73" s="47">
        <v>42921895</v>
      </c>
      <c r="AX73" s="47">
        <v>43653155</v>
      </c>
      <c r="AY73" s="47">
        <v>44397319</v>
      </c>
      <c r="AZ73" s="47">
        <v>45226803</v>
      </c>
      <c r="BA73" s="47">
        <v>45954106</v>
      </c>
      <c r="BB73" s="47">
        <v>46362946</v>
      </c>
      <c r="BC73" s="47">
        <v>46576897</v>
      </c>
      <c r="BD73" s="47">
        <v>46742697</v>
      </c>
      <c r="BE73" s="47">
        <v>46773055</v>
      </c>
      <c r="BF73" s="47">
        <v>46620045</v>
      </c>
      <c r="BG73" s="47">
        <v>46480882</v>
      </c>
      <c r="BH73" s="47">
        <v>46444832</v>
      </c>
      <c r="BI73" s="47">
        <v>46483569</v>
      </c>
      <c r="BJ73" s="47">
        <v>46593236</v>
      </c>
      <c r="BK73" s="47">
        <v>46723749</v>
      </c>
      <c r="BL73" s="44"/>
      <c r="BM73" s="44"/>
      <c r="BN73" s="44"/>
      <c r="BO73" s="44"/>
    </row>
    <row r="74" spans="1:67" ht="14" x14ac:dyDescent="0.3">
      <c r="A74" s="44" t="s">
        <v>131</v>
      </c>
      <c r="B74" s="44" t="s">
        <v>649</v>
      </c>
      <c r="C74" s="44" t="s">
        <v>562</v>
      </c>
      <c r="D74" s="44" t="s">
        <v>563</v>
      </c>
      <c r="E74" s="47">
        <v>1211537</v>
      </c>
      <c r="F74" s="47">
        <v>1225077</v>
      </c>
      <c r="G74" s="47">
        <v>1241623</v>
      </c>
      <c r="H74" s="47">
        <v>1258857</v>
      </c>
      <c r="I74" s="47">
        <v>1277086</v>
      </c>
      <c r="J74" s="47">
        <v>1294566</v>
      </c>
      <c r="K74" s="47">
        <v>1308597</v>
      </c>
      <c r="L74" s="47">
        <v>1318946</v>
      </c>
      <c r="M74" s="47">
        <v>1331214</v>
      </c>
      <c r="N74" s="47">
        <v>1345249</v>
      </c>
      <c r="O74" s="47">
        <v>1360076</v>
      </c>
      <c r="P74" s="47">
        <v>1376955</v>
      </c>
      <c r="Q74" s="47">
        <v>1392518</v>
      </c>
      <c r="R74" s="47">
        <v>1405951</v>
      </c>
      <c r="S74" s="47">
        <v>1418169</v>
      </c>
      <c r="T74" s="47">
        <v>1429352</v>
      </c>
      <c r="U74" s="47">
        <v>1439576</v>
      </c>
      <c r="V74" s="47">
        <v>1450211</v>
      </c>
      <c r="W74" s="47">
        <v>1460188</v>
      </c>
      <c r="X74" s="47">
        <v>1468333</v>
      </c>
      <c r="Y74" s="47">
        <v>1477219</v>
      </c>
      <c r="Z74" s="47">
        <v>1487666</v>
      </c>
      <c r="AA74" s="47">
        <v>1498414</v>
      </c>
      <c r="AB74" s="47">
        <v>1508745</v>
      </c>
      <c r="AC74" s="47">
        <v>1518617</v>
      </c>
      <c r="AD74" s="47">
        <v>1528781</v>
      </c>
      <c r="AE74" s="47">
        <v>1540190</v>
      </c>
      <c r="AF74" s="47">
        <v>1552221</v>
      </c>
      <c r="AG74" s="47">
        <v>1561900</v>
      </c>
      <c r="AH74" s="47">
        <v>1568131</v>
      </c>
      <c r="AI74" s="47">
        <v>1569174</v>
      </c>
      <c r="AJ74" s="47">
        <v>1561314</v>
      </c>
      <c r="AK74" s="47">
        <v>1533091</v>
      </c>
      <c r="AL74" s="47">
        <v>1494128</v>
      </c>
      <c r="AM74" s="47">
        <v>1462514</v>
      </c>
      <c r="AN74" s="47">
        <v>1436634</v>
      </c>
      <c r="AO74" s="47">
        <v>1415594</v>
      </c>
      <c r="AP74" s="47">
        <v>1399535</v>
      </c>
      <c r="AQ74" s="47">
        <v>1386156</v>
      </c>
      <c r="AR74" s="47">
        <v>1390244</v>
      </c>
      <c r="AS74" s="47">
        <v>1396985</v>
      </c>
      <c r="AT74" s="47">
        <v>1388115</v>
      </c>
      <c r="AU74" s="47">
        <v>1379350</v>
      </c>
      <c r="AV74" s="47">
        <v>1370720</v>
      </c>
      <c r="AW74" s="47">
        <v>1362550</v>
      </c>
      <c r="AX74" s="47">
        <v>1354775</v>
      </c>
      <c r="AY74" s="47">
        <v>1346810</v>
      </c>
      <c r="AZ74" s="47">
        <v>1340680</v>
      </c>
      <c r="BA74" s="47">
        <v>1337090</v>
      </c>
      <c r="BB74" s="47">
        <v>1334515</v>
      </c>
      <c r="BC74" s="47">
        <v>1331475</v>
      </c>
      <c r="BD74" s="47">
        <v>1327439</v>
      </c>
      <c r="BE74" s="47">
        <v>1322696</v>
      </c>
      <c r="BF74" s="47">
        <v>1317997</v>
      </c>
      <c r="BG74" s="47">
        <v>1314545</v>
      </c>
      <c r="BH74" s="47">
        <v>1315407</v>
      </c>
      <c r="BI74" s="47">
        <v>1315790</v>
      </c>
      <c r="BJ74" s="47">
        <v>1317384</v>
      </c>
      <c r="BK74" s="47">
        <v>1320884</v>
      </c>
      <c r="BL74" s="44"/>
      <c r="BM74" s="44"/>
      <c r="BN74" s="44"/>
      <c r="BO74" s="44"/>
    </row>
    <row r="75" spans="1:67" ht="14" x14ac:dyDescent="0.3">
      <c r="A75" s="44" t="s">
        <v>8</v>
      </c>
      <c r="B75" s="44" t="s">
        <v>650</v>
      </c>
      <c r="C75" s="44" t="s">
        <v>562</v>
      </c>
      <c r="D75" s="44" t="s">
        <v>563</v>
      </c>
      <c r="E75" s="47">
        <v>22151278</v>
      </c>
      <c r="F75" s="47">
        <v>22671191</v>
      </c>
      <c r="G75" s="47">
        <v>23221389</v>
      </c>
      <c r="H75" s="47">
        <v>23798430</v>
      </c>
      <c r="I75" s="47">
        <v>24397022</v>
      </c>
      <c r="J75" s="47">
        <v>25013626</v>
      </c>
      <c r="K75" s="47">
        <v>25641044</v>
      </c>
      <c r="L75" s="47">
        <v>26280132</v>
      </c>
      <c r="M75" s="47">
        <v>26944390</v>
      </c>
      <c r="N75" s="47">
        <v>27652709</v>
      </c>
      <c r="O75" s="47">
        <v>28415077</v>
      </c>
      <c r="P75" s="47">
        <v>29248643</v>
      </c>
      <c r="Q75" s="47">
        <v>30140804</v>
      </c>
      <c r="R75" s="47">
        <v>31036662</v>
      </c>
      <c r="S75" s="47">
        <v>31861352</v>
      </c>
      <c r="T75" s="47">
        <v>32566854</v>
      </c>
      <c r="U75" s="47">
        <v>33128149</v>
      </c>
      <c r="V75" s="47">
        <v>33577242</v>
      </c>
      <c r="W75" s="47">
        <v>33993301</v>
      </c>
      <c r="X75" s="47">
        <v>34487799</v>
      </c>
      <c r="Y75" s="47">
        <v>35141712</v>
      </c>
      <c r="Z75" s="47">
        <v>35984528</v>
      </c>
      <c r="AA75" s="47">
        <v>36995248</v>
      </c>
      <c r="AB75" s="47">
        <v>38142674</v>
      </c>
      <c r="AC75" s="47">
        <v>39374348</v>
      </c>
      <c r="AD75" s="47">
        <v>40652141</v>
      </c>
      <c r="AE75" s="47">
        <v>41965693</v>
      </c>
      <c r="AF75" s="47">
        <v>43329231</v>
      </c>
      <c r="AG75" s="47">
        <v>44757203</v>
      </c>
      <c r="AH75" s="47">
        <v>46272299</v>
      </c>
      <c r="AI75" s="47">
        <v>47887865</v>
      </c>
      <c r="AJ75" s="47">
        <v>49609969</v>
      </c>
      <c r="AK75" s="47">
        <v>51423585</v>
      </c>
      <c r="AL75" s="47">
        <v>53295566</v>
      </c>
      <c r="AM75" s="47">
        <v>55180998</v>
      </c>
      <c r="AN75" s="47">
        <v>57047908</v>
      </c>
      <c r="AO75" s="47">
        <v>58883530</v>
      </c>
      <c r="AP75" s="47">
        <v>60697443</v>
      </c>
      <c r="AQ75" s="47">
        <v>62507724</v>
      </c>
      <c r="AR75" s="47">
        <v>64343013</v>
      </c>
      <c r="AS75" s="47">
        <v>66224804</v>
      </c>
      <c r="AT75" s="47">
        <v>68159423</v>
      </c>
      <c r="AU75" s="47">
        <v>70142091</v>
      </c>
      <c r="AV75" s="47">
        <v>72170584</v>
      </c>
      <c r="AW75" s="47">
        <v>74239505</v>
      </c>
      <c r="AX75" s="47">
        <v>76346311</v>
      </c>
      <c r="AY75" s="47">
        <v>78489206</v>
      </c>
      <c r="AZ75" s="47">
        <v>80674348</v>
      </c>
      <c r="BA75" s="47">
        <v>82916235</v>
      </c>
      <c r="BB75" s="47">
        <v>85233913</v>
      </c>
      <c r="BC75" s="47">
        <v>87639964</v>
      </c>
      <c r="BD75" s="47">
        <v>90139927</v>
      </c>
      <c r="BE75" s="47">
        <v>92726971</v>
      </c>
      <c r="BF75" s="47">
        <v>95385785</v>
      </c>
      <c r="BG75" s="47">
        <v>98094253</v>
      </c>
      <c r="BH75" s="47">
        <v>100835458</v>
      </c>
      <c r="BI75" s="47">
        <v>103603501</v>
      </c>
      <c r="BJ75" s="47">
        <v>106400024</v>
      </c>
      <c r="BK75" s="47">
        <v>109224559</v>
      </c>
      <c r="BL75" s="44"/>
      <c r="BM75" s="44"/>
      <c r="BN75" s="44"/>
      <c r="BO75" s="44"/>
    </row>
    <row r="76" spans="1:67" ht="14" x14ac:dyDescent="0.3">
      <c r="A76" s="44" t="s">
        <v>651</v>
      </c>
      <c r="B76" s="44" t="s">
        <v>652</v>
      </c>
      <c r="C76" s="44" t="s">
        <v>562</v>
      </c>
      <c r="D76" s="44" t="s">
        <v>563</v>
      </c>
      <c r="E76" s="47">
        <v>409306076</v>
      </c>
      <c r="F76" s="47">
        <v>412798418</v>
      </c>
      <c r="G76" s="47">
        <v>416450473</v>
      </c>
      <c r="H76" s="47">
        <v>420166491</v>
      </c>
      <c r="I76" s="47">
        <v>423850244</v>
      </c>
      <c r="J76" s="47">
        <v>427380782</v>
      </c>
      <c r="K76" s="47">
        <v>430687619</v>
      </c>
      <c r="L76" s="47">
        <v>433861577</v>
      </c>
      <c r="M76" s="47">
        <v>436817143</v>
      </c>
      <c r="N76" s="47">
        <v>439658725</v>
      </c>
      <c r="O76" s="47">
        <v>441986158</v>
      </c>
      <c r="P76" s="47">
        <v>444288192</v>
      </c>
      <c r="Q76" s="47">
        <v>447081048</v>
      </c>
      <c r="R76" s="47">
        <v>449719264</v>
      </c>
      <c r="S76" s="47">
        <v>452179363</v>
      </c>
      <c r="T76" s="47">
        <v>454542377</v>
      </c>
      <c r="U76" s="47">
        <v>456685457</v>
      </c>
      <c r="V76" s="47">
        <v>458618982</v>
      </c>
      <c r="W76" s="47">
        <v>460468272</v>
      </c>
      <c r="X76" s="47">
        <v>462298836</v>
      </c>
      <c r="Y76" s="47">
        <v>464225439</v>
      </c>
      <c r="Z76" s="47">
        <v>465947860</v>
      </c>
      <c r="AA76" s="47">
        <v>467248876</v>
      </c>
      <c r="AB76" s="47">
        <v>468335580</v>
      </c>
      <c r="AC76" s="47">
        <v>469368776</v>
      </c>
      <c r="AD76" s="47">
        <v>470497179</v>
      </c>
      <c r="AE76" s="47">
        <v>471780193</v>
      </c>
      <c r="AF76" s="47">
        <v>473103906</v>
      </c>
      <c r="AG76" s="47">
        <v>474581370</v>
      </c>
      <c r="AH76" s="47">
        <v>476149867</v>
      </c>
      <c r="AI76" s="47">
        <v>477725565</v>
      </c>
      <c r="AJ76" s="47">
        <v>479155422</v>
      </c>
      <c r="AK76" s="47">
        <v>480544294</v>
      </c>
      <c r="AL76" s="47">
        <v>482059744</v>
      </c>
      <c r="AM76" s="47">
        <v>483264869</v>
      </c>
      <c r="AN76" s="47">
        <v>484222373</v>
      </c>
      <c r="AO76" s="47">
        <v>485063813</v>
      </c>
      <c r="AP76" s="47">
        <v>485855012</v>
      </c>
      <c r="AQ76" s="47">
        <v>486597004</v>
      </c>
      <c r="AR76" s="47">
        <v>487497959</v>
      </c>
      <c r="AS76" s="47">
        <v>488221138</v>
      </c>
      <c r="AT76" s="47">
        <v>489015301</v>
      </c>
      <c r="AU76" s="47">
        <v>490252423</v>
      </c>
      <c r="AV76" s="47">
        <v>492063516</v>
      </c>
      <c r="AW76" s="47">
        <v>494028141</v>
      </c>
      <c r="AX76" s="47">
        <v>495983155</v>
      </c>
      <c r="AY76" s="47">
        <v>497844869</v>
      </c>
      <c r="AZ76" s="47">
        <v>499790863</v>
      </c>
      <c r="BA76" s="47">
        <v>501683669</v>
      </c>
      <c r="BB76" s="47">
        <v>503194070</v>
      </c>
      <c r="BC76" s="47">
        <v>504298777</v>
      </c>
      <c r="BD76" s="47">
        <v>504005894</v>
      </c>
      <c r="BE76" s="47">
        <v>505096232</v>
      </c>
      <c r="BF76" s="47">
        <v>506597697</v>
      </c>
      <c r="BG76" s="47">
        <v>508193856</v>
      </c>
      <c r="BH76" s="47">
        <v>509717579</v>
      </c>
      <c r="BI76" s="47">
        <v>511218529</v>
      </c>
      <c r="BJ76" s="47">
        <v>512191098</v>
      </c>
      <c r="BK76" s="47">
        <v>513213363</v>
      </c>
      <c r="BL76" s="44"/>
      <c r="BM76" s="44"/>
      <c r="BN76" s="44"/>
      <c r="BO76" s="44"/>
    </row>
    <row r="77" spans="1:67" ht="14" x14ac:dyDescent="0.3">
      <c r="A77" s="44" t="s">
        <v>653</v>
      </c>
      <c r="B77" s="44" t="s">
        <v>654</v>
      </c>
      <c r="C77" s="44" t="s">
        <v>562</v>
      </c>
      <c r="D77" s="44" t="s">
        <v>563</v>
      </c>
      <c r="E77" s="47">
        <v>120335436</v>
      </c>
      <c r="F77" s="47">
        <v>123102643</v>
      </c>
      <c r="G77" s="47">
        <v>125989185</v>
      </c>
      <c r="H77" s="47">
        <v>128998464</v>
      </c>
      <c r="I77" s="47">
        <v>132146262</v>
      </c>
      <c r="J77" s="47">
        <v>135443764</v>
      </c>
      <c r="K77" s="47">
        <v>138901311</v>
      </c>
      <c r="L77" s="47">
        <v>142517806</v>
      </c>
      <c r="M77" s="47">
        <v>146274765</v>
      </c>
      <c r="N77" s="47">
        <v>150149071</v>
      </c>
      <c r="O77" s="47">
        <v>154125870</v>
      </c>
      <c r="P77" s="47">
        <v>158184120</v>
      </c>
      <c r="Q77" s="47">
        <v>162336872</v>
      </c>
      <c r="R77" s="47">
        <v>166632061</v>
      </c>
      <c r="S77" s="47">
        <v>171143908</v>
      </c>
      <c r="T77" s="47">
        <v>175913811</v>
      </c>
      <c r="U77" s="47">
        <v>180973468</v>
      </c>
      <c r="V77" s="47">
        <v>186282227</v>
      </c>
      <c r="W77" s="47">
        <v>191732730</v>
      </c>
      <c r="X77" s="47">
        <v>197176457</v>
      </c>
      <c r="Y77" s="47">
        <v>202506212</v>
      </c>
      <c r="Z77" s="47">
        <v>207706419</v>
      </c>
      <c r="AA77" s="47">
        <v>212817642</v>
      </c>
      <c r="AB77" s="47">
        <v>217875296</v>
      </c>
      <c r="AC77" s="47">
        <v>222933368</v>
      </c>
      <c r="AD77" s="47">
        <v>228049054</v>
      </c>
      <c r="AE77" s="47">
        <v>233189187</v>
      </c>
      <c r="AF77" s="47">
        <v>238381626</v>
      </c>
      <c r="AG77" s="47">
        <v>243809801</v>
      </c>
      <c r="AH77" s="47">
        <v>249707879</v>
      </c>
      <c r="AI77" s="47">
        <v>258210292</v>
      </c>
      <c r="AJ77" s="47">
        <v>265557410</v>
      </c>
      <c r="AK77" s="47">
        <v>273554015</v>
      </c>
      <c r="AL77" s="47">
        <v>281936725</v>
      </c>
      <c r="AM77" s="47">
        <v>290328995</v>
      </c>
      <c r="AN77" s="47">
        <v>298467311</v>
      </c>
      <c r="AO77" s="47">
        <v>306246158</v>
      </c>
      <c r="AP77" s="47">
        <v>313764396</v>
      </c>
      <c r="AQ77" s="47">
        <v>321010137</v>
      </c>
      <c r="AR77" s="47">
        <v>328377495</v>
      </c>
      <c r="AS77" s="47">
        <v>336293932</v>
      </c>
      <c r="AT77" s="47">
        <v>344736362</v>
      </c>
      <c r="AU77" s="47">
        <v>353568055</v>
      </c>
      <c r="AV77" s="47">
        <v>362707108</v>
      </c>
      <c r="AW77" s="47">
        <v>372022500</v>
      </c>
      <c r="AX77" s="47">
        <v>381419066</v>
      </c>
      <c r="AY77" s="47">
        <v>390889972</v>
      </c>
      <c r="AZ77" s="47">
        <v>400456806</v>
      </c>
      <c r="BA77" s="47">
        <v>410146920</v>
      </c>
      <c r="BB77" s="47">
        <v>419986678</v>
      </c>
      <c r="BC77" s="47">
        <v>430002303</v>
      </c>
      <c r="BD77" s="47">
        <v>440218679</v>
      </c>
      <c r="BE77" s="47">
        <v>450626774</v>
      </c>
      <c r="BF77" s="47">
        <v>461192790</v>
      </c>
      <c r="BG77" s="47">
        <v>471835322</v>
      </c>
      <c r="BH77" s="47">
        <v>482530732</v>
      </c>
      <c r="BI77" s="47">
        <v>493290951</v>
      </c>
      <c r="BJ77" s="47">
        <v>504119229</v>
      </c>
      <c r="BK77" s="47">
        <v>515215936</v>
      </c>
      <c r="BL77" s="44"/>
      <c r="BM77" s="44"/>
      <c r="BN77" s="44"/>
      <c r="BO77" s="44"/>
    </row>
    <row r="78" spans="1:67" ht="14" x14ac:dyDescent="0.3">
      <c r="A78" s="44" t="s">
        <v>129</v>
      </c>
      <c r="B78" s="44" t="s">
        <v>655</v>
      </c>
      <c r="C78" s="44" t="s">
        <v>562</v>
      </c>
      <c r="D78" s="44" t="s">
        <v>563</v>
      </c>
      <c r="E78" s="47">
        <v>4429634</v>
      </c>
      <c r="F78" s="47">
        <v>4461005</v>
      </c>
      <c r="G78" s="47">
        <v>4491443</v>
      </c>
      <c r="H78" s="47">
        <v>4523309</v>
      </c>
      <c r="I78" s="47">
        <v>4548543</v>
      </c>
      <c r="J78" s="47">
        <v>4563732</v>
      </c>
      <c r="K78" s="47">
        <v>4580869</v>
      </c>
      <c r="L78" s="47">
        <v>4605744</v>
      </c>
      <c r="M78" s="47">
        <v>4626469</v>
      </c>
      <c r="N78" s="47">
        <v>4623785</v>
      </c>
      <c r="O78" s="47">
        <v>4606307</v>
      </c>
      <c r="P78" s="47">
        <v>4612124</v>
      </c>
      <c r="Q78" s="47">
        <v>4639657</v>
      </c>
      <c r="R78" s="47">
        <v>4666081</v>
      </c>
      <c r="S78" s="47">
        <v>4690574</v>
      </c>
      <c r="T78" s="47">
        <v>4711440</v>
      </c>
      <c r="U78" s="47">
        <v>4725664</v>
      </c>
      <c r="V78" s="47">
        <v>4738902</v>
      </c>
      <c r="W78" s="47">
        <v>4752528</v>
      </c>
      <c r="X78" s="47">
        <v>4764690</v>
      </c>
      <c r="Y78" s="47">
        <v>4779535</v>
      </c>
      <c r="Z78" s="47">
        <v>4799964</v>
      </c>
      <c r="AA78" s="47">
        <v>4826933</v>
      </c>
      <c r="AB78" s="47">
        <v>4855787</v>
      </c>
      <c r="AC78" s="47">
        <v>4881803</v>
      </c>
      <c r="AD78" s="47">
        <v>4902206</v>
      </c>
      <c r="AE78" s="47">
        <v>4918154</v>
      </c>
      <c r="AF78" s="47">
        <v>4932123</v>
      </c>
      <c r="AG78" s="47">
        <v>4946481</v>
      </c>
      <c r="AH78" s="47">
        <v>4964371</v>
      </c>
      <c r="AI78" s="47">
        <v>4986431</v>
      </c>
      <c r="AJ78" s="47">
        <v>5013740</v>
      </c>
      <c r="AK78" s="47">
        <v>5041992</v>
      </c>
      <c r="AL78" s="47">
        <v>5066447</v>
      </c>
      <c r="AM78" s="47">
        <v>5088333</v>
      </c>
      <c r="AN78" s="47">
        <v>5107790</v>
      </c>
      <c r="AO78" s="47">
        <v>5124573</v>
      </c>
      <c r="AP78" s="47">
        <v>5139835</v>
      </c>
      <c r="AQ78" s="47">
        <v>5153498</v>
      </c>
      <c r="AR78" s="47">
        <v>5165474</v>
      </c>
      <c r="AS78" s="47">
        <v>5176209</v>
      </c>
      <c r="AT78" s="47">
        <v>5188008</v>
      </c>
      <c r="AU78" s="47">
        <v>5200598</v>
      </c>
      <c r="AV78" s="47">
        <v>5213014</v>
      </c>
      <c r="AW78" s="47">
        <v>5228172</v>
      </c>
      <c r="AX78" s="47">
        <v>5246096</v>
      </c>
      <c r="AY78" s="47">
        <v>5266268</v>
      </c>
      <c r="AZ78" s="47">
        <v>5288720</v>
      </c>
      <c r="BA78" s="47">
        <v>5313399</v>
      </c>
      <c r="BB78" s="47">
        <v>5338871</v>
      </c>
      <c r="BC78" s="47">
        <v>5363352</v>
      </c>
      <c r="BD78" s="47">
        <v>5388272</v>
      </c>
      <c r="BE78" s="47">
        <v>5413971</v>
      </c>
      <c r="BF78" s="47">
        <v>5438972</v>
      </c>
      <c r="BG78" s="47">
        <v>5461512</v>
      </c>
      <c r="BH78" s="47">
        <v>5479531</v>
      </c>
      <c r="BI78" s="47">
        <v>5495303</v>
      </c>
      <c r="BJ78" s="47">
        <v>5508214</v>
      </c>
      <c r="BK78" s="47">
        <v>5518050</v>
      </c>
      <c r="BL78" s="44"/>
      <c r="BM78" s="44"/>
      <c r="BN78" s="44"/>
      <c r="BO78" s="44"/>
    </row>
    <row r="79" spans="1:67" ht="14" x14ac:dyDescent="0.3">
      <c r="A79" s="44" t="s">
        <v>205</v>
      </c>
      <c r="B79" s="44" t="s">
        <v>656</v>
      </c>
      <c r="C79" s="44" t="s">
        <v>562</v>
      </c>
      <c r="D79" s="44" t="s">
        <v>563</v>
      </c>
      <c r="E79" s="47">
        <v>393481</v>
      </c>
      <c r="F79" s="47">
        <v>407249</v>
      </c>
      <c r="G79" s="47">
        <v>421665</v>
      </c>
      <c r="H79" s="47">
        <v>436293</v>
      </c>
      <c r="I79" s="47">
        <v>450542</v>
      </c>
      <c r="J79" s="47">
        <v>463968</v>
      </c>
      <c r="K79" s="47">
        <v>476404</v>
      </c>
      <c r="L79" s="47">
        <v>487981</v>
      </c>
      <c r="M79" s="47">
        <v>498940</v>
      </c>
      <c r="N79" s="47">
        <v>509704</v>
      </c>
      <c r="O79" s="47">
        <v>520562</v>
      </c>
      <c r="P79" s="47">
        <v>531635</v>
      </c>
      <c r="Q79" s="47">
        <v>542844</v>
      </c>
      <c r="R79" s="47">
        <v>554138</v>
      </c>
      <c r="S79" s="47">
        <v>565415</v>
      </c>
      <c r="T79" s="47">
        <v>576626</v>
      </c>
      <c r="U79" s="47">
        <v>587557</v>
      </c>
      <c r="V79" s="47">
        <v>598296</v>
      </c>
      <c r="W79" s="47">
        <v>609383</v>
      </c>
      <c r="X79" s="47">
        <v>621585</v>
      </c>
      <c r="Y79" s="47">
        <v>635307</v>
      </c>
      <c r="Z79" s="47">
        <v>651021</v>
      </c>
      <c r="AA79" s="47">
        <v>668280</v>
      </c>
      <c r="AB79" s="47">
        <v>685497</v>
      </c>
      <c r="AC79" s="47">
        <v>700483</v>
      </c>
      <c r="AD79" s="47">
        <v>711775</v>
      </c>
      <c r="AE79" s="47">
        <v>718639</v>
      </c>
      <c r="AF79" s="47">
        <v>721783</v>
      </c>
      <c r="AG79" s="47">
        <v>722930</v>
      </c>
      <c r="AH79" s="47">
        <v>724594</v>
      </c>
      <c r="AI79" s="47">
        <v>728573</v>
      </c>
      <c r="AJ79" s="47">
        <v>735401</v>
      </c>
      <c r="AK79" s="47">
        <v>744469</v>
      </c>
      <c r="AL79" s="47">
        <v>754963</v>
      </c>
      <c r="AM79" s="47">
        <v>765609</v>
      </c>
      <c r="AN79" s="47">
        <v>775425</v>
      </c>
      <c r="AO79" s="47">
        <v>784386</v>
      </c>
      <c r="AP79" s="47">
        <v>792736</v>
      </c>
      <c r="AQ79" s="47">
        <v>800157</v>
      </c>
      <c r="AR79" s="47">
        <v>806303</v>
      </c>
      <c r="AS79" s="47">
        <v>811006</v>
      </c>
      <c r="AT79" s="47">
        <v>813925</v>
      </c>
      <c r="AU79" s="47">
        <v>815257</v>
      </c>
      <c r="AV79" s="47">
        <v>816076</v>
      </c>
      <c r="AW79" s="47">
        <v>817860</v>
      </c>
      <c r="AX79" s="47">
        <v>821604</v>
      </c>
      <c r="AY79" s="47">
        <v>827870</v>
      </c>
      <c r="AZ79" s="47">
        <v>836190</v>
      </c>
      <c r="BA79" s="47">
        <v>845361</v>
      </c>
      <c r="BB79" s="47">
        <v>853637</v>
      </c>
      <c r="BC79" s="47">
        <v>859818</v>
      </c>
      <c r="BD79" s="47">
        <v>863449</v>
      </c>
      <c r="BE79" s="47">
        <v>865069</v>
      </c>
      <c r="BF79" s="47">
        <v>865608</v>
      </c>
      <c r="BG79" s="47">
        <v>866453</v>
      </c>
      <c r="BH79" s="47">
        <v>868627</v>
      </c>
      <c r="BI79" s="47">
        <v>872399</v>
      </c>
      <c r="BJ79" s="47">
        <v>877459</v>
      </c>
      <c r="BK79" s="47">
        <v>883483</v>
      </c>
      <c r="BL79" s="44"/>
      <c r="BM79" s="44"/>
      <c r="BN79" s="44"/>
      <c r="BO79" s="44"/>
    </row>
    <row r="80" spans="1:67" ht="14" x14ac:dyDescent="0.3">
      <c r="A80" s="44" t="s">
        <v>11</v>
      </c>
      <c r="B80" s="44" t="s">
        <v>657</v>
      </c>
      <c r="C80" s="44" t="s">
        <v>562</v>
      </c>
      <c r="D80" s="44" t="s">
        <v>563</v>
      </c>
      <c r="E80" s="47">
        <v>46621669</v>
      </c>
      <c r="F80" s="47">
        <v>47240543</v>
      </c>
      <c r="G80" s="47">
        <v>47904877</v>
      </c>
      <c r="H80" s="47">
        <v>48582611</v>
      </c>
      <c r="I80" s="47">
        <v>49230595</v>
      </c>
      <c r="J80" s="47">
        <v>49818028</v>
      </c>
      <c r="K80" s="47">
        <v>50330262</v>
      </c>
      <c r="L80" s="47">
        <v>50775794</v>
      </c>
      <c r="M80" s="47">
        <v>51175508</v>
      </c>
      <c r="N80" s="47">
        <v>51561836</v>
      </c>
      <c r="O80" s="47">
        <v>51957738</v>
      </c>
      <c r="P80" s="47">
        <v>52371342</v>
      </c>
      <c r="Q80" s="47">
        <v>52793138</v>
      </c>
      <c r="R80" s="47">
        <v>53207734</v>
      </c>
      <c r="S80" s="47">
        <v>53592233</v>
      </c>
      <c r="T80" s="47">
        <v>53931390</v>
      </c>
      <c r="U80" s="47">
        <v>54220022</v>
      </c>
      <c r="V80" s="47">
        <v>54467702</v>
      </c>
      <c r="W80" s="47">
        <v>54691851</v>
      </c>
      <c r="X80" s="47">
        <v>54917118</v>
      </c>
      <c r="Y80" s="47">
        <v>55161527</v>
      </c>
      <c r="Z80" s="47">
        <v>55430296</v>
      </c>
      <c r="AA80" s="47">
        <v>55718933</v>
      </c>
      <c r="AB80" s="47">
        <v>56023770</v>
      </c>
      <c r="AC80" s="47">
        <v>56337666</v>
      </c>
      <c r="AD80" s="47">
        <v>56654696</v>
      </c>
      <c r="AE80" s="47">
        <v>56976123</v>
      </c>
      <c r="AF80" s="47">
        <v>57302663</v>
      </c>
      <c r="AG80" s="47">
        <v>57627105</v>
      </c>
      <c r="AH80" s="47">
        <v>57940212</v>
      </c>
      <c r="AI80" s="47">
        <v>58235697</v>
      </c>
      <c r="AJ80" s="47">
        <v>58559311</v>
      </c>
      <c r="AK80" s="47">
        <v>58851217</v>
      </c>
      <c r="AL80" s="47">
        <v>59106768</v>
      </c>
      <c r="AM80" s="47">
        <v>59327192</v>
      </c>
      <c r="AN80" s="47">
        <v>59541899</v>
      </c>
      <c r="AO80" s="47">
        <v>59753100</v>
      </c>
      <c r="AP80" s="47">
        <v>59964851</v>
      </c>
      <c r="AQ80" s="47">
        <v>60186288</v>
      </c>
      <c r="AR80" s="47">
        <v>60496718</v>
      </c>
      <c r="AS80" s="47">
        <v>60912500</v>
      </c>
      <c r="AT80" s="47">
        <v>61357430</v>
      </c>
      <c r="AU80" s="47">
        <v>61805267</v>
      </c>
      <c r="AV80" s="47">
        <v>62244886</v>
      </c>
      <c r="AW80" s="47">
        <v>62704895</v>
      </c>
      <c r="AX80" s="47">
        <v>63179351</v>
      </c>
      <c r="AY80" s="47">
        <v>63621381</v>
      </c>
      <c r="AZ80" s="47">
        <v>64016225</v>
      </c>
      <c r="BA80" s="47">
        <v>64374984</v>
      </c>
      <c r="BB80" s="47">
        <v>64707040</v>
      </c>
      <c r="BC80" s="47">
        <v>65027507</v>
      </c>
      <c r="BD80" s="47">
        <v>65342780</v>
      </c>
      <c r="BE80" s="47">
        <v>65659809</v>
      </c>
      <c r="BF80" s="47">
        <v>65998687</v>
      </c>
      <c r="BG80" s="47">
        <v>66316100</v>
      </c>
      <c r="BH80" s="47">
        <v>66593366</v>
      </c>
      <c r="BI80" s="47">
        <v>66859768</v>
      </c>
      <c r="BJ80" s="47">
        <v>66865144</v>
      </c>
      <c r="BK80" s="47">
        <v>66987244</v>
      </c>
      <c r="BL80" s="44"/>
      <c r="BM80" s="44"/>
      <c r="BN80" s="44"/>
      <c r="BO80" s="44"/>
    </row>
    <row r="81" spans="1:67" ht="14" x14ac:dyDescent="0.3">
      <c r="A81" s="44" t="s">
        <v>153</v>
      </c>
      <c r="B81" s="44" t="s">
        <v>658</v>
      </c>
      <c r="C81" s="44" t="s">
        <v>562</v>
      </c>
      <c r="D81" s="44" t="s">
        <v>563</v>
      </c>
      <c r="E81" s="47">
        <v>34615</v>
      </c>
      <c r="F81" s="47">
        <v>35076</v>
      </c>
      <c r="G81" s="47">
        <v>35524</v>
      </c>
      <c r="H81" s="47">
        <v>35969</v>
      </c>
      <c r="I81" s="47">
        <v>36406</v>
      </c>
      <c r="J81" s="47">
        <v>36847</v>
      </c>
      <c r="K81" s="47">
        <v>37278</v>
      </c>
      <c r="L81" s="47">
        <v>37705</v>
      </c>
      <c r="M81" s="47">
        <v>38124</v>
      </c>
      <c r="N81" s="47">
        <v>38570</v>
      </c>
      <c r="O81" s="47">
        <v>39009</v>
      </c>
      <c r="P81" s="47">
        <v>39458</v>
      </c>
      <c r="Q81" s="47">
        <v>39925</v>
      </c>
      <c r="R81" s="47">
        <v>40387</v>
      </c>
      <c r="S81" s="47">
        <v>40850</v>
      </c>
      <c r="T81" s="47">
        <v>41299</v>
      </c>
      <c r="U81" s="47">
        <v>41722</v>
      </c>
      <c r="V81" s="47">
        <v>42134</v>
      </c>
      <c r="W81" s="47">
        <v>42538</v>
      </c>
      <c r="X81" s="47">
        <v>42936</v>
      </c>
      <c r="Y81" s="47">
        <v>43337</v>
      </c>
      <c r="Z81" s="47">
        <v>43725</v>
      </c>
      <c r="AA81" s="47">
        <v>44108</v>
      </c>
      <c r="AB81" s="47">
        <v>44488</v>
      </c>
      <c r="AC81" s="47">
        <v>44891</v>
      </c>
      <c r="AD81" s="47">
        <v>45330</v>
      </c>
      <c r="AE81" s="47">
        <v>45818</v>
      </c>
      <c r="AF81" s="47">
        <v>46349</v>
      </c>
      <c r="AG81" s="47">
        <v>46830</v>
      </c>
      <c r="AH81" s="47">
        <v>47166</v>
      </c>
      <c r="AI81" s="47">
        <v>47274</v>
      </c>
      <c r="AJ81" s="47">
        <v>47120</v>
      </c>
      <c r="AK81" s="47">
        <v>46739</v>
      </c>
      <c r="AL81" s="47">
        <v>46266</v>
      </c>
      <c r="AM81" s="47">
        <v>45856</v>
      </c>
      <c r="AN81" s="47">
        <v>45625</v>
      </c>
      <c r="AO81" s="47">
        <v>45615</v>
      </c>
      <c r="AP81" s="47">
        <v>45796</v>
      </c>
      <c r="AQ81" s="47">
        <v>46096</v>
      </c>
      <c r="AR81" s="47">
        <v>46436</v>
      </c>
      <c r="AS81" s="47">
        <v>46735</v>
      </c>
      <c r="AT81" s="47">
        <v>46997</v>
      </c>
      <c r="AU81" s="47">
        <v>47233</v>
      </c>
      <c r="AV81" s="47">
        <v>47432</v>
      </c>
      <c r="AW81" s="47">
        <v>47600</v>
      </c>
      <c r="AX81" s="47">
        <v>47722</v>
      </c>
      <c r="AY81" s="47">
        <v>47792</v>
      </c>
      <c r="AZ81" s="47">
        <v>47825</v>
      </c>
      <c r="BA81" s="47">
        <v>47820</v>
      </c>
      <c r="BB81" s="47">
        <v>47808</v>
      </c>
      <c r="BC81" s="47">
        <v>47814</v>
      </c>
      <c r="BD81" s="47">
        <v>47823</v>
      </c>
      <c r="BE81" s="47">
        <v>47843</v>
      </c>
      <c r="BF81" s="47">
        <v>47892</v>
      </c>
      <c r="BG81" s="47">
        <v>47960</v>
      </c>
      <c r="BH81" s="47">
        <v>48051</v>
      </c>
      <c r="BI81" s="47">
        <v>48173</v>
      </c>
      <c r="BJ81" s="47">
        <v>48331</v>
      </c>
      <c r="BK81" s="47">
        <v>48497</v>
      </c>
      <c r="BL81" s="44"/>
      <c r="BM81" s="44"/>
      <c r="BN81" s="44"/>
      <c r="BO81" s="44"/>
    </row>
    <row r="82" spans="1:67" ht="14" x14ac:dyDescent="0.3">
      <c r="A82" s="44" t="s">
        <v>659</v>
      </c>
      <c r="B82" s="44" t="s">
        <v>660</v>
      </c>
      <c r="C82" s="44" t="s">
        <v>562</v>
      </c>
      <c r="D82" s="44" t="s">
        <v>563</v>
      </c>
      <c r="E82" s="47">
        <v>44514</v>
      </c>
      <c r="F82" s="47">
        <v>45932</v>
      </c>
      <c r="G82" s="47">
        <v>47367</v>
      </c>
      <c r="H82" s="47">
        <v>48855</v>
      </c>
      <c r="I82" s="47">
        <v>50468</v>
      </c>
      <c r="J82" s="47">
        <v>52227</v>
      </c>
      <c r="K82" s="47">
        <v>54192</v>
      </c>
      <c r="L82" s="47">
        <v>56307</v>
      </c>
      <c r="M82" s="47">
        <v>58388</v>
      </c>
      <c r="N82" s="47">
        <v>60145</v>
      </c>
      <c r="O82" s="47">
        <v>61417</v>
      </c>
      <c r="P82" s="47">
        <v>62082</v>
      </c>
      <c r="Q82" s="47">
        <v>62279</v>
      </c>
      <c r="R82" s="47">
        <v>62270</v>
      </c>
      <c r="S82" s="47">
        <v>62455</v>
      </c>
      <c r="T82" s="47">
        <v>63128</v>
      </c>
      <c r="U82" s="47">
        <v>64361</v>
      </c>
      <c r="V82" s="47">
        <v>66082</v>
      </c>
      <c r="W82" s="47">
        <v>68194</v>
      </c>
      <c r="X82" s="47">
        <v>70517</v>
      </c>
      <c r="Y82" s="47">
        <v>72930</v>
      </c>
      <c r="Z82" s="47">
        <v>75423</v>
      </c>
      <c r="AA82" s="47">
        <v>78012</v>
      </c>
      <c r="AB82" s="47">
        <v>80629</v>
      </c>
      <c r="AC82" s="47">
        <v>83195</v>
      </c>
      <c r="AD82" s="47">
        <v>85640</v>
      </c>
      <c r="AE82" s="47">
        <v>87905</v>
      </c>
      <c r="AF82" s="47">
        <v>89979</v>
      </c>
      <c r="AG82" s="47">
        <v>91985</v>
      </c>
      <c r="AH82" s="47">
        <v>94057</v>
      </c>
      <c r="AI82" s="47">
        <v>96301</v>
      </c>
      <c r="AJ82" s="47">
        <v>98770</v>
      </c>
      <c r="AK82" s="47">
        <v>101389</v>
      </c>
      <c r="AL82" s="47">
        <v>103915</v>
      </c>
      <c r="AM82" s="47">
        <v>106030</v>
      </c>
      <c r="AN82" s="47">
        <v>107529</v>
      </c>
      <c r="AO82" s="47">
        <v>108321</v>
      </c>
      <c r="AP82" s="47">
        <v>108480</v>
      </c>
      <c r="AQ82" s="47">
        <v>108208</v>
      </c>
      <c r="AR82" s="47">
        <v>107781</v>
      </c>
      <c r="AS82" s="47">
        <v>107402</v>
      </c>
      <c r="AT82" s="47">
        <v>107173</v>
      </c>
      <c r="AU82" s="47">
        <v>107030</v>
      </c>
      <c r="AV82" s="47">
        <v>106901</v>
      </c>
      <c r="AW82" s="47">
        <v>106625</v>
      </c>
      <c r="AX82" s="47">
        <v>106129</v>
      </c>
      <c r="AY82" s="47">
        <v>105371</v>
      </c>
      <c r="AZ82" s="47">
        <v>104444</v>
      </c>
      <c r="BA82" s="47">
        <v>103543</v>
      </c>
      <c r="BB82" s="47">
        <v>102975</v>
      </c>
      <c r="BC82" s="47">
        <v>102911</v>
      </c>
      <c r="BD82" s="47">
        <v>103450</v>
      </c>
      <c r="BE82" s="47">
        <v>104506</v>
      </c>
      <c r="BF82" s="47">
        <v>105926</v>
      </c>
      <c r="BG82" s="47">
        <v>107446</v>
      </c>
      <c r="BH82" s="47">
        <v>108895</v>
      </c>
      <c r="BI82" s="47">
        <v>110215</v>
      </c>
      <c r="BJ82" s="47">
        <v>111459</v>
      </c>
      <c r="BK82" s="47">
        <v>112640</v>
      </c>
      <c r="BL82" s="44"/>
      <c r="BM82" s="44"/>
      <c r="BN82" s="44"/>
      <c r="BO82" s="44"/>
    </row>
    <row r="83" spans="1:67" ht="14" x14ac:dyDescent="0.3">
      <c r="A83" s="44" t="s">
        <v>23</v>
      </c>
      <c r="B83" s="44" t="s">
        <v>661</v>
      </c>
      <c r="C83" s="44" t="s">
        <v>562</v>
      </c>
      <c r="D83" s="44" t="s">
        <v>563</v>
      </c>
      <c r="E83" s="47">
        <v>500928</v>
      </c>
      <c r="F83" s="47">
        <v>505799</v>
      </c>
      <c r="G83" s="47">
        <v>511287</v>
      </c>
      <c r="H83" s="47">
        <v>517580</v>
      </c>
      <c r="I83" s="47">
        <v>524895</v>
      </c>
      <c r="J83" s="47">
        <v>533361</v>
      </c>
      <c r="K83" s="47">
        <v>543112</v>
      </c>
      <c r="L83" s="47">
        <v>554059</v>
      </c>
      <c r="M83" s="47">
        <v>565766</v>
      </c>
      <c r="N83" s="47">
        <v>577646</v>
      </c>
      <c r="O83" s="47">
        <v>589314</v>
      </c>
      <c r="P83" s="47">
        <v>600613</v>
      </c>
      <c r="Q83" s="47">
        <v>611704</v>
      </c>
      <c r="R83" s="47">
        <v>622920</v>
      </c>
      <c r="S83" s="47">
        <v>634742</v>
      </c>
      <c r="T83" s="47">
        <v>647536</v>
      </c>
      <c r="U83" s="47">
        <v>661402</v>
      </c>
      <c r="V83" s="47">
        <v>676255</v>
      </c>
      <c r="W83" s="47">
        <v>692077</v>
      </c>
      <c r="X83" s="47">
        <v>708788</v>
      </c>
      <c r="Y83" s="47">
        <v>726328</v>
      </c>
      <c r="Z83" s="47">
        <v>744696</v>
      </c>
      <c r="AA83" s="47">
        <v>763930</v>
      </c>
      <c r="AB83" s="47">
        <v>784061</v>
      </c>
      <c r="AC83" s="47">
        <v>805115</v>
      </c>
      <c r="AD83" s="47">
        <v>827108</v>
      </c>
      <c r="AE83" s="47">
        <v>850048</v>
      </c>
      <c r="AF83" s="47">
        <v>873867</v>
      </c>
      <c r="AG83" s="47">
        <v>898469</v>
      </c>
      <c r="AH83" s="47">
        <v>923711</v>
      </c>
      <c r="AI83" s="47">
        <v>949488</v>
      </c>
      <c r="AJ83" s="47">
        <v>975783</v>
      </c>
      <c r="AK83" s="47">
        <v>1002579</v>
      </c>
      <c r="AL83" s="47">
        <v>1029778</v>
      </c>
      <c r="AM83" s="47">
        <v>1057255</v>
      </c>
      <c r="AN83" s="47">
        <v>1084946</v>
      </c>
      <c r="AO83" s="47">
        <v>1112955</v>
      </c>
      <c r="AP83" s="47">
        <v>1141338</v>
      </c>
      <c r="AQ83" s="47">
        <v>1170061</v>
      </c>
      <c r="AR83" s="47">
        <v>1199052</v>
      </c>
      <c r="AS83" s="47">
        <v>1228360</v>
      </c>
      <c r="AT83" s="47">
        <v>1258003</v>
      </c>
      <c r="AU83" s="47">
        <v>1288315</v>
      </c>
      <c r="AV83" s="47">
        <v>1319953</v>
      </c>
      <c r="AW83" s="47">
        <v>1353795</v>
      </c>
      <c r="AX83" s="47">
        <v>1390549</v>
      </c>
      <c r="AY83" s="47">
        <v>1430152</v>
      </c>
      <c r="AZ83" s="47">
        <v>1472575</v>
      </c>
      <c r="BA83" s="47">
        <v>1518540</v>
      </c>
      <c r="BB83" s="47">
        <v>1568928</v>
      </c>
      <c r="BC83" s="47">
        <v>1624140</v>
      </c>
      <c r="BD83" s="47">
        <v>1684635</v>
      </c>
      <c r="BE83" s="47">
        <v>1749682</v>
      </c>
      <c r="BF83" s="47">
        <v>1817071</v>
      </c>
      <c r="BG83" s="47">
        <v>1883800</v>
      </c>
      <c r="BH83" s="47">
        <v>1947686</v>
      </c>
      <c r="BI83" s="47">
        <v>2007873</v>
      </c>
      <c r="BJ83" s="47">
        <v>2064823</v>
      </c>
      <c r="BK83" s="47">
        <v>2119275</v>
      </c>
      <c r="BL83" s="44"/>
      <c r="BM83" s="44"/>
      <c r="BN83" s="44"/>
      <c r="BO83" s="44"/>
    </row>
    <row r="84" spans="1:67" ht="14" x14ac:dyDescent="0.3">
      <c r="A84" s="44" t="s">
        <v>119</v>
      </c>
      <c r="B84" s="44" t="s">
        <v>662</v>
      </c>
      <c r="C84" s="44" t="s">
        <v>562</v>
      </c>
      <c r="D84" s="44" t="s">
        <v>563</v>
      </c>
      <c r="E84" s="47">
        <v>52400000</v>
      </c>
      <c r="F84" s="47">
        <v>52800000</v>
      </c>
      <c r="G84" s="47">
        <v>53250000</v>
      </c>
      <c r="H84" s="47">
        <v>53650000</v>
      </c>
      <c r="I84" s="47">
        <v>54000000</v>
      </c>
      <c r="J84" s="47">
        <v>54348050</v>
      </c>
      <c r="K84" s="47">
        <v>54648500</v>
      </c>
      <c r="L84" s="47">
        <v>54943600</v>
      </c>
      <c r="M84" s="47">
        <v>55211700</v>
      </c>
      <c r="N84" s="47">
        <v>55441750</v>
      </c>
      <c r="O84" s="47">
        <v>55663250</v>
      </c>
      <c r="P84" s="47">
        <v>55896223</v>
      </c>
      <c r="Q84" s="47">
        <v>56086065</v>
      </c>
      <c r="R84" s="47">
        <v>56194527</v>
      </c>
      <c r="S84" s="47">
        <v>56229974</v>
      </c>
      <c r="T84" s="47">
        <v>56225800</v>
      </c>
      <c r="U84" s="47">
        <v>56211968</v>
      </c>
      <c r="V84" s="47">
        <v>56193492</v>
      </c>
      <c r="W84" s="47">
        <v>56196504</v>
      </c>
      <c r="X84" s="47">
        <v>56246951</v>
      </c>
      <c r="Y84" s="47">
        <v>56314216</v>
      </c>
      <c r="Z84" s="47">
        <v>56333829</v>
      </c>
      <c r="AA84" s="47">
        <v>56313641</v>
      </c>
      <c r="AB84" s="47">
        <v>56332848</v>
      </c>
      <c r="AC84" s="47">
        <v>56422072</v>
      </c>
      <c r="AD84" s="47">
        <v>56550268</v>
      </c>
      <c r="AE84" s="47">
        <v>56681396</v>
      </c>
      <c r="AF84" s="47">
        <v>56802050</v>
      </c>
      <c r="AG84" s="47">
        <v>56928327</v>
      </c>
      <c r="AH84" s="47">
        <v>57076711</v>
      </c>
      <c r="AI84" s="47">
        <v>57247586</v>
      </c>
      <c r="AJ84" s="47">
        <v>57424897</v>
      </c>
      <c r="AK84" s="47">
        <v>57580402</v>
      </c>
      <c r="AL84" s="47">
        <v>57718614</v>
      </c>
      <c r="AM84" s="47">
        <v>57865745</v>
      </c>
      <c r="AN84" s="47">
        <v>58019030</v>
      </c>
      <c r="AO84" s="47">
        <v>58166950</v>
      </c>
      <c r="AP84" s="47">
        <v>58316954</v>
      </c>
      <c r="AQ84" s="47">
        <v>58487141</v>
      </c>
      <c r="AR84" s="47">
        <v>58682466</v>
      </c>
      <c r="AS84" s="47">
        <v>58892514</v>
      </c>
      <c r="AT84" s="47">
        <v>59119673</v>
      </c>
      <c r="AU84" s="47">
        <v>59370479</v>
      </c>
      <c r="AV84" s="47">
        <v>59647577</v>
      </c>
      <c r="AW84" s="47">
        <v>59987905</v>
      </c>
      <c r="AX84" s="47">
        <v>60401206</v>
      </c>
      <c r="AY84" s="47">
        <v>60846820</v>
      </c>
      <c r="AZ84" s="47">
        <v>61322463</v>
      </c>
      <c r="BA84" s="47">
        <v>61806995</v>
      </c>
      <c r="BB84" s="47">
        <v>62276270</v>
      </c>
      <c r="BC84" s="47">
        <v>62766365</v>
      </c>
      <c r="BD84" s="47">
        <v>63258918</v>
      </c>
      <c r="BE84" s="47">
        <v>63700300</v>
      </c>
      <c r="BF84" s="47">
        <v>64128226</v>
      </c>
      <c r="BG84" s="47">
        <v>64613160</v>
      </c>
      <c r="BH84" s="47">
        <v>65128861</v>
      </c>
      <c r="BI84" s="47">
        <v>65595565</v>
      </c>
      <c r="BJ84" s="47">
        <v>66058859</v>
      </c>
      <c r="BK84" s="47">
        <v>66488991</v>
      </c>
      <c r="BL84" s="44"/>
      <c r="BM84" s="44"/>
      <c r="BN84" s="44"/>
      <c r="BO84" s="44"/>
    </row>
    <row r="85" spans="1:67" ht="14" x14ac:dyDescent="0.3">
      <c r="A85" s="44" t="s">
        <v>147</v>
      </c>
      <c r="B85" s="44" t="s">
        <v>663</v>
      </c>
      <c r="C85" s="44" t="s">
        <v>562</v>
      </c>
      <c r="D85" s="44" t="s">
        <v>563</v>
      </c>
      <c r="E85" s="47">
        <v>3645600</v>
      </c>
      <c r="F85" s="47">
        <v>3703600</v>
      </c>
      <c r="G85" s="47">
        <v>3760300</v>
      </c>
      <c r="H85" s="47">
        <v>3816100</v>
      </c>
      <c r="I85" s="47">
        <v>3870300</v>
      </c>
      <c r="J85" s="47">
        <v>3921600</v>
      </c>
      <c r="K85" s="47">
        <v>3966700</v>
      </c>
      <c r="L85" s="47">
        <v>4005800</v>
      </c>
      <c r="M85" s="47">
        <v>4042300</v>
      </c>
      <c r="N85" s="47">
        <v>4080300</v>
      </c>
      <c r="O85" s="47">
        <v>4119900</v>
      </c>
      <c r="P85" s="47">
        <v>4163000</v>
      </c>
      <c r="Q85" s="47">
        <v>4205300</v>
      </c>
      <c r="R85" s="47">
        <v>4242500</v>
      </c>
      <c r="S85" s="47">
        <v>4279500</v>
      </c>
      <c r="T85" s="47">
        <v>4311200</v>
      </c>
      <c r="U85" s="47">
        <v>4342400</v>
      </c>
      <c r="V85" s="47">
        <v>4372100</v>
      </c>
      <c r="W85" s="47">
        <v>4397700</v>
      </c>
      <c r="X85" s="47">
        <v>4430200</v>
      </c>
      <c r="Y85" s="47">
        <v>4467700</v>
      </c>
      <c r="Z85" s="47">
        <v>4504500</v>
      </c>
      <c r="AA85" s="47">
        <v>4542800</v>
      </c>
      <c r="AB85" s="47">
        <v>4582900</v>
      </c>
      <c r="AC85" s="47">
        <v>4622200</v>
      </c>
      <c r="AD85" s="47">
        <v>4662900</v>
      </c>
      <c r="AE85" s="47">
        <v>4704500</v>
      </c>
      <c r="AF85" s="47">
        <v>4743500</v>
      </c>
      <c r="AG85" s="47">
        <v>4790700</v>
      </c>
      <c r="AH85" s="47">
        <v>4803300</v>
      </c>
      <c r="AI85" s="47">
        <v>4802000</v>
      </c>
      <c r="AJ85" s="47">
        <v>4835900</v>
      </c>
      <c r="AK85" s="47">
        <v>4873500</v>
      </c>
      <c r="AL85" s="47">
        <v>4911100</v>
      </c>
      <c r="AM85" s="47">
        <v>4836076</v>
      </c>
      <c r="AN85" s="47">
        <v>4657722</v>
      </c>
      <c r="AO85" s="47">
        <v>4491699</v>
      </c>
      <c r="AP85" s="47">
        <v>4349913</v>
      </c>
      <c r="AQ85" s="47">
        <v>4243607</v>
      </c>
      <c r="AR85" s="47">
        <v>4157192</v>
      </c>
      <c r="AS85" s="47">
        <v>4077131</v>
      </c>
      <c r="AT85" s="47">
        <v>4014373</v>
      </c>
      <c r="AU85" s="47">
        <v>3978515</v>
      </c>
      <c r="AV85" s="47">
        <v>3951736</v>
      </c>
      <c r="AW85" s="47">
        <v>3927340</v>
      </c>
      <c r="AX85" s="47">
        <v>3902469</v>
      </c>
      <c r="AY85" s="47">
        <v>3880347</v>
      </c>
      <c r="AZ85" s="47">
        <v>3860158</v>
      </c>
      <c r="BA85" s="47">
        <v>3848449</v>
      </c>
      <c r="BB85" s="47">
        <v>3814419</v>
      </c>
      <c r="BC85" s="47">
        <v>3786695</v>
      </c>
      <c r="BD85" s="47">
        <v>3756441</v>
      </c>
      <c r="BE85" s="47">
        <v>3728874</v>
      </c>
      <c r="BF85" s="47">
        <v>3717668</v>
      </c>
      <c r="BG85" s="47">
        <v>3719414</v>
      </c>
      <c r="BH85" s="47">
        <v>3725276</v>
      </c>
      <c r="BI85" s="47">
        <v>3727505</v>
      </c>
      <c r="BJ85" s="47">
        <v>3728004</v>
      </c>
      <c r="BK85" s="47">
        <v>3731000</v>
      </c>
      <c r="BL85" s="44"/>
      <c r="BM85" s="44"/>
      <c r="BN85" s="44"/>
      <c r="BO85" s="44"/>
    </row>
    <row r="86" spans="1:67" ht="14" x14ac:dyDescent="0.3">
      <c r="A86" s="44" t="s">
        <v>7</v>
      </c>
      <c r="B86" s="44" t="s">
        <v>664</v>
      </c>
      <c r="C86" s="44" t="s">
        <v>562</v>
      </c>
      <c r="D86" s="44" t="s">
        <v>563</v>
      </c>
      <c r="E86" s="47">
        <v>6635230</v>
      </c>
      <c r="F86" s="47">
        <v>6848295</v>
      </c>
      <c r="G86" s="47">
        <v>7071971</v>
      </c>
      <c r="H86" s="47">
        <v>7300116</v>
      </c>
      <c r="I86" s="47">
        <v>7524472</v>
      </c>
      <c r="J86" s="47">
        <v>7739473</v>
      </c>
      <c r="K86" s="47">
        <v>7941412</v>
      </c>
      <c r="L86" s="47">
        <v>8132803</v>
      </c>
      <c r="M86" s="47">
        <v>8321770</v>
      </c>
      <c r="N86" s="47">
        <v>8520015</v>
      </c>
      <c r="O86" s="47">
        <v>8735495</v>
      </c>
      <c r="P86" s="47">
        <v>8973244</v>
      </c>
      <c r="Q86" s="47">
        <v>9229631</v>
      </c>
      <c r="R86" s="47">
        <v>9493556</v>
      </c>
      <c r="S86" s="47">
        <v>9749104</v>
      </c>
      <c r="T86" s="47">
        <v>9985946</v>
      </c>
      <c r="U86" s="47">
        <v>10199165</v>
      </c>
      <c r="V86" s="47">
        <v>10395452</v>
      </c>
      <c r="W86" s="47">
        <v>10590261</v>
      </c>
      <c r="X86" s="47">
        <v>10805314</v>
      </c>
      <c r="Y86" s="47">
        <v>11056116</v>
      </c>
      <c r="Z86" s="47">
        <v>11348289</v>
      </c>
      <c r="AA86" s="47">
        <v>11676823</v>
      </c>
      <c r="AB86" s="47">
        <v>12033575</v>
      </c>
      <c r="AC86" s="47">
        <v>12405660</v>
      </c>
      <c r="AD86" s="47">
        <v>12783613</v>
      </c>
      <c r="AE86" s="47">
        <v>13164837</v>
      </c>
      <c r="AF86" s="47">
        <v>13552021</v>
      </c>
      <c r="AG86" s="47">
        <v>13947042</v>
      </c>
      <c r="AH86" s="47">
        <v>14353410</v>
      </c>
      <c r="AI86" s="47">
        <v>14773277</v>
      </c>
      <c r="AJ86" s="47">
        <v>15207367</v>
      </c>
      <c r="AK86" s="47">
        <v>15653336</v>
      </c>
      <c r="AL86" s="47">
        <v>16106765</v>
      </c>
      <c r="AM86" s="47">
        <v>16561674</v>
      </c>
      <c r="AN86" s="47">
        <v>17014057</v>
      </c>
      <c r="AO86" s="47">
        <v>17462496</v>
      </c>
      <c r="AP86" s="47">
        <v>17908985</v>
      </c>
      <c r="AQ86" s="47">
        <v>18357156</v>
      </c>
      <c r="AR86" s="47">
        <v>18812359</v>
      </c>
      <c r="AS86" s="47">
        <v>19278856</v>
      </c>
      <c r="AT86" s="47">
        <v>19756928</v>
      </c>
      <c r="AU86" s="47">
        <v>20246381</v>
      </c>
      <c r="AV86" s="47">
        <v>20750299</v>
      </c>
      <c r="AW86" s="47">
        <v>21272323</v>
      </c>
      <c r="AX86" s="47">
        <v>21814642</v>
      </c>
      <c r="AY86" s="47">
        <v>22379055</v>
      </c>
      <c r="AZ86" s="47">
        <v>22963946</v>
      </c>
      <c r="BA86" s="47">
        <v>23563825</v>
      </c>
      <c r="BB86" s="47">
        <v>24170940</v>
      </c>
      <c r="BC86" s="47">
        <v>24779619</v>
      </c>
      <c r="BD86" s="47">
        <v>25387710</v>
      </c>
      <c r="BE86" s="47">
        <v>25996449</v>
      </c>
      <c r="BF86" s="47">
        <v>26607642</v>
      </c>
      <c r="BG86" s="47">
        <v>27224472</v>
      </c>
      <c r="BH86" s="47">
        <v>27849205</v>
      </c>
      <c r="BI86" s="47">
        <v>28481946</v>
      </c>
      <c r="BJ86" s="47">
        <v>29121471</v>
      </c>
      <c r="BK86" s="47">
        <v>29767108</v>
      </c>
      <c r="BL86" s="44"/>
      <c r="BM86" s="44"/>
      <c r="BN86" s="44"/>
      <c r="BO86" s="44"/>
    </row>
    <row r="87" spans="1:67" ht="14" x14ac:dyDescent="0.3">
      <c r="A87" s="44" t="s">
        <v>162</v>
      </c>
      <c r="B87" s="44" t="s">
        <v>665</v>
      </c>
      <c r="C87" s="44" t="s">
        <v>562</v>
      </c>
      <c r="D87" s="44" t="s">
        <v>563</v>
      </c>
      <c r="E87" s="47">
        <v>23420</v>
      </c>
      <c r="F87" s="47">
        <v>23813</v>
      </c>
      <c r="G87" s="47">
        <v>24313</v>
      </c>
      <c r="H87" s="47">
        <v>24889</v>
      </c>
      <c r="I87" s="47">
        <v>25479</v>
      </c>
      <c r="J87" s="47">
        <v>26073</v>
      </c>
      <c r="K87" s="47">
        <v>26633</v>
      </c>
      <c r="L87" s="47">
        <v>27173</v>
      </c>
      <c r="M87" s="47">
        <v>27685</v>
      </c>
      <c r="N87" s="47">
        <v>28166</v>
      </c>
      <c r="O87" s="47">
        <v>28606</v>
      </c>
      <c r="P87" s="47">
        <v>29006</v>
      </c>
      <c r="Q87" s="47">
        <v>29358</v>
      </c>
      <c r="R87" s="47">
        <v>29650</v>
      </c>
      <c r="S87" s="47">
        <v>29886</v>
      </c>
      <c r="T87" s="47">
        <v>30067</v>
      </c>
      <c r="U87" s="47">
        <v>30180</v>
      </c>
      <c r="V87" s="47">
        <v>30234</v>
      </c>
      <c r="W87" s="47">
        <v>30232</v>
      </c>
      <c r="X87" s="47">
        <v>30169</v>
      </c>
      <c r="Y87" s="47">
        <v>30065</v>
      </c>
      <c r="Z87" s="47">
        <v>29902</v>
      </c>
      <c r="AA87" s="47">
        <v>29691</v>
      </c>
      <c r="AB87" s="47">
        <v>29482</v>
      </c>
      <c r="AC87" s="47">
        <v>29283</v>
      </c>
      <c r="AD87" s="47">
        <v>29154</v>
      </c>
      <c r="AE87" s="47">
        <v>29094</v>
      </c>
      <c r="AF87" s="47">
        <v>29115</v>
      </c>
      <c r="AG87" s="47">
        <v>29159</v>
      </c>
      <c r="AH87" s="47">
        <v>29187</v>
      </c>
      <c r="AI87" s="47">
        <v>29147</v>
      </c>
      <c r="AJ87" s="47">
        <v>29022</v>
      </c>
      <c r="AK87" s="47">
        <v>28840</v>
      </c>
      <c r="AL87" s="47">
        <v>28675</v>
      </c>
      <c r="AM87" s="47">
        <v>28602</v>
      </c>
      <c r="AN87" s="47">
        <v>28692</v>
      </c>
      <c r="AO87" s="47">
        <v>28971</v>
      </c>
      <c r="AP87" s="47">
        <v>29408</v>
      </c>
      <c r="AQ87" s="47">
        <v>29947</v>
      </c>
      <c r="AR87" s="47">
        <v>30529</v>
      </c>
      <c r="AS87" s="47">
        <v>31077</v>
      </c>
      <c r="AT87" s="47">
        <v>31602</v>
      </c>
      <c r="AU87" s="47">
        <v>32102</v>
      </c>
      <c r="AV87" s="47">
        <v>32555</v>
      </c>
      <c r="AW87" s="47">
        <v>32928</v>
      </c>
      <c r="AX87" s="47">
        <v>33219</v>
      </c>
      <c r="AY87" s="47">
        <v>33417</v>
      </c>
      <c r="AZ87" s="47">
        <v>33517</v>
      </c>
      <c r="BA87" s="47">
        <v>33559</v>
      </c>
      <c r="BB87" s="47">
        <v>33565</v>
      </c>
      <c r="BC87" s="47">
        <v>33585</v>
      </c>
      <c r="BD87" s="47">
        <v>33612</v>
      </c>
      <c r="BE87" s="47">
        <v>33646</v>
      </c>
      <c r="BF87" s="47">
        <v>33692</v>
      </c>
      <c r="BG87" s="47">
        <v>33725</v>
      </c>
      <c r="BH87" s="47">
        <v>33736</v>
      </c>
      <c r="BI87" s="47">
        <v>33737</v>
      </c>
      <c r="BJ87" s="47">
        <v>33728</v>
      </c>
      <c r="BK87" s="47">
        <v>33718</v>
      </c>
      <c r="BL87" s="44"/>
      <c r="BM87" s="44"/>
      <c r="BN87" s="44"/>
      <c r="BO87" s="44"/>
    </row>
    <row r="88" spans="1:67" ht="14" x14ac:dyDescent="0.3">
      <c r="A88" s="44" t="s">
        <v>192</v>
      </c>
      <c r="B88" s="44" t="s">
        <v>666</v>
      </c>
      <c r="C88" s="44" t="s">
        <v>562</v>
      </c>
      <c r="D88" s="44" t="s">
        <v>563</v>
      </c>
      <c r="E88" s="47">
        <v>3494162</v>
      </c>
      <c r="F88" s="47">
        <v>3552065</v>
      </c>
      <c r="G88" s="47">
        <v>3611429</v>
      </c>
      <c r="H88" s="47">
        <v>3672556</v>
      </c>
      <c r="I88" s="47">
        <v>3735916</v>
      </c>
      <c r="J88" s="47">
        <v>3801705</v>
      </c>
      <c r="K88" s="47">
        <v>3870203</v>
      </c>
      <c r="L88" s="47">
        <v>3941053</v>
      </c>
      <c r="M88" s="47">
        <v>4013055</v>
      </c>
      <c r="N88" s="47">
        <v>4084600</v>
      </c>
      <c r="O88" s="47">
        <v>4154605</v>
      </c>
      <c r="P88" s="47">
        <v>4223051</v>
      </c>
      <c r="Q88" s="47">
        <v>4290534</v>
      </c>
      <c r="R88" s="47">
        <v>4357357</v>
      </c>
      <c r="S88" s="47">
        <v>4424030</v>
      </c>
      <c r="T88" s="47">
        <v>4491248</v>
      </c>
      <c r="U88" s="47">
        <v>4559242</v>
      </c>
      <c r="V88" s="47">
        <v>4628877</v>
      </c>
      <c r="W88" s="47">
        <v>4702376</v>
      </c>
      <c r="X88" s="47">
        <v>4782495</v>
      </c>
      <c r="Y88" s="47">
        <v>4871435</v>
      </c>
      <c r="Z88" s="47">
        <v>4969592</v>
      </c>
      <c r="AA88" s="47">
        <v>5077082</v>
      </c>
      <c r="AB88" s="47">
        <v>5195445</v>
      </c>
      <c r="AC88" s="47">
        <v>5326362</v>
      </c>
      <c r="AD88" s="47">
        <v>5470702</v>
      </c>
      <c r="AE88" s="47">
        <v>5629418</v>
      </c>
      <c r="AF88" s="47">
        <v>5801326</v>
      </c>
      <c r="AG88" s="47">
        <v>5982486</v>
      </c>
      <c r="AH88" s="47">
        <v>6167475</v>
      </c>
      <c r="AI88" s="47">
        <v>6352283</v>
      </c>
      <c r="AJ88" s="47">
        <v>6534939</v>
      </c>
      <c r="AK88" s="47">
        <v>6716038</v>
      </c>
      <c r="AL88" s="47">
        <v>6897166</v>
      </c>
      <c r="AM88" s="47">
        <v>7081116</v>
      </c>
      <c r="AN88" s="47">
        <v>7269625</v>
      </c>
      <c r="AO88" s="47">
        <v>7463782</v>
      </c>
      <c r="AP88" s="47">
        <v>7662075</v>
      </c>
      <c r="AQ88" s="47">
        <v>7860781</v>
      </c>
      <c r="AR88" s="47">
        <v>8054743</v>
      </c>
      <c r="AS88" s="47">
        <v>8240730</v>
      </c>
      <c r="AT88" s="47">
        <v>8417081</v>
      </c>
      <c r="AU88" s="47">
        <v>8586074</v>
      </c>
      <c r="AV88" s="47">
        <v>8753093</v>
      </c>
      <c r="AW88" s="47">
        <v>8925743</v>
      </c>
      <c r="AX88" s="47">
        <v>9109581</v>
      </c>
      <c r="AY88" s="47">
        <v>9307425</v>
      </c>
      <c r="AZ88" s="47">
        <v>9518162</v>
      </c>
      <c r="BA88" s="47">
        <v>9738792</v>
      </c>
      <c r="BB88" s="47">
        <v>9964469</v>
      </c>
      <c r="BC88" s="47">
        <v>10192176</v>
      </c>
      <c r="BD88" s="47">
        <v>10420471</v>
      </c>
      <c r="BE88" s="47">
        <v>10652029</v>
      </c>
      <c r="BF88" s="47">
        <v>10892810</v>
      </c>
      <c r="BG88" s="47">
        <v>11150977</v>
      </c>
      <c r="BH88" s="47">
        <v>11432088</v>
      </c>
      <c r="BI88" s="47">
        <v>11738441</v>
      </c>
      <c r="BJ88" s="47">
        <v>12067539</v>
      </c>
      <c r="BK88" s="47">
        <v>12414318</v>
      </c>
      <c r="BL88" s="44"/>
      <c r="BM88" s="44"/>
      <c r="BN88" s="44"/>
      <c r="BO88" s="44"/>
    </row>
    <row r="89" spans="1:67" ht="14" x14ac:dyDescent="0.3">
      <c r="A89" s="44" t="s">
        <v>667</v>
      </c>
      <c r="B89" s="44" t="s">
        <v>668</v>
      </c>
      <c r="C89" s="44" t="s">
        <v>562</v>
      </c>
      <c r="D89" s="44" t="s">
        <v>563</v>
      </c>
      <c r="E89" s="47">
        <v>365047</v>
      </c>
      <c r="F89" s="47">
        <v>372445</v>
      </c>
      <c r="G89" s="47">
        <v>379894</v>
      </c>
      <c r="H89" s="47">
        <v>387641</v>
      </c>
      <c r="I89" s="47">
        <v>396011</v>
      </c>
      <c r="J89" s="47">
        <v>405259</v>
      </c>
      <c r="K89" s="47">
        <v>415478</v>
      </c>
      <c r="L89" s="47">
        <v>426629</v>
      </c>
      <c r="M89" s="47">
        <v>438603</v>
      </c>
      <c r="N89" s="47">
        <v>451228</v>
      </c>
      <c r="O89" s="47">
        <v>464410</v>
      </c>
      <c r="P89" s="47">
        <v>478116</v>
      </c>
      <c r="Q89" s="47">
        <v>492426</v>
      </c>
      <c r="R89" s="47">
        <v>507432</v>
      </c>
      <c r="S89" s="47">
        <v>523251</v>
      </c>
      <c r="T89" s="47">
        <v>539979</v>
      </c>
      <c r="U89" s="47">
        <v>557805</v>
      </c>
      <c r="V89" s="47">
        <v>576757</v>
      </c>
      <c r="W89" s="47">
        <v>596536</v>
      </c>
      <c r="X89" s="47">
        <v>616768</v>
      </c>
      <c r="Y89" s="47">
        <v>637246</v>
      </c>
      <c r="Z89" s="47">
        <v>657579</v>
      </c>
      <c r="AA89" s="47">
        <v>678113</v>
      </c>
      <c r="AB89" s="47">
        <v>700199</v>
      </c>
      <c r="AC89" s="47">
        <v>725694</v>
      </c>
      <c r="AD89" s="47">
        <v>755787</v>
      </c>
      <c r="AE89" s="47">
        <v>791147</v>
      </c>
      <c r="AF89" s="47">
        <v>831023</v>
      </c>
      <c r="AG89" s="47">
        <v>873444</v>
      </c>
      <c r="AH89" s="47">
        <v>915635</v>
      </c>
      <c r="AI89" s="47">
        <v>955593</v>
      </c>
      <c r="AJ89" s="47">
        <v>992673</v>
      </c>
      <c r="AK89" s="47">
        <v>1027475</v>
      </c>
      <c r="AL89" s="47">
        <v>1060862</v>
      </c>
      <c r="AM89" s="47">
        <v>1094212</v>
      </c>
      <c r="AN89" s="47">
        <v>1128575</v>
      </c>
      <c r="AO89" s="47">
        <v>1164091</v>
      </c>
      <c r="AP89" s="47">
        <v>1200526</v>
      </c>
      <c r="AQ89" s="47">
        <v>1238125</v>
      </c>
      <c r="AR89" s="47">
        <v>1277133</v>
      </c>
      <c r="AS89" s="47">
        <v>1317703</v>
      </c>
      <c r="AT89" s="47">
        <v>1360074</v>
      </c>
      <c r="AU89" s="47">
        <v>1404261</v>
      </c>
      <c r="AV89" s="47">
        <v>1449925</v>
      </c>
      <c r="AW89" s="47">
        <v>1496527</v>
      </c>
      <c r="AX89" s="47">
        <v>1543741</v>
      </c>
      <c r="AY89" s="47">
        <v>1591445</v>
      </c>
      <c r="AZ89" s="47">
        <v>1639848</v>
      </c>
      <c r="BA89" s="47">
        <v>1689285</v>
      </c>
      <c r="BB89" s="47">
        <v>1740279</v>
      </c>
      <c r="BC89" s="47">
        <v>1793196</v>
      </c>
      <c r="BD89" s="47">
        <v>1848147</v>
      </c>
      <c r="BE89" s="47">
        <v>1905011</v>
      </c>
      <c r="BF89" s="47">
        <v>1963711</v>
      </c>
      <c r="BG89" s="47">
        <v>2024042</v>
      </c>
      <c r="BH89" s="47">
        <v>2085860</v>
      </c>
      <c r="BI89" s="47">
        <v>2149139</v>
      </c>
      <c r="BJ89" s="47">
        <v>2213894</v>
      </c>
      <c r="BK89" s="47">
        <v>2280102</v>
      </c>
      <c r="BL89" s="44"/>
      <c r="BM89" s="44"/>
      <c r="BN89" s="44"/>
      <c r="BO89" s="44"/>
    </row>
    <row r="90" spans="1:67" ht="14" x14ac:dyDescent="0.3">
      <c r="A90" s="44" t="s">
        <v>231</v>
      </c>
      <c r="B90" s="44" t="s">
        <v>669</v>
      </c>
      <c r="C90" s="44" t="s">
        <v>562</v>
      </c>
      <c r="D90" s="44" t="s">
        <v>563</v>
      </c>
      <c r="E90" s="47">
        <v>616136</v>
      </c>
      <c r="F90" s="47">
        <v>622761</v>
      </c>
      <c r="G90" s="47">
        <v>628883</v>
      </c>
      <c r="H90" s="47">
        <v>635011</v>
      </c>
      <c r="I90" s="47">
        <v>641812</v>
      </c>
      <c r="J90" s="47">
        <v>649790</v>
      </c>
      <c r="K90" s="47">
        <v>658994</v>
      </c>
      <c r="L90" s="47">
        <v>669237</v>
      </c>
      <c r="M90" s="47">
        <v>680432</v>
      </c>
      <c r="N90" s="47">
        <v>692407</v>
      </c>
      <c r="O90" s="47">
        <v>704939</v>
      </c>
      <c r="P90" s="47">
        <v>718364</v>
      </c>
      <c r="Q90" s="47">
        <v>732523</v>
      </c>
      <c r="R90" s="47">
        <v>746173</v>
      </c>
      <c r="S90" s="47">
        <v>757674</v>
      </c>
      <c r="T90" s="47">
        <v>765989</v>
      </c>
      <c r="U90" s="47">
        <v>770421</v>
      </c>
      <c r="V90" s="47">
        <v>771737</v>
      </c>
      <c r="W90" s="47">
        <v>772142</v>
      </c>
      <c r="X90" s="47">
        <v>774726</v>
      </c>
      <c r="Y90" s="47">
        <v>781677</v>
      </c>
      <c r="Z90" s="47">
        <v>793806</v>
      </c>
      <c r="AA90" s="47">
        <v>810405</v>
      </c>
      <c r="AB90" s="47">
        <v>830207</v>
      </c>
      <c r="AC90" s="47">
        <v>851276</v>
      </c>
      <c r="AD90" s="47">
        <v>872163</v>
      </c>
      <c r="AE90" s="47">
        <v>892522</v>
      </c>
      <c r="AF90" s="47">
        <v>912754</v>
      </c>
      <c r="AG90" s="47">
        <v>933045</v>
      </c>
      <c r="AH90" s="47">
        <v>953790</v>
      </c>
      <c r="AI90" s="47">
        <v>975261</v>
      </c>
      <c r="AJ90" s="47">
        <v>997522</v>
      </c>
      <c r="AK90" s="47">
        <v>1020350</v>
      </c>
      <c r="AL90" s="47">
        <v>1043423</v>
      </c>
      <c r="AM90" s="47">
        <v>1066346</v>
      </c>
      <c r="AN90" s="47">
        <v>1088854</v>
      </c>
      <c r="AO90" s="47">
        <v>1110833</v>
      </c>
      <c r="AP90" s="47">
        <v>1132510</v>
      </c>
      <c r="AQ90" s="47">
        <v>1154371</v>
      </c>
      <c r="AR90" s="47">
        <v>1177131</v>
      </c>
      <c r="AS90" s="47">
        <v>1201301</v>
      </c>
      <c r="AT90" s="47">
        <v>1227106</v>
      </c>
      <c r="AU90" s="47">
        <v>1254453</v>
      </c>
      <c r="AV90" s="47">
        <v>1283305</v>
      </c>
      <c r="AW90" s="47">
        <v>1313492</v>
      </c>
      <c r="AX90" s="47">
        <v>1344930</v>
      </c>
      <c r="AY90" s="47">
        <v>1377581</v>
      </c>
      <c r="AZ90" s="47">
        <v>1411543</v>
      </c>
      <c r="BA90" s="47">
        <v>1446936</v>
      </c>
      <c r="BB90" s="47">
        <v>1483921</v>
      </c>
      <c r="BC90" s="47">
        <v>1522599</v>
      </c>
      <c r="BD90" s="47">
        <v>1562989</v>
      </c>
      <c r="BE90" s="47">
        <v>1604979</v>
      </c>
      <c r="BF90" s="47">
        <v>1648257</v>
      </c>
      <c r="BG90" s="47">
        <v>1692439</v>
      </c>
      <c r="BH90" s="47">
        <v>1737202</v>
      </c>
      <c r="BI90" s="47">
        <v>1782437</v>
      </c>
      <c r="BJ90" s="47">
        <v>1828146</v>
      </c>
      <c r="BK90" s="47">
        <v>1874309</v>
      </c>
      <c r="BL90" s="44"/>
      <c r="BM90" s="44"/>
      <c r="BN90" s="44"/>
      <c r="BO90" s="44"/>
    </row>
    <row r="91" spans="1:67" ht="14" x14ac:dyDescent="0.3">
      <c r="A91" s="44" t="s">
        <v>27</v>
      </c>
      <c r="B91" s="44" t="s">
        <v>670</v>
      </c>
      <c r="C91" s="44" t="s">
        <v>562</v>
      </c>
      <c r="D91" s="44" t="s">
        <v>563</v>
      </c>
      <c r="E91" s="47">
        <v>255333</v>
      </c>
      <c r="F91" s="47">
        <v>258791</v>
      </c>
      <c r="G91" s="47">
        <v>262219</v>
      </c>
      <c r="H91" s="47">
        <v>266000</v>
      </c>
      <c r="I91" s="47">
        <v>270618</v>
      </c>
      <c r="J91" s="47">
        <v>276300</v>
      </c>
      <c r="K91" s="47">
        <v>283506</v>
      </c>
      <c r="L91" s="47">
        <v>291790</v>
      </c>
      <c r="M91" s="47">
        <v>299413</v>
      </c>
      <c r="N91" s="47">
        <v>304000</v>
      </c>
      <c r="O91" s="47">
        <v>303982</v>
      </c>
      <c r="P91" s="47">
        <v>298846</v>
      </c>
      <c r="Q91" s="47">
        <v>289501</v>
      </c>
      <c r="R91" s="47">
        <v>277646</v>
      </c>
      <c r="S91" s="47">
        <v>265771</v>
      </c>
      <c r="T91" s="47">
        <v>255800</v>
      </c>
      <c r="U91" s="47">
        <v>247962</v>
      </c>
      <c r="V91" s="47">
        <v>242156</v>
      </c>
      <c r="W91" s="47">
        <v>239678</v>
      </c>
      <c r="X91" s="47">
        <v>241980</v>
      </c>
      <c r="Y91" s="47">
        <v>249929</v>
      </c>
      <c r="Z91" s="47">
        <v>264374</v>
      </c>
      <c r="AA91" s="47">
        <v>284630</v>
      </c>
      <c r="AB91" s="47">
        <v>308206</v>
      </c>
      <c r="AC91" s="47">
        <v>331552</v>
      </c>
      <c r="AD91" s="47">
        <v>352118</v>
      </c>
      <c r="AE91" s="47">
        <v>369023</v>
      </c>
      <c r="AF91" s="47">
        <v>382981</v>
      </c>
      <c r="AG91" s="47">
        <v>394961</v>
      </c>
      <c r="AH91" s="47">
        <v>406620</v>
      </c>
      <c r="AI91" s="47">
        <v>419188</v>
      </c>
      <c r="AJ91" s="47">
        <v>432853</v>
      </c>
      <c r="AK91" s="47">
        <v>447266</v>
      </c>
      <c r="AL91" s="47">
        <v>462637</v>
      </c>
      <c r="AM91" s="47">
        <v>479098</v>
      </c>
      <c r="AN91" s="47">
        <v>496768</v>
      </c>
      <c r="AO91" s="47">
        <v>515853</v>
      </c>
      <c r="AP91" s="47">
        <v>536460</v>
      </c>
      <c r="AQ91" s="47">
        <v>558492</v>
      </c>
      <c r="AR91" s="47">
        <v>581770</v>
      </c>
      <c r="AS91" s="47">
        <v>606181</v>
      </c>
      <c r="AT91" s="47">
        <v>631666</v>
      </c>
      <c r="AU91" s="47">
        <v>658384</v>
      </c>
      <c r="AV91" s="47">
        <v>686664</v>
      </c>
      <c r="AW91" s="47">
        <v>716949</v>
      </c>
      <c r="AX91" s="47">
        <v>749535</v>
      </c>
      <c r="AY91" s="47">
        <v>784496</v>
      </c>
      <c r="AZ91" s="47">
        <v>821687</v>
      </c>
      <c r="BA91" s="47">
        <v>860840</v>
      </c>
      <c r="BB91" s="47">
        <v>901599</v>
      </c>
      <c r="BC91" s="47">
        <v>943639</v>
      </c>
      <c r="BD91" s="47">
        <v>986853</v>
      </c>
      <c r="BE91" s="47">
        <v>1031191</v>
      </c>
      <c r="BF91" s="47">
        <v>1076413</v>
      </c>
      <c r="BG91" s="47">
        <v>1122276</v>
      </c>
      <c r="BH91" s="47">
        <v>1168568</v>
      </c>
      <c r="BI91" s="47">
        <v>1215179</v>
      </c>
      <c r="BJ91" s="47">
        <v>1262001</v>
      </c>
      <c r="BK91" s="47">
        <v>1308974</v>
      </c>
      <c r="BL91" s="44"/>
      <c r="BM91" s="44"/>
      <c r="BN91" s="44"/>
      <c r="BO91" s="44"/>
    </row>
    <row r="92" spans="1:67" ht="14" x14ac:dyDescent="0.3">
      <c r="A92" s="44" t="s">
        <v>126</v>
      </c>
      <c r="B92" s="44" t="s">
        <v>671</v>
      </c>
      <c r="C92" s="44" t="s">
        <v>562</v>
      </c>
      <c r="D92" s="44" t="s">
        <v>563</v>
      </c>
      <c r="E92" s="47">
        <v>8331725</v>
      </c>
      <c r="F92" s="47">
        <v>8398050</v>
      </c>
      <c r="G92" s="47">
        <v>8448233</v>
      </c>
      <c r="H92" s="47">
        <v>8479625</v>
      </c>
      <c r="I92" s="47">
        <v>8510429</v>
      </c>
      <c r="J92" s="47">
        <v>8550333</v>
      </c>
      <c r="K92" s="47">
        <v>8613651</v>
      </c>
      <c r="L92" s="47">
        <v>8684088</v>
      </c>
      <c r="M92" s="47">
        <v>8740765</v>
      </c>
      <c r="N92" s="47">
        <v>8772764</v>
      </c>
      <c r="O92" s="47">
        <v>8792806</v>
      </c>
      <c r="P92" s="47">
        <v>8831036</v>
      </c>
      <c r="Q92" s="47">
        <v>8888628</v>
      </c>
      <c r="R92" s="47">
        <v>8929086</v>
      </c>
      <c r="S92" s="47">
        <v>8962022</v>
      </c>
      <c r="T92" s="47">
        <v>9046541</v>
      </c>
      <c r="U92" s="47">
        <v>9188150</v>
      </c>
      <c r="V92" s="47">
        <v>9308479</v>
      </c>
      <c r="W92" s="47">
        <v>9429959</v>
      </c>
      <c r="X92" s="47">
        <v>9548258</v>
      </c>
      <c r="Y92" s="47">
        <v>9642505</v>
      </c>
      <c r="Z92" s="47">
        <v>9729350</v>
      </c>
      <c r="AA92" s="47">
        <v>9789513</v>
      </c>
      <c r="AB92" s="47">
        <v>9846627</v>
      </c>
      <c r="AC92" s="47">
        <v>9895801</v>
      </c>
      <c r="AD92" s="47">
        <v>9934300</v>
      </c>
      <c r="AE92" s="47">
        <v>9967213</v>
      </c>
      <c r="AF92" s="47">
        <v>10000595</v>
      </c>
      <c r="AG92" s="47">
        <v>10036983</v>
      </c>
      <c r="AH92" s="47">
        <v>10089498</v>
      </c>
      <c r="AI92" s="47">
        <v>10196792</v>
      </c>
      <c r="AJ92" s="47">
        <v>10319927</v>
      </c>
      <c r="AK92" s="47">
        <v>10399061</v>
      </c>
      <c r="AL92" s="47">
        <v>10460415</v>
      </c>
      <c r="AM92" s="47">
        <v>10512922</v>
      </c>
      <c r="AN92" s="47">
        <v>10562153</v>
      </c>
      <c r="AO92" s="47">
        <v>10608800</v>
      </c>
      <c r="AP92" s="47">
        <v>10661259</v>
      </c>
      <c r="AQ92" s="47">
        <v>10720509</v>
      </c>
      <c r="AR92" s="47">
        <v>10761698</v>
      </c>
      <c r="AS92" s="47">
        <v>10805808</v>
      </c>
      <c r="AT92" s="47">
        <v>10862132</v>
      </c>
      <c r="AU92" s="47">
        <v>10902022</v>
      </c>
      <c r="AV92" s="47">
        <v>10928070</v>
      </c>
      <c r="AW92" s="47">
        <v>10955141</v>
      </c>
      <c r="AX92" s="47">
        <v>10987314</v>
      </c>
      <c r="AY92" s="47">
        <v>11020362</v>
      </c>
      <c r="AZ92" s="47">
        <v>11048473</v>
      </c>
      <c r="BA92" s="47">
        <v>11077841</v>
      </c>
      <c r="BB92" s="47">
        <v>11107017</v>
      </c>
      <c r="BC92" s="47">
        <v>11121341</v>
      </c>
      <c r="BD92" s="47">
        <v>11104899</v>
      </c>
      <c r="BE92" s="47">
        <v>11045011</v>
      </c>
      <c r="BF92" s="47">
        <v>10965211</v>
      </c>
      <c r="BG92" s="47">
        <v>10892413</v>
      </c>
      <c r="BH92" s="47">
        <v>10820883</v>
      </c>
      <c r="BI92" s="47">
        <v>10775971</v>
      </c>
      <c r="BJ92" s="47">
        <v>10754679</v>
      </c>
      <c r="BK92" s="47">
        <v>10727668</v>
      </c>
      <c r="BL92" s="44"/>
      <c r="BM92" s="44"/>
      <c r="BN92" s="44"/>
      <c r="BO92" s="44"/>
    </row>
    <row r="93" spans="1:67" ht="14" x14ac:dyDescent="0.3">
      <c r="A93" s="44" t="s">
        <v>223</v>
      </c>
      <c r="B93" s="44" t="s">
        <v>672</v>
      </c>
      <c r="C93" s="44" t="s">
        <v>562</v>
      </c>
      <c r="D93" s="44" t="s">
        <v>563</v>
      </c>
      <c r="E93" s="47">
        <v>89932</v>
      </c>
      <c r="F93" s="47">
        <v>91327</v>
      </c>
      <c r="G93" s="47">
        <v>92484</v>
      </c>
      <c r="H93" s="47">
        <v>93413</v>
      </c>
      <c r="I93" s="47">
        <v>94123</v>
      </c>
      <c r="J93" s="47">
        <v>94636</v>
      </c>
      <c r="K93" s="47">
        <v>94934</v>
      </c>
      <c r="L93" s="47">
        <v>95020</v>
      </c>
      <c r="M93" s="47">
        <v>94927</v>
      </c>
      <c r="N93" s="47">
        <v>94728</v>
      </c>
      <c r="O93" s="47">
        <v>94475</v>
      </c>
      <c r="P93" s="47">
        <v>94221</v>
      </c>
      <c r="Q93" s="47">
        <v>93983</v>
      </c>
      <c r="R93" s="47">
        <v>93669</v>
      </c>
      <c r="S93" s="47">
        <v>93191</v>
      </c>
      <c r="T93" s="47">
        <v>92494</v>
      </c>
      <c r="U93" s="47">
        <v>91475</v>
      </c>
      <c r="V93" s="47">
        <v>90227</v>
      </c>
      <c r="W93" s="47">
        <v>89101</v>
      </c>
      <c r="X93" s="47">
        <v>88600</v>
      </c>
      <c r="Y93" s="47">
        <v>89032</v>
      </c>
      <c r="Z93" s="47">
        <v>90607</v>
      </c>
      <c r="AA93" s="47">
        <v>93122</v>
      </c>
      <c r="AB93" s="47">
        <v>96019</v>
      </c>
      <c r="AC93" s="47">
        <v>98477</v>
      </c>
      <c r="AD93" s="47">
        <v>99946</v>
      </c>
      <c r="AE93" s="47">
        <v>100191</v>
      </c>
      <c r="AF93" s="47">
        <v>99436</v>
      </c>
      <c r="AG93" s="47">
        <v>98120</v>
      </c>
      <c r="AH93" s="47">
        <v>96924</v>
      </c>
      <c r="AI93" s="47">
        <v>96331</v>
      </c>
      <c r="AJ93" s="47">
        <v>96460</v>
      </c>
      <c r="AK93" s="47">
        <v>97165</v>
      </c>
      <c r="AL93" s="47">
        <v>98230</v>
      </c>
      <c r="AM93" s="47">
        <v>99352</v>
      </c>
      <c r="AN93" s="47">
        <v>100288</v>
      </c>
      <c r="AO93" s="47">
        <v>101001</v>
      </c>
      <c r="AP93" s="47">
        <v>101567</v>
      </c>
      <c r="AQ93" s="47">
        <v>102021</v>
      </c>
      <c r="AR93" s="47">
        <v>102432</v>
      </c>
      <c r="AS93" s="47">
        <v>102833</v>
      </c>
      <c r="AT93" s="47">
        <v>103249</v>
      </c>
      <c r="AU93" s="47">
        <v>103634</v>
      </c>
      <c r="AV93" s="47">
        <v>104005</v>
      </c>
      <c r="AW93" s="47">
        <v>104347</v>
      </c>
      <c r="AX93" s="47">
        <v>104661</v>
      </c>
      <c r="AY93" s="47">
        <v>104933</v>
      </c>
      <c r="AZ93" s="47">
        <v>105190</v>
      </c>
      <c r="BA93" s="47">
        <v>105456</v>
      </c>
      <c r="BB93" s="47">
        <v>105789</v>
      </c>
      <c r="BC93" s="47">
        <v>106233</v>
      </c>
      <c r="BD93" s="47">
        <v>106796</v>
      </c>
      <c r="BE93" s="47">
        <v>107446</v>
      </c>
      <c r="BF93" s="47">
        <v>108170</v>
      </c>
      <c r="BG93" s="47">
        <v>108902</v>
      </c>
      <c r="BH93" s="47">
        <v>109599</v>
      </c>
      <c r="BI93" s="47">
        <v>110261</v>
      </c>
      <c r="BJ93" s="47">
        <v>110874</v>
      </c>
      <c r="BK93" s="47">
        <v>111454</v>
      </c>
      <c r="BL93" s="44"/>
      <c r="BM93" s="44"/>
      <c r="BN93" s="44"/>
      <c r="BO93" s="44"/>
    </row>
    <row r="94" spans="1:67" ht="14" x14ac:dyDescent="0.3">
      <c r="A94" s="44" t="s">
        <v>249</v>
      </c>
      <c r="B94" s="44" t="s">
        <v>673</v>
      </c>
      <c r="C94" s="44" t="s">
        <v>562</v>
      </c>
      <c r="D94" s="44" t="s">
        <v>563</v>
      </c>
      <c r="E94" s="47">
        <v>32500</v>
      </c>
      <c r="F94" s="47">
        <v>33700</v>
      </c>
      <c r="G94" s="47">
        <v>35000</v>
      </c>
      <c r="H94" s="47">
        <v>36400</v>
      </c>
      <c r="I94" s="47">
        <v>37600</v>
      </c>
      <c r="J94" s="47">
        <v>39200</v>
      </c>
      <c r="K94" s="47">
        <v>40500</v>
      </c>
      <c r="L94" s="47">
        <v>41900</v>
      </c>
      <c r="M94" s="47">
        <v>43400</v>
      </c>
      <c r="N94" s="47">
        <v>44900</v>
      </c>
      <c r="O94" s="47">
        <v>46400</v>
      </c>
      <c r="P94" s="47">
        <v>47200</v>
      </c>
      <c r="Q94" s="47">
        <v>48300</v>
      </c>
      <c r="R94" s="47">
        <v>49000</v>
      </c>
      <c r="S94" s="47">
        <v>49500</v>
      </c>
      <c r="T94" s="47">
        <v>49600</v>
      </c>
      <c r="U94" s="47">
        <v>49700</v>
      </c>
      <c r="V94" s="47">
        <v>49400</v>
      </c>
      <c r="W94" s="47">
        <v>49200</v>
      </c>
      <c r="X94" s="47">
        <v>49600</v>
      </c>
      <c r="Y94" s="47">
        <v>50200</v>
      </c>
      <c r="Z94" s="47">
        <v>51000</v>
      </c>
      <c r="AA94" s="47">
        <v>51500</v>
      </c>
      <c r="AB94" s="47">
        <v>52100</v>
      </c>
      <c r="AC94" s="47">
        <v>52700</v>
      </c>
      <c r="AD94" s="47">
        <v>53200</v>
      </c>
      <c r="AE94" s="47">
        <v>53500</v>
      </c>
      <c r="AF94" s="47">
        <v>54100</v>
      </c>
      <c r="AG94" s="47">
        <v>54800</v>
      </c>
      <c r="AH94" s="47">
        <v>55300</v>
      </c>
      <c r="AI94" s="47">
        <v>55600</v>
      </c>
      <c r="AJ94" s="47">
        <v>55500</v>
      </c>
      <c r="AK94" s="47">
        <v>55300</v>
      </c>
      <c r="AL94" s="47">
        <v>55200</v>
      </c>
      <c r="AM94" s="47">
        <v>55500</v>
      </c>
      <c r="AN94" s="47">
        <v>55800</v>
      </c>
      <c r="AO94" s="47">
        <v>55900</v>
      </c>
      <c r="AP94" s="47">
        <v>56000</v>
      </c>
      <c r="AQ94" s="47">
        <v>56100</v>
      </c>
      <c r="AR94" s="47">
        <v>56100</v>
      </c>
      <c r="AS94" s="47">
        <v>56200</v>
      </c>
      <c r="AT94" s="47">
        <v>56350</v>
      </c>
      <c r="AU94" s="47">
        <v>56609</v>
      </c>
      <c r="AV94" s="47">
        <v>56765</v>
      </c>
      <c r="AW94" s="47">
        <v>56911</v>
      </c>
      <c r="AX94" s="47">
        <v>56935</v>
      </c>
      <c r="AY94" s="47">
        <v>56774</v>
      </c>
      <c r="AZ94" s="47">
        <v>56555</v>
      </c>
      <c r="BA94" s="47">
        <v>56328</v>
      </c>
      <c r="BB94" s="47">
        <v>56323</v>
      </c>
      <c r="BC94" s="47">
        <v>56905</v>
      </c>
      <c r="BD94" s="47">
        <v>56890</v>
      </c>
      <c r="BE94" s="47">
        <v>56810</v>
      </c>
      <c r="BF94" s="47">
        <v>56483</v>
      </c>
      <c r="BG94" s="47">
        <v>56295</v>
      </c>
      <c r="BH94" s="47">
        <v>56114</v>
      </c>
      <c r="BI94" s="47">
        <v>56186</v>
      </c>
      <c r="BJ94" s="47">
        <v>56171</v>
      </c>
      <c r="BK94" s="47">
        <v>56025</v>
      </c>
      <c r="BL94" s="44"/>
      <c r="BM94" s="44"/>
      <c r="BN94" s="44"/>
      <c r="BO94" s="44"/>
    </row>
    <row r="95" spans="1:67" ht="14" x14ac:dyDescent="0.3">
      <c r="A95" s="44" t="s">
        <v>172</v>
      </c>
      <c r="B95" s="44" t="s">
        <v>674</v>
      </c>
      <c r="C95" s="44" t="s">
        <v>562</v>
      </c>
      <c r="D95" s="44" t="s">
        <v>563</v>
      </c>
      <c r="E95" s="47">
        <v>4210747</v>
      </c>
      <c r="F95" s="47">
        <v>4336143</v>
      </c>
      <c r="G95" s="47">
        <v>4464249</v>
      </c>
      <c r="H95" s="47">
        <v>4595510</v>
      </c>
      <c r="I95" s="47">
        <v>4730540</v>
      </c>
      <c r="J95" s="47">
        <v>4869716</v>
      </c>
      <c r="K95" s="47">
        <v>5013153</v>
      </c>
      <c r="L95" s="47">
        <v>5160609</v>
      </c>
      <c r="M95" s="47">
        <v>5311615</v>
      </c>
      <c r="N95" s="47">
        <v>5465512</v>
      </c>
      <c r="O95" s="47">
        <v>5621792</v>
      </c>
      <c r="P95" s="47">
        <v>5780480</v>
      </c>
      <c r="Q95" s="47">
        <v>5941567</v>
      </c>
      <c r="R95" s="47">
        <v>6104530</v>
      </c>
      <c r="S95" s="47">
        <v>6268707</v>
      </c>
      <c r="T95" s="47">
        <v>6433728</v>
      </c>
      <c r="U95" s="47">
        <v>6599214</v>
      </c>
      <c r="V95" s="47">
        <v>6765516</v>
      </c>
      <c r="W95" s="47">
        <v>6933906</v>
      </c>
      <c r="X95" s="47">
        <v>7106145</v>
      </c>
      <c r="Y95" s="47">
        <v>7283459</v>
      </c>
      <c r="Z95" s="47">
        <v>7466488</v>
      </c>
      <c r="AA95" s="47">
        <v>7654819</v>
      </c>
      <c r="AB95" s="47">
        <v>7847472</v>
      </c>
      <c r="AC95" s="47">
        <v>8042897</v>
      </c>
      <c r="AD95" s="47">
        <v>8240060</v>
      </c>
      <c r="AE95" s="47">
        <v>8438604</v>
      </c>
      <c r="AF95" s="47">
        <v>8639108</v>
      </c>
      <c r="AG95" s="47">
        <v>8842575</v>
      </c>
      <c r="AH95" s="47">
        <v>9050465</v>
      </c>
      <c r="AI95" s="47">
        <v>9263813</v>
      </c>
      <c r="AJ95" s="47">
        <v>9483270</v>
      </c>
      <c r="AK95" s="47">
        <v>9708544</v>
      </c>
      <c r="AL95" s="47">
        <v>9938692</v>
      </c>
      <c r="AM95" s="47">
        <v>10172297</v>
      </c>
      <c r="AN95" s="47">
        <v>10408489</v>
      </c>
      <c r="AO95" s="47">
        <v>10646674</v>
      </c>
      <c r="AP95" s="47">
        <v>10887634</v>
      </c>
      <c r="AQ95" s="47">
        <v>11133501</v>
      </c>
      <c r="AR95" s="47">
        <v>11387203</v>
      </c>
      <c r="AS95" s="47">
        <v>11650743</v>
      </c>
      <c r="AT95" s="47">
        <v>11924946</v>
      </c>
      <c r="AU95" s="47">
        <v>12208848</v>
      </c>
      <c r="AV95" s="47">
        <v>12500478</v>
      </c>
      <c r="AW95" s="47">
        <v>12796925</v>
      </c>
      <c r="AX95" s="47">
        <v>13096028</v>
      </c>
      <c r="AY95" s="47">
        <v>13397021</v>
      </c>
      <c r="AZ95" s="47">
        <v>13700327</v>
      </c>
      <c r="BA95" s="47">
        <v>14006428</v>
      </c>
      <c r="BB95" s="47">
        <v>14316263</v>
      </c>
      <c r="BC95" s="47">
        <v>14630417</v>
      </c>
      <c r="BD95" s="47">
        <v>14948803</v>
      </c>
      <c r="BE95" s="47">
        <v>15270778</v>
      </c>
      <c r="BF95" s="47">
        <v>15595821</v>
      </c>
      <c r="BG95" s="47">
        <v>15923243</v>
      </c>
      <c r="BH95" s="47">
        <v>16252429</v>
      </c>
      <c r="BI95" s="47">
        <v>16583060</v>
      </c>
      <c r="BJ95" s="47">
        <v>16914936</v>
      </c>
      <c r="BK95" s="47">
        <v>17247807</v>
      </c>
      <c r="BL95" s="44"/>
      <c r="BM95" s="44"/>
      <c r="BN95" s="44"/>
      <c r="BO95" s="44"/>
    </row>
    <row r="96" spans="1:67" ht="14" x14ac:dyDescent="0.3">
      <c r="A96" s="44" t="s">
        <v>675</v>
      </c>
      <c r="B96" s="44" t="s">
        <v>676</v>
      </c>
      <c r="C96" s="44" t="s">
        <v>562</v>
      </c>
      <c r="D96" s="44" t="s">
        <v>563</v>
      </c>
      <c r="E96" s="47">
        <v>66742</v>
      </c>
      <c r="F96" s="47">
        <v>68072</v>
      </c>
      <c r="G96" s="47">
        <v>69604</v>
      </c>
      <c r="H96" s="47">
        <v>71286</v>
      </c>
      <c r="I96" s="47">
        <v>73051</v>
      </c>
      <c r="J96" s="47">
        <v>74830</v>
      </c>
      <c r="K96" s="47">
        <v>76607</v>
      </c>
      <c r="L96" s="47">
        <v>78404</v>
      </c>
      <c r="M96" s="47">
        <v>80217</v>
      </c>
      <c r="N96" s="47">
        <v>82040</v>
      </c>
      <c r="O96" s="47">
        <v>83877</v>
      </c>
      <c r="P96" s="47">
        <v>85726</v>
      </c>
      <c r="Q96" s="47">
        <v>87587</v>
      </c>
      <c r="R96" s="47">
        <v>89464</v>
      </c>
      <c r="S96" s="47">
        <v>91377</v>
      </c>
      <c r="T96" s="47">
        <v>93352</v>
      </c>
      <c r="U96" s="47">
        <v>95385</v>
      </c>
      <c r="V96" s="47">
        <v>97477</v>
      </c>
      <c r="W96" s="47">
        <v>99630</v>
      </c>
      <c r="X96" s="47">
        <v>101844</v>
      </c>
      <c r="Y96" s="47">
        <v>104133</v>
      </c>
      <c r="Z96" s="47">
        <v>106485</v>
      </c>
      <c r="AA96" s="47">
        <v>108906</v>
      </c>
      <c r="AB96" s="47">
        <v>111402</v>
      </c>
      <c r="AC96" s="47">
        <v>113961</v>
      </c>
      <c r="AD96" s="47">
        <v>116572</v>
      </c>
      <c r="AE96" s="47">
        <v>119232</v>
      </c>
      <c r="AF96" s="47">
        <v>121919</v>
      </c>
      <c r="AG96" s="47">
        <v>124673</v>
      </c>
      <c r="AH96" s="47">
        <v>127522</v>
      </c>
      <c r="AI96" s="47">
        <v>130482</v>
      </c>
      <c r="AJ96" s="47">
        <v>133558</v>
      </c>
      <c r="AK96" s="47">
        <v>136692</v>
      </c>
      <c r="AL96" s="47">
        <v>139818</v>
      </c>
      <c r="AM96" s="47">
        <v>142802</v>
      </c>
      <c r="AN96" s="47">
        <v>145561</v>
      </c>
      <c r="AO96" s="47">
        <v>148060</v>
      </c>
      <c r="AP96" s="47">
        <v>150303</v>
      </c>
      <c r="AQ96" s="47">
        <v>152277</v>
      </c>
      <c r="AR96" s="47">
        <v>153953</v>
      </c>
      <c r="AS96" s="47">
        <v>155329</v>
      </c>
      <c r="AT96" s="47">
        <v>156401</v>
      </c>
      <c r="AU96" s="47">
        <v>157176</v>
      </c>
      <c r="AV96" s="47">
        <v>157717</v>
      </c>
      <c r="AW96" s="47">
        <v>158101</v>
      </c>
      <c r="AX96" s="47">
        <v>158402</v>
      </c>
      <c r="AY96" s="47">
        <v>158648</v>
      </c>
      <c r="AZ96" s="47">
        <v>158847</v>
      </c>
      <c r="BA96" s="47">
        <v>159036</v>
      </c>
      <c r="BB96" s="47">
        <v>159226</v>
      </c>
      <c r="BC96" s="47">
        <v>159444</v>
      </c>
      <c r="BD96" s="47">
        <v>159692</v>
      </c>
      <c r="BE96" s="47">
        <v>159996</v>
      </c>
      <c r="BF96" s="47">
        <v>160407</v>
      </c>
      <c r="BG96" s="47">
        <v>161016</v>
      </c>
      <c r="BH96" s="47">
        <v>161853</v>
      </c>
      <c r="BI96" s="47">
        <v>162951</v>
      </c>
      <c r="BJ96" s="47">
        <v>164281</v>
      </c>
      <c r="BK96" s="47">
        <v>165768</v>
      </c>
      <c r="BL96" s="44"/>
      <c r="BM96" s="44"/>
      <c r="BN96" s="44"/>
      <c r="BO96" s="44"/>
    </row>
    <row r="97" spans="1:67" ht="14" x14ac:dyDescent="0.3">
      <c r="A97" s="44" t="s">
        <v>190</v>
      </c>
      <c r="B97" s="44" t="s">
        <v>677</v>
      </c>
      <c r="C97" s="44" t="s">
        <v>562</v>
      </c>
      <c r="D97" s="44" t="s">
        <v>563</v>
      </c>
      <c r="E97" s="47">
        <v>571819</v>
      </c>
      <c r="F97" s="47">
        <v>589274</v>
      </c>
      <c r="G97" s="47">
        <v>606285</v>
      </c>
      <c r="H97" s="47">
        <v>622575</v>
      </c>
      <c r="I97" s="47">
        <v>637845</v>
      </c>
      <c r="J97" s="47">
        <v>651868</v>
      </c>
      <c r="K97" s="47">
        <v>664521</v>
      </c>
      <c r="L97" s="47">
        <v>675871</v>
      </c>
      <c r="M97" s="47">
        <v>686146</v>
      </c>
      <c r="N97" s="47">
        <v>695745</v>
      </c>
      <c r="O97" s="47">
        <v>704934</v>
      </c>
      <c r="P97" s="47">
        <v>713684</v>
      </c>
      <c r="Q97" s="47">
        <v>721948</v>
      </c>
      <c r="R97" s="47">
        <v>729916</v>
      </c>
      <c r="S97" s="47">
        <v>737847</v>
      </c>
      <c r="T97" s="47">
        <v>745841</v>
      </c>
      <c r="U97" s="47">
        <v>754101</v>
      </c>
      <c r="V97" s="47">
        <v>762424</v>
      </c>
      <c r="W97" s="47">
        <v>770125</v>
      </c>
      <c r="X97" s="47">
        <v>776254</v>
      </c>
      <c r="Y97" s="47">
        <v>780153</v>
      </c>
      <c r="Z97" s="47">
        <v>781732</v>
      </c>
      <c r="AA97" s="47">
        <v>781246</v>
      </c>
      <c r="AB97" s="47">
        <v>778948</v>
      </c>
      <c r="AC97" s="47">
        <v>775219</v>
      </c>
      <c r="AD97" s="47">
        <v>770435</v>
      </c>
      <c r="AE97" s="47">
        <v>764446</v>
      </c>
      <c r="AF97" s="47">
        <v>757448</v>
      </c>
      <c r="AG97" s="47">
        <v>750639</v>
      </c>
      <c r="AH97" s="47">
        <v>745585</v>
      </c>
      <c r="AI97" s="47">
        <v>743309</v>
      </c>
      <c r="AJ97" s="47">
        <v>744474</v>
      </c>
      <c r="AK97" s="47">
        <v>748602</v>
      </c>
      <c r="AL97" s="47">
        <v>754144</v>
      </c>
      <c r="AM97" s="47">
        <v>758896</v>
      </c>
      <c r="AN97" s="47">
        <v>761291</v>
      </c>
      <c r="AO97" s="47">
        <v>760795</v>
      </c>
      <c r="AP97" s="47">
        <v>757970</v>
      </c>
      <c r="AQ97" s="47">
        <v>753778</v>
      </c>
      <c r="AR97" s="47">
        <v>749674</v>
      </c>
      <c r="AS97" s="47">
        <v>746715</v>
      </c>
      <c r="AT97" s="47">
        <v>745206</v>
      </c>
      <c r="AU97" s="47">
        <v>744789</v>
      </c>
      <c r="AV97" s="47">
        <v>745143</v>
      </c>
      <c r="AW97" s="47">
        <v>745737</v>
      </c>
      <c r="AX97" s="47">
        <v>746163</v>
      </c>
      <c r="AY97" s="47">
        <v>746343</v>
      </c>
      <c r="AZ97" s="47">
        <v>746474</v>
      </c>
      <c r="BA97" s="47">
        <v>746817</v>
      </c>
      <c r="BB97" s="47">
        <v>747718</v>
      </c>
      <c r="BC97" s="47">
        <v>749436</v>
      </c>
      <c r="BD97" s="47">
        <v>752028</v>
      </c>
      <c r="BE97" s="47">
        <v>755399</v>
      </c>
      <c r="BF97" s="47">
        <v>759285</v>
      </c>
      <c r="BG97" s="47">
        <v>763380</v>
      </c>
      <c r="BH97" s="47">
        <v>767432</v>
      </c>
      <c r="BI97" s="47">
        <v>771366</v>
      </c>
      <c r="BJ97" s="47">
        <v>775221</v>
      </c>
      <c r="BK97" s="47">
        <v>779004</v>
      </c>
      <c r="BL97" s="44"/>
      <c r="BM97" s="44"/>
      <c r="BN97" s="44"/>
      <c r="BO97" s="44"/>
    </row>
    <row r="98" spans="1:67" ht="14" x14ac:dyDescent="0.3">
      <c r="A98" s="44" t="s">
        <v>678</v>
      </c>
      <c r="B98" s="44" t="s">
        <v>679</v>
      </c>
      <c r="C98" s="44" t="s">
        <v>562</v>
      </c>
      <c r="D98" s="44" t="s">
        <v>563</v>
      </c>
      <c r="E98" s="47">
        <v>760193906</v>
      </c>
      <c r="F98" s="47">
        <v>771546780</v>
      </c>
      <c r="G98" s="47">
        <v>781558432</v>
      </c>
      <c r="H98" s="47">
        <v>791500756</v>
      </c>
      <c r="I98" s="47">
        <v>801349486</v>
      </c>
      <c r="J98" s="47">
        <v>810831993</v>
      </c>
      <c r="K98" s="47">
        <v>819708674</v>
      </c>
      <c r="L98" s="47">
        <v>827927262</v>
      </c>
      <c r="M98" s="47">
        <v>835367980</v>
      </c>
      <c r="N98" s="47">
        <v>844677617</v>
      </c>
      <c r="O98" s="47">
        <v>853011324</v>
      </c>
      <c r="P98" s="47">
        <v>862109111</v>
      </c>
      <c r="Q98" s="47">
        <v>870906832</v>
      </c>
      <c r="R98" s="47">
        <v>878815003</v>
      </c>
      <c r="S98" s="47">
        <v>887824144</v>
      </c>
      <c r="T98" s="47">
        <v>896323112</v>
      </c>
      <c r="U98" s="47">
        <v>903502034</v>
      </c>
      <c r="V98" s="47">
        <v>910950507</v>
      </c>
      <c r="W98" s="47">
        <v>918462256</v>
      </c>
      <c r="X98" s="47">
        <v>926341455</v>
      </c>
      <c r="Y98" s="47">
        <v>934008001</v>
      </c>
      <c r="Z98" s="47">
        <v>941672267</v>
      </c>
      <c r="AA98" s="47">
        <v>948924500</v>
      </c>
      <c r="AB98" s="47">
        <v>955737922</v>
      </c>
      <c r="AC98" s="47">
        <v>962190813</v>
      </c>
      <c r="AD98" s="47">
        <v>968672259</v>
      </c>
      <c r="AE98" s="47">
        <v>975437073</v>
      </c>
      <c r="AF98" s="47">
        <v>982183208</v>
      </c>
      <c r="AG98" s="47">
        <v>989071855</v>
      </c>
      <c r="AH98" s="47">
        <v>996396222</v>
      </c>
      <c r="AI98" s="47">
        <v>1004169206</v>
      </c>
      <c r="AJ98" s="47">
        <v>1012606603</v>
      </c>
      <c r="AK98" s="47">
        <v>1018853066</v>
      </c>
      <c r="AL98" s="47">
        <v>1026846769</v>
      </c>
      <c r="AM98" s="47">
        <v>1034461319</v>
      </c>
      <c r="AN98" s="47">
        <v>1043384479</v>
      </c>
      <c r="AO98" s="47">
        <v>1050573065</v>
      </c>
      <c r="AP98" s="47">
        <v>1057559196</v>
      </c>
      <c r="AQ98" s="47">
        <v>1064403601</v>
      </c>
      <c r="AR98" s="47">
        <v>1071158291</v>
      </c>
      <c r="AS98" s="47">
        <v>1077839576</v>
      </c>
      <c r="AT98" s="47">
        <v>1084888957</v>
      </c>
      <c r="AU98" s="47">
        <v>1092175508</v>
      </c>
      <c r="AV98" s="47">
        <v>1099365177</v>
      </c>
      <c r="AW98" s="47">
        <v>1106953027</v>
      </c>
      <c r="AX98" s="47">
        <v>1114743713</v>
      </c>
      <c r="AY98" s="47">
        <v>1123222521</v>
      </c>
      <c r="AZ98" s="47">
        <v>1132154767</v>
      </c>
      <c r="BA98" s="47">
        <v>1141674064</v>
      </c>
      <c r="BB98" s="47">
        <v>1150180708</v>
      </c>
      <c r="BC98" s="47">
        <v>1157826206</v>
      </c>
      <c r="BD98" s="47">
        <v>1163335501</v>
      </c>
      <c r="BE98" s="47">
        <v>1170223344</v>
      </c>
      <c r="BF98" s="47">
        <v>1177175241</v>
      </c>
      <c r="BG98" s="47">
        <v>1184323353</v>
      </c>
      <c r="BH98" s="47">
        <v>1191326855</v>
      </c>
      <c r="BI98" s="47">
        <v>1198350350</v>
      </c>
      <c r="BJ98" s="47">
        <v>1204429565</v>
      </c>
      <c r="BK98" s="47">
        <v>1210312147</v>
      </c>
      <c r="BL98" s="44"/>
      <c r="BM98" s="44"/>
      <c r="BN98" s="44"/>
      <c r="BO98" s="44"/>
    </row>
    <row r="99" spans="1:67" ht="14" x14ac:dyDescent="0.3">
      <c r="A99" s="44" t="s">
        <v>680</v>
      </c>
      <c r="B99" s="44" t="s">
        <v>681</v>
      </c>
      <c r="C99" s="44" t="s">
        <v>562</v>
      </c>
      <c r="D99" s="44" t="s">
        <v>563</v>
      </c>
      <c r="E99" s="47">
        <v>3075605</v>
      </c>
      <c r="F99" s="47">
        <v>3168100</v>
      </c>
      <c r="G99" s="47">
        <v>3305200</v>
      </c>
      <c r="H99" s="47">
        <v>3420900</v>
      </c>
      <c r="I99" s="47">
        <v>3504600</v>
      </c>
      <c r="J99" s="47">
        <v>3597900</v>
      </c>
      <c r="K99" s="47">
        <v>3629900</v>
      </c>
      <c r="L99" s="47">
        <v>3722800</v>
      </c>
      <c r="M99" s="47">
        <v>3802700</v>
      </c>
      <c r="N99" s="47">
        <v>3863900</v>
      </c>
      <c r="O99" s="47">
        <v>3959000</v>
      </c>
      <c r="P99" s="47">
        <v>4045300</v>
      </c>
      <c r="Q99" s="47">
        <v>4123600</v>
      </c>
      <c r="R99" s="47">
        <v>4241600</v>
      </c>
      <c r="S99" s="47">
        <v>4377800</v>
      </c>
      <c r="T99" s="47">
        <v>4461600</v>
      </c>
      <c r="U99" s="47">
        <v>4518000</v>
      </c>
      <c r="V99" s="47">
        <v>4583700</v>
      </c>
      <c r="W99" s="47">
        <v>4667500</v>
      </c>
      <c r="X99" s="47">
        <v>4929700</v>
      </c>
      <c r="Y99" s="47">
        <v>5063100</v>
      </c>
      <c r="Z99" s="47">
        <v>5183400</v>
      </c>
      <c r="AA99" s="47">
        <v>5264500</v>
      </c>
      <c r="AB99" s="47">
        <v>5345100</v>
      </c>
      <c r="AC99" s="47">
        <v>5397900</v>
      </c>
      <c r="AD99" s="47">
        <v>5456200</v>
      </c>
      <c r="AE99" s="47">
        <v>5524600</v>
      </c>
      <c r="AF99" s="47">
        <v>5580500</v>
      </c>
      <c r="AG99" s="47">
        <v>5627600</v>
      </c>
      <c r="AH99" s="47">
        <v>5686200</v>
      </c>
      <c r="AI99" s="47">
        <v>5704500</v>
      </c>
      <c r="AJ99" s="47">
        <v>5752000</v>
      </c>
      <c r="AK99" s="47">
        <v>5800500</v>
      </c>
      <c r="AL99" s="47">
        <v>5901000</v>
      </c>
      <c r="AM99" s="47">
        <v>6035400</v>
      </c>
      <c r="AN99" s="47">
        <v>6156100</v>
      </c>
      <c r="AO99" s="47">
        <v>6435500</v>
      </c>
      <c r="AP99" s="47">
        <v>6489300</v>
      </c>
      <c r="AQ99" s="47">
        <v>6543700</v>
      </c>
      <c r="AR99" s="47">
        <v>6606500</v>
      </c>
      <c r="AS99" s="47">
        <v>6665000</v>
      </c>
      <c r="AT99" s="47">
        <v>6714300</v>
      </c>
      <c r="AU99" s="47">
        <v>6744100</v>
      </c>
      <c r="AV99" s="47">
        <v>6730800</v>
      </c>
      <c r="AW99" s="47">
        <v>6783500</v>
      </c>
      <c r="AX99" s="47">
        <v>6813200</v>
      </c>
      <c r="AY99" s="47">
        <v>6857100</v>
      </c>
      <c r="AZ99" s="47">
        <v>6916300</v>
      </c>
      <c r="BA99" s="47">
        <v>6957800</v>
      </c>
      <c r="BB99" s="47">
        <v>6972800</v>
      </c>
      <c r="BC99" s="47">
        <v>7024200</v>
      </c>
      <c r="BD99" s="47">
        <v>7071600</v>
      </c>
      <c r="BE99" s="47">
        <v>7150100</v>
      </c>
      <c r="BF99" s="47">
        <v>7178900</v>
      </c>
      <c r="BG99" s="47">
        <v>7229500</v>
      </c>
      <c r="BH99" s="47">
        <v>7291300</v>
      </c>
      <c r="BI99" s="47">
        <v>7336600</v>
      </c>
      <c r="BJ99" s="47">
        <v>7391700</v>
      </c>
      <c r="BK99" s="47">
        <v>7451000</v>
      </c>
      <c r="BL99" s="44"/>
      <c r="BM99" s="44"/>
      <c r="BN99" s="44"/>
      <c r="BO99" s="44"/>
    </row>
    <row r="100" spans="1:67" ht="14" x14ac:dyDescent="0.3">
      <c r="A100" s="44" t="s">
        <v>209</v>
      </c>
      <c r="B100" s="44" t="s">
        <v>682</v>
      </c>
      <c r="C100" s="44" t="s">
        <v>562</v>
      </c>
      <c r="D100" s="44" t="s">
        <v>563</v>
      </c>
      <c r="E100" s="47">
        <v>2038632</v>
      </c>
      <c r="F100" s="47">
        <v>2096409</v>
      </c>
      <c r="G100" s="47">
        <v>2155647</v>
      </c>
      <c r="H100" s="47">
        <v>2216704</v>
      </c>
      <c r="I100" s="47">
        <v>2280048</v>
      </c>
      <c r="J100" s="47">
        <v>2346015</v>
      </c>
      <c r="K100" s="47">
        <v>2414803</v>
      </c>
      <c r="L100" s="47">
        <v>2486415</v>
      </c>
      <c r="M100" s="47">
        <v>2560727</v>
      </c>
      <c r="N100" s="47">
        <v>2637513</v>
      </c>
      <c r="O100" s="47">
        <v>2716654</v>
      </c>
      <c r="P100" s="47">
        <v>2798123</v>
      </c>
      <c r="Q100" s="47">
        <v>2882113</v>
      </c>
      <c r="R100" s="47">
        <v>2968989</v>
      </c>
      <c r="S100" s="47">
        <v>3059239</v>
      </c>
      <c r="T100" s="47">
        <v>3153253</v>
      </c>
      <c r="U100" s="47">
        <v>3251145</v>
      </c>
      <c r="V100" s="47">
        <v>3352825</v>
      </c>
      <c r="W100" s="47">
        <v>3458095</v>
      </c>
      <c r="X100" s="47">
        <v>3566654</v>
      </c>
      <c r="Y100" s="47">
        <v>3678279</v>
      </c>
      <c r="Z100" s="47">
        <v>3792919</v>
      </c>
      <c r="AA100" s="47">
        <v>3910640</v>
      </c>
      <c r="AB100" s="47">
        <v>4031325</v>
      </c>
      <c r="AC100" s="47">
        <v>4154860</v>
      </c>
      <c r="AD100" s="47">
        <v>4281161</v>
      </c>
      <c r="AE100" s="47">
        <v>4410269</v>
      </c>
      <c r="AF100" s="47">
        <v>4542214</v>
      </c>
      <c r="AG100" s="47">
        <v>4677024</v>
      </c>
      <c r="AH100" s="47">
        <v>4814702</v>
      </c>
      <c r="AI100" s="47">
        <v>4955303</v>
      </c>
      <c r="AJ100" s="47">
        <v>5098591</v>
      </c>
      <c r="AK100" s="47">
        <v>5244678</v>
      </c>
      <c r="AL100" s="47">
        <v>5394412</v>
      </c>
      <c r="AM100" s="47">
        <v>5548960</v>
      </c>
      <c r="AN100" s="47">
        <v>5709014</v>
      </c>
      <c r="AO100" s="47">
        <v>5874809</v>
      </c>
      <c r="AP100" s="47">
        <v>6045699</v>
      </c>
      <c r="AQ100" s="47">
        <v>6220406</v>
      </c>
      <c r="AR100" s="47">
        <v>6397151</v>
      </c>
      <c r="AS100" s="47">
        <v>6574509</v>
      </c>
      <c r="AT100" s="47">
        <v>6751912</v>
      </c>
      <c r="AU100" s="47">
        <v>6929265</v>
      </c>
      <c r="AV100" s="47">
        <v>7106319</v>
      </c>
      <c r="AW100" s="47">
        <v>7282953</v>
      </c>
      <c r="AX100" s="47">
        <v>7458985</v>
      </c>
      <c r="AY100" s="47">
        <v>7634298</v>
      </c>
      <c r="AZ100" s="47">
        <v>7808518</v>
      </c>
      <c r="BA100" s="47">
        <v>7980955</v>
      </c>
      <c r="BB100" s="47">
        <v>8150775</v>
      </c>
      <c r="BC100" s="47">
        <v>8317470</v>
      </c>
      <c r="BD100" s="47">
        <v>8480671</v>
      </c>
      <c r="BE100" s="47">
        <v>8640691</v>
      </c>
      <c r="BF100" s="47">
        <v>8798521</v>
      </c>
      <c r="BG100" s="47">
        <v>8955589</v>
      </c>
      <c r="BH100" s="47">
        <v>9112916</v>
      </c>
      <c r="BI100" s="47">
        <v>9270795</v>
      </c>
      <c r="BJ100" s="47">
        <v>9429013</v>
      </c>
      <c r="BK100" s="47">
        <v>9587522</v>
      </c>
      <c r="BL100" s="44"/>
      <c r="BM100" s="44"/>
      <c r="BN100" s="44"/>
      <c r="BO100" s="44"/>
    </row>
    <row r="101" spans="1:67" ht="14" x14ac:dyDescent="0.3">
      <c r="A101" s="44" t="s">
        <v>683</v>
      </c>
      <c r="B101" s="44" t="s">
        <v>684</v>
      </c>
      <c r="C101" s="44" t="s">
        <v>562</v>
      </c>
      <c r="D101" s="44" t="s">
        <v>563</v>
      </c>
      <c r="E101" s="47">
        <v>161734357</v>
      </c>
      <c r="F101" s="47">
        <v>165573152</v>
      </c>
      <c r="G101" s="47">
        <v>169567094</v>
      </c>
      <c r="H101" s="47">
        <v>173722855</v>
      </c>
      <c r="I101" s="47">
        <v>178048171</v>
      </c>
      <c r="J101" s="47">
        <v>182548785</v>
      </c>
      <c r="K101" s="47">
        <v>187227582</v>
      </c>
      <c r="L101" s="47">
        <v>192084649</v>
      </c>
      <c r="M101" s="47">
        <v>197119436</v>
      </c>
      <c r="N101" s="47">
        <v>202329943</v>
      </c>
      <c r="O101" s="47">
        <v>207714294</v>
      </c>
      <c r="P101" s="47">
        <v>213272637</v>
      </c>
      <c r="Q101" s="47">
        <v>219004370</v>
      </c>
      <c r="R101" s="47">
        <v>224905331</v>
      </c>
      <c r="S101" s="47">
        <v>230970305</v>
      </c>
      <c r="T101" s="47">
        <v>237195002</v>
      </c>
      <c r="U101" s="47">
        <v>243590895</v>
      </c>
      <c r="V101" s="47">
        <v>250160346</v>
      </c>
      <c r="W101" s="47">
        <v>256880793</v>
      </c>
      <c r="X101" s="47">
        <v>263721622</v>
      </c>
      <c r="Y101" s="47">
        <v>270668574</v>
      </c>
      <c r="Z101" s="47">
        <v>277719103</v>
      </c>
      <c r="AA101" s="47">
        <v>284905162</v>
      </c>
      <c r="AB101" s="47">
        <v>292290346</v>
      </c>
      <c r="AC101" s="47">
        <v>299959473</v>
      </c>
      <c r="AD101" s="47">
        <v>307980296</v>
      </c>
      <c r="AE101" s="47">
        <v>316358131</v>
      </c>
      <c r="AF101" s="47">
        <v>325095184</v>
      </c>
      <c r="AG101" s="47">
        <v>334249178</v>
      </c>
      <c r="AH101" s="47">
        <v>343887505</v>
      </c>
      <c r="AI101" s="47">
        <v>354047260</v>
      </c>
      <c r="AJ101" s="47">
        <v>364782185</v>
      </c>
      <c r="AK101" s="47">
        <v>376055904</v>
      </c>
      <c r="AL101" s="47">
        <v>387705076</v>
      </c>
      <c r="AM101" s="47">
        <v>399503946</v>
      </c>
      <c r="AN101" s="47">
        <v>411298620</v>
      </c>
      <c r="AO101" s="47">
        <v>423019190</v>
      </c>
      <c r="AP101" s="47">
        <v>434736174</v>
      </c>
      <c r="AQ101" s="47">
        <v>446608340</v>
      </c>
      <c r="AR101" s="47">
        <v>458867402</v>
      </c>
      <c r="AS101" s="47">
        <v>471680794</v>
      </c>
      <c r="AT101" s="47">
        <v>485112686</v>
      </c>
      <c r="AU101" s="47">
        <v>499113575</v>
      </c>
      <c r="AV101" s="47">
        <v>513601239</v>
      </c>
      <c r="AW101" s="47">
        <v>528444632</v>
      </c>
      <c r="AX101" s="47">
        <v>543555326</v>
      </c>
      <c r="AY101" s="47">
        <v>558909236</v>
      </c>
      <c r="AZ101" s="47">
        <v>574560260</v>
      </c>
      <c r="BA101" s="47">
        <v>590590368</v>
      </c>
      <c r="BB101" s="47">
        <v>607115564</v>
      </c>
      <c r="BC101" s="47">
        <v>624219326</v>
      </c>
      <c r="BD101" s="47">
        <v>641921311</v>
      </c>
      <c r="BE101" s="47">
        <v>660193774</v>
      </c>
      <c r="BF101" s="47">
        <v>679012664</v>
      </c>
      <c r="BG101" s="47">
        <v>698336451</v>
      </c>
      <c r="BH101" s="47">
        <v>718128416</v>
      </c>
      <c r="BI101" s="47">
        <v>738387254</v>
      </c>
      <c r="BJ101" s="47">
        <v>759106221</v>
      </c>
      <c r="BK101" s="47">
        <v>780234406</v>
      </c>
      <c r="BL101" s="44"/>
      <c r="BM101" s="44"/>
      <c r="BN101" s="44"/>
      <c r="BO101" s="44"/>
    </row>
    <row r="102" spans="1:67" ht="14" x14ac:dyDescent="0.3">
      <c r="A102" s="44" t="s">
        <v>139</v>
      </c>
      <c r="B102" s="44" t="s">
        <v>685</v>
      </c>
      <c r="C102" s="44" t="s">
        <v>562</v>
      </c>
      <c r="D102" s="44" t="s">
        <v>563</v>
      </c>
      <c r="E102" s="47">
        <v>4140181</v>
      </c>
      <c r="F102" s="47">
        <v>4167292</v>
      </c>
      <c r="G102" s="47">
        <v>4196712</v>
      </c>
      <c r="H102" s="47">
        <v>4225675</v>
      </c>
      <c r="I102" s="47">
        <v>4252876</v>
      </c>
      <c r="J102" s="47">
        <v>4280923</v>
      </c>
      <c r="K102" s="47">
        <v>4310701</v>
      </c>
      <c r="L102" s="47">
        <v>4338683</v>
      </c>
      <c r="M102" s="47">
        <v>4365628</v>
      </c>
      <c r="N102" s="47">
        <v>4391490</v>
      </c>
      <c r="O102" s="47">
        <v>4412252</v>
      </c>
      <c r="P102" s="47">
        <v>4431275</v>
      </c>
      <c r="Q102" s="47">
        <v>4450564</v>
      </c>
      <c r="R102" s="47">
        <v>4470161</v>
      </c>
      <c r="S102" s="47">
        <v>4490660</v>
      </c>
      <c r="T102" s="47">
        <v>4512082</v>
      </c>
      <c r="U102" s="47">
        <v>4535934</v>
      </c>
      <c r="V102" s="47">
        <v>4559571</v>
      </c>
      <c r="W102" s="47">
        <v>4581085</v>
      </c>
      <c r="X102" s="47">
        <v>4594778</v>
      </c>
      <c r="Y102" s="47">
        <v>4599782</v>
      </c>
      <c r="Z102" s="47">
        <v>4611509</v>
      </c>
      <c r="AA102" s="47">
        <v>4634234</v>
      </c>
      <c r="AB102" s="47">
        <v>4658254</v>
      </c>
      <c r="AC102" s="47">
        <v>4680285</v>
      </c>
      <c r="AD102" s="47">
        <v>4701417</v>
      </c>
      <c r="AE102" s="47">
        <v>4721446</v>
      </c>
      <c r="AF102" s="47">
        <v>4739745</v>
      </c>
      <c r="AG102" s="47">
        <v>4755207</v>
      </c>
      <c r="AH102" s="47">
        <v>4767260</v>
      </c>
      <c r="AI102" s="47">
        <v>4777368</v>
      </c>
      <c r="AJ102" s="47">
        <v>4689022</v>
      </c>
      <c r="AK102" s="47">
        <v>4575818</v>
      </c>
      <c r="AL102" s="47">
        <v>4600463</v>
      </c>
      <c r="AM102" s="47">
        <v>4652024</v>
      </c>
      <c r="AN102" s="47">
        <v>4620030</v>
      </c>
      <c r="AO102" s="47">
        <v>4557097</v>
      </c>
      <c r="AP102" s="47">
        <v>4534920</v>
      </c>
      <c r="AQ102" s="47">
        <v>4532135</v>
      </c>
      <c r="AR102" s="47">
        <v>4512597</v>
      </c>
      <c r="AS102" s="47">
        <v>4468302</v>
      </c>
      <c r="AT102" s="47">
        <v>4299642</v>
      </c>
      <c r="AU102" s="47">
        <v>4302174</v>
      </c>
      <c r="AV102" s="47">
        <v>4303399</v>
      </c>
      <c r="AW102" s="47">
        <v>4304600</v>
      </c>
      <c r="AX102" s="47">
        <v>4310145</v>
      </c>
      <c r="AY102" s="47">
        <v>4311159</v>
      </c>
      <c r="AZ102" s="47">
        <v>4310217</v>
      </c>
      <c r="BA102" s="47">
        <v>4309705</v>
      </c>
      <c r="BB102" s="47">
        <v>4305181</v>
      </c>
      <c r="BC102" s="47">
        <v>4295427</v>
      </c>
      <c r="BD102" s="47">
        <v>4280622</v>
      </c>
      <c r="BE102" s="47">
        <v>4267558</v>
      </c>
      <c r="BF102" s="47">
        <v>4255689</v>
      </c>
      <c r="BG102" s="47">
        <v>4238389</v>
      </c>
      <c r="BH102" s="47">
        <v>4203604</v>
      </c>
      <c r="BI102" s="47">
        <v>4174349</v>
      </c>
      <c r="BJ102" s="47">
        <v>4124531</v>
      </c>
      <c r="BK102" s="47">
        <v>4089400</v>
      </c>
      <c r="BL102" s="44"/>
      <c r="BM102" s="44"/>
      <c r="BN102" s="44"/>
      <c r="BO102" s="44"/>
    </row>
    <row r="103" spans="1:67" ht="14" x14ac:dyDescent="0.3">
      <c r="A103" s="44" t="s">
        <v>207</v>
      </c>
      <c r="B103" s="44" t="s">
        <v>686</v>
      </c>
      <c r="C103" s="44" t="s">
        <v>562</v>
      </c>
      <c r="D103" s="44" t="s">
        <v>563</v>
      </c>
      <c r="E103" s="47">
        <v>3866159</v>
      </c>
      <c r="F103" s="47">
        <v>3941944</v>
      </c>
      <c r="G103" s="47">
        <v>4019173</v>
      </c>
      <c r="H103" s="47">
        <v>4097755</v>
      </c>
      <c r="I103" s="47">
        <v>4177637</v>
      </c>
      <c r="J103" s="47">
        <v>4258732</v>
      </c>
      <c r="K103" s="47">
        <v>4341318</v>
      </c>
      <c r="L103" s="47">
        <v>4425303</v>
      </c>
      <c r="M103" s="47">
        <v>4509813</v>
      </c>
      <c r="N103" s="47">
        <v>4593669</v>
      </c>
      <c r="O103" s="47">
        <v>4676230</v>
      </c>
      <c r="P103" s="47">
        <v>4757182</v>
      </c>
      <c r="Q103" s="47">
        <v>4837332</v>
      </c>
      <c r="R103" s="47">
        <v>4918625</v>
      </c>
      <c r="S103" s="47">
        <v>5003710</v>
      </c>
      <c r="T103" s="47">
        <v>5094577</v>
      </c>
      <c r="U103" s="47">
        <v>5191632</v>
      </c>
      <c r="V103" s="47">
        <v>5294619</v>
      </c>
      <c r="W103" s="47">
        <v>5404019</v>
      </c>
      <c r="X103" s="47">
        <v>5520187</v>
      </c>
      <c r="Y103" s="47">
        <v>5643173</v>
      </c>
      <c r="Z103" s="47">
        <v>5773366</v>
      </c>
      <c r="AA103" s="47">
        <v>5910227</v>
      </c>
      <c r="AB103" s="47">
        <v>6051622</v>
      </c>
      <c r="AC103" s="47">
        <v>6194687</v>
      </c>
      <c r="AD103" s="47">
        <v>6337273</v>
      </c>
      <c r="AE103" s="47">
        <v>6478541</v>
      </c>
      <c r="AF103" s="47">
        <v>6618744</v>
      </c>
      <c r="AG103" s="47">
        <v>6758223</v>
      </c>
      <c r="AH103" s="47">
        <v>6897755</v>
      </c>
      <c r="AI103" s="47">
        <v>7037917</v>
      </c>
      <c r="AJ103" s="47">
        <v>7178607</v>
      </c>
      <c r="AK103" s="47">
        <v>7319493</v>
      </c>
      <c r="AL103" s="47">
        <v>7460689</v>
      </c>
      <c r="AM103" s="47">
        <v>7602320</v>
      </c>
      <c r="AN103" s="47">
        <v>7744503</v>
      </c>
      <c r="AO103" s="47">
        <v>7887304</v>
      </c>
      <c r="AP103" s="47">
        <v>8030726</v>
      </c>
      <c r="AQ103" s="47">
        <v>8174680</v>
      </c>
      <c r="AR103" s="47">
        <v>8319057</v>
      </c>
      <c r="AS103" s="47">
        <v>8463806</v>
      </c>
      <c r="AT103" s="47">
        <v>8608819</v>
      </c>
      <c r="AU103" s="47">
        <v>8754150</v>
      </c>
      <c r="AV103" s="47">
        <v>8900104</v>
      </c>
      <c r="AW103" s="47">
        <v>9047077</v>
      </c>
      <c r="AX103" s="47">
        <v>9195288</v>
      </c>
      <c r="AY103" s="47">
        <v>9344785</v>
      </c>
      <c r="AZ103" s="47">
        <v>9495328</v>
      </c>
      <c r="BA103" s="47">
        <v>9646580</v>
      </c>
      <c r="BB103" s="47">
        <v>9798046</v>
      </c>
      <c r="BC103" s="47">
        <v>9949322</v>
      </c>
      <c r="BD103" s="47">
        <v>10100320</v>
      </c>
      <c r="BE103" s="47">
        <v>10250930</v>
      </c>
      <c r="BF103" s="47">
        <v>10400673</v>
      </c>
      <c r="BG103" s="47">
        <v>10549008</v>
      </c>
      <c r="BH103" s="47">
        <v>10695542</v>
      </c>
      <c r="BI103" s="47">
        <v>10839970</v>
      </c>
      <c r="BJ103" s="47">
        <v>10982366</v>
      </c>
      <c r="BK103" s="47">
        <v>11123176</v>
      </c>
      <c r="BL103" s="44"/>
      <c r="BM103" s="44"/>
      <c r="BN103" s="44"/>
      <c r="BO103" s="44"/>
    </row>
    <row r="104" spans="1:67" ht="14" x14ac:dyDescent="0.3">
      <c r="A104" s="44" t="s">
        <v>144</v>
      </c>
      <c r="B104" s="44" t="s">
        <v>687</v>
      </c>
      <c r="C104" s="44" t="s">
        <v>562</v>
      </c>
      <c r="D104" s="44" t="s">
        <v>563</v>
      </c>
      <c r="E104" s="47">
        <v>9983967</v>
      </c>
      <c r="F104" s="47">
        <v>10029321</v>
      </c>
      <c r="G104" s="47">
        <v>10061734</v>
      </c>
      <c r="H104" s="47">
        <v>10087947</v>
      </c>
      <c r="I104" s="47">
        <v>10119835</v>
      </c>
      <c r="J104" s="47">
        <v>10147935</v>
      </c>
      <c r="K104" s="47">
        <v>10178653</v>
      </c>
      <c r="L104" s="47">
        <v>10216604</v>
      </c>
      <c r="M104" s="47">
        <v>10255815</v>
      </c>
      <c r="N104" s="47">
        <v>10298723</v>
      </c>
      <c r="O104" s="47">
        <v>10337910</v>
      </c>
      <c r="P104" s="47">
        <v>10367537</v>
      </c>
      <c r="Q104" s="47">
        <v>10398489</v>
      </c>
      <c r="R104" s="47">
        <v>10432055</v>
      </c>
      <c r="S104" s="47">
        <v>10478720</v>
      </c>
      <c r="T104" s="47">
        <v>10540525</v>
      </c>
      <c r="U104" s="47">
        <v>10598677</v>
      </c>
      <c r="V104" s="47">
        <v>10648031</v>
      </c>
      <c r="W104" s="47">
        <v>10684822</v>
      </c>
      <c r="X104" s="47">
        <v>10704152</v>
      </c>
      <c r="Y104" s="47">
        <v>10711122</v>
      </c>
      <c r="Z104" s="47">
        <v>10711848</v>
      </c>
      <c r="AA104" s="47">
        <v>10705535</v>
      </c>
      <c r="AB104" s="47">
        <v>10689463</v>
      </c>
      <c r="AC104" s="47">
        <v>10668095</v>
      </c>
      <c r="AD104" s="47">
        <v>10648713</v>
      </c>
      <c r="AE104" s="47">
        <v>10630564</v>
      </c>
      <c r="AF104" s="47">
        <v>10612741</v>
      </c>
      <c r="AG104" s="47">
        <v>10596487</v>
      </c>
      <c r="AH104" s="47">
        <v>10481719</v>
      </c>
      <c r="AI104" s="47">
        <v>10373988</v>
      </c>
      <c r="AJ104" s="47">
        <v>10373400</v>
      </c>
      <c r="AK104" s="47">
        <v>10369341</v>
      </c>
      <c r="AL104" s="47">
        <v>10357523</v>
      </c>
      <c r="AM104" s="47">
        <v>10343355</v>
      </c>
      <c r="AN104" s="47">
        <v>10328965</v>
      </c>
      <c r="AO104" s="47">
        <v>10311238</v>
      </c>
      <c r="AP104" s="47">
        <v>10290486</v>
      </c>
      <c r="AQ104" s="47">
        <v>10266570</v>
      </c>
      <c r="AR104" s="47">
        <v>10237530</v>
      </c>
      <c r="AS104" s="47">
        <v>10210971</v>
      </c>
      <c r="AT104" s="47">
        <v>10187576</v>
      </c>
      <c r="AU104" s="47">
        <v>10158608</v>
      </c>
      <c r="AV104" s="47">
        <v>10129552</v>
      </c>
      <c r="AW104" s="47">
        <v>10107146</v>
      </c>
      <c r="AX104" s="47">
        <v>10087065</v>
      </c>
      <c r="AY104" s="47">
        <v>10071370</v>
      </c>
      <c r="AZ104" s="47">
        <v>10055780</v>
      </c>
      <c r="BA104" s="47">
        <v>10038188</v>
      </c>
      <c r="BB104" s="47">
        <v>10022650</v>
      </c>
      <c r="BC104" s="47">
        <v>10000023</v>
      </c>
      <c r="BD104" s="47">
        <v>9971727</v>
      </c>
      <c r="BE104" s="47">
        <v>9920362</v>
      </c>
      <c r="BF104" s="47">
        <v>9893082</v>
      </c>
      <c r="BG104" s="47">
        <v>9866468</v>
      </c>
      <c r="BH104" s="47">
        <v>9843028</v>
      </c>
      <c r="BI104" s="47">
        <v>9814023</v>
      </c>
      <c r="BJ104" s="47">
        <v>9787966</v>
      </c>
      <c r="BK104" s="47">
        <v>9768785</v>
      </c>
      <c r="BL104" s="44"/>
      <c r="BM104" s="44"/>
      <c r="BN104" s="44"/>
      <c r="BO104" s="44"/>
    </row>
    <row r="105" spans="1:67" ht="14" x14ac:dyDescent="0.3">
      <c r="A105" s="44" t="s">
        <v>688</v>
      </c>
      <c r="B105" s="44" t="s">
        <v>689</v>
      </c>
      <c r="C105" s="44" t="s">
        <v>562</v>
      </c>
      <c r="D105" s="44" t="s">
        <v>563</v>
      </c>
      <c r="E105" s="47">
        <v>1916725984</v>
      </c>
      <c r="F105" s="47">
        <v>1937366367</v>
      </c>
      <c r="G105" s="47">
        <v>1970953262</v>
      </c>
      <c r="H105" s="47">
        <v>2016413384</v>
      </c>
      <c r="I105" s="47">
        <v>2061940171</v>
      </c>
      <c r="J105" s="47">
        <v>2108649439</v>
      </c>
      <c r="K105" s="47">
        <v>2158535715</v>
      </c>
      <c r="L105" s="47">
        <v>2208041898</v>
      </c>
      <c r="M105" s="47">
        <v>2258892461</v>
      </c>
      <c r="N105" s="47">
        <v>2311898866</v>
      </c>
      <c r="O105" s="47">
        <v>2366349459</v>
      </c>
      <c r="P105" s="47">
        <v>2422126843</v>
      </c>
      <c r="Q105" s="47">
        <v>2476981598</v>
      </c>
      <c r="R105" s="47">
        <v>2531557876</v>
      </c>
      <c r="S105" s="47">
        <v>2585289079</v>
      </c>
      <c r="T105" s="47">
        <v>2637247806</v>
      </c>
      <c r="U105" s="47">
        <v>2688099702</v>
      </c>
      <c r="V105" s="47">
        <v>2737889788</v>
      </c>
      <c r="W105" s="47">
        <v>2788188544</v>
      </c>
      <c r="X105" s="47">
        <v>2839472004</v>
      </c>
      <c r="Y105" s="47">
        <v>2891281645</v>
      </c>
      <c r="Z105" s="47">
        <v>2944612598</v>
      </c>
      <c r="AA105" s="47">
        <v>3000786139</v>
      </c>
      <c r="AB105" s="47">
        <v>3057588035</v>
      </c>
      <c r="AC105" s="47">
        <v>3113889531</v>
      </c>
      <c r="AD105" s="47">
        <v>3171073491</v>
      </c>
      <c r="AE105" s="47">
        <v>3229839106</v>
      </c>
      <c r="AF105" s="47">
        <v>3290144789</v>
      </c>
      <c r="AG105" s="47">
        <v>3350637888</v>
      </c>
      <c r="AH105" s="47">
        <v>3410072473</v>
      </c>
      <c r="AI105" s="47">
        <v>3468162855</v>
      </c>
      <c r="AJ105" s="47">
        <v>3524494627</v>
      </c>
      <c r="AK105" s="47">
        <v>3578748050</v>
      </c>
      <c r="AL105" s="47">
        <v>3631876396</v>
      </c>
      <c r="AM105" s="47">
        <v>3684211762</v>
      </c>
      <c r="AN105" s="47">
        <v>3735691901</v>
      </c>
      <c r="AO105" s="47">
        <v>3786541610</v>
      </c>
      <c r="AP105" s="47">
        <v>3837092885</v>
      </c>
      <c r="AQ105" s="47">
        <v>3886855288</v>
      </c>
      <c r="AR105" s="47">
        <v>3935228896</v>
      </c>
      <c r="AS105" s="47">
        <v>3981934121</v>
      </c>
      <c r="AT105" s="47">
        <v>4027560123</v>
      </c>
      <c r="AU105" s="47">
        <v>4072371012</v>
      </c>
      <c r="AV105" s="47">
        <v>4116879950</v>
      </c>
      <c r="AW105" s="47">
        <v>4161045550</v>
      </c>
      <c r="AX105" s="47">
        <v>4205058601</v>
      </c>
      <c r="AY105" s="47">
        <v>4248617747</v>
      </c>
      <c r="AZ105" s="47">
        <v>4291629776</v>
      </c>
      <c r="BA105" s="47">
        <v>4334791952</v>
      </c>
      <c r="BB105" s="47">
        <v>4378481189</v>
      </c>
      <c r="BC105" s="47">
        <v>4421851199</v>
      </c>
      <c r="BD105" s="47">
        <v>4465853343</v>
      </c>
      <c r="BE105" s="47">
        <v>4510296617</v>
      </c>
      <c r="BF105" s="47">
        <v>4555067814</v>
      </c>
      <c r="BG105" s="47">
        <v>4599654984</v>
      </c>
      <c r="BH105" s="47">
        <v>4643767826</v>
      </c>
      <c r="BI105" s="47">
        <v>4687686335</v>
      </c>
      <c r="BJ105" s="47">
        <v>4731120193</v>
      </c>
      <c r="BK105" s="47">
        <v>4772284113</v>
      </c>
      <c r="BL105" s="44"/>
      <c r="BM105" s="44"/>
      <c r="BN105" s="44"/>
      <c r="BO105" s="44"/>
    </row>
    <row r="106" spans="1:67" ht="14" x14ac:dyDescent="0.3">
      <c r="A106" s="44" t="s">
        <v>690</v>
      </c>
      <c r="B106" s="44" t="s">
        <v>691</v>
      </c>
      <c r="C106" s="44" t="s">
        <v>562</v>
      </c>
      <c r="D106" s="44" t="s">
        <v>563</v>
      </c>
      <c r="E106" s="47">
        <v>2299827560</v>
      </c>
      <c r="F106" s="47">
        <v>2329751232</v>
      </c>
      <c r="G106" s="47">
        <v>2372990360</v>
      </c>
      <c r="H106" s="47">
        <v>2428491489</v>
      </c>
      <c r="I106" s="47">
        <v>2484475271</v>
      </c>
      <c r="J106" s="47">
        <v>2542065200</v>
      </c>
      <c r="K106" s="47">
        <v>2603294258</v>
      </c>
      <c r="L106" s="47">
        <v>2664582621</v>
      </c>
      <c r="M106" s="47">
        <v>2727559890</v>
      </c>
      <c r="N106" s="47">
        <v>2792906650</v>
      </c>
      <c r="O106" s="47">
        <v>2859823273</v>
      </c>
      <c r="P106" s="47">
        <v>2928162561</v>
      </c>
      <c r="Q106" s="47">
        <v>2995741759</v>
      </c>
      <c r="R106" s="47">
        <v>3063329696</v>
      </c>
      <c r="S106" s="47">
        <v>3130554486</v>
      </c>
      <c r="T106" s="47">
        <v>3196617158</v>
      </c>
      <c r="U106" s="47">
        <v>3262238505</v>
      </c>
      <c r="V106" s="47">
        <v>3327432779</v>
      </c>
      <c r="W106" s="47">
        <v>3393737765</v>
      </c>
      <c r="X106" s="47">
        <v>3461566608</v>
      </c>
      <c r="Y106" s="47">
        <v>3530412139</v>
      </c>
      <c r="Z106" s="47">
        <v>3601268626</v>
      </c>
      <c r="AA106" s="47">
        <v>3675483595</v>
      </c>
      <c r="AB106" s="47">
        <v>3750866217</v>
      </c>
      <c r="AC106" s="47">
        <v>3826309623</v>
      </c>
      <c r="AD106" s="47">
        <v>3903212208</v>
      </c>
      <c r="AE106" s="47">
        <v>3982271082</v>
      </c>
      <c r="AF106" s="47">
        <v>4063430290</v>
      </c>
      <c r="AG106" s="47">
        <v>4145325696</v>
      </c>
      <c r="AH106" s="47">
        <v>4226720042</v>
      </c>
      <c r="AI106" s="47">
        <v>4307407025</v>
      </c>
      <c r="AJ106" s="47">
        <v>4386707250</v>
      </c>
      <c r="AK106" s="47">
        <v>4464471808</v>
      </c>
      <c r="AL106" s="47">
        <v>4541486325</v>
      </c>
      <c r="AM106" s="47">
        <v>4617974811</v>
      </c>
      <c r="AN106" s="47">
        <v>4693887421</v>
      </c>
      <c r="AO106" s="47">
        <v>4769462932</v>
      </c>
      <c r="AP106" s="47">
        <v>4844990450</v>
      </c>
      <c r="AQ106" s="47">
        <v>4919850879</v>
      </c>
      <c r="AR106" s="47">
        <v>4993500491</v>
      </c>
      <c r="AS106" s="47">
        <v>5066140135</v>
      </c>
      <c r="AT106" s="47">
        <v>5138190545</v>
      </c>
      <c r="AU106" s="47">
        <v>5209873584</v>
      </c>
      <c r="AV106" s="47">
        <v>5281727972</v>
      </c>
      <c r="AW106" s="47">
        <v>5353754291</v>
      </c>
      <c r="AX106" s="47">
        <v>5426151241</v>
      </c>
      <c r="AY106" s="47">
        <v>5498679869</v>
      </c>
      <c r="AZ106" s="47">
        <v>5571274179</v>
      </c>
      <c r="BA106" s="47">
        <v>5644570358</v>
      </c>
      <c r="BB106" s="47">
        <v>5718843756</v>
      </c>
      <c r="BC106" s="47">
        <v>5793479782</v>
      </c>
      <c r="BD106" s="47">
        <v>5869059895</v>
      </c>
      <c r="BE106" s="47">
        <v>5945148626</v>
      </c>
      <c r="BF106" s="47">
        <v>6022137210</v>
      </c>
      <c r="BG106" s="47">
        <v>6099662180</v>
      </c>
      <c r="BH106" s="47">
        <v>6177552865</v>
      </c>
      <c r="BI106" s="47">
        <v>6256138021</v>
      </c>
      <c r="BJ106" s="47">
        <v>6335039629</v>
      </c>
      <c r="BK106" s="47">
        <v>6412522234</v>
      </c>
      <c r="BL106" s="44"/>
      <c r="BM106" s="44"/>
      <c r="BN106" s="44"/>
      <c r="BO106" s="44"/>
    </row>
    <row r="107" spans="1:67" ht="14" x14ac:dyDescent="0.3">
      <c r="A107" s="44" t="s">
        <v>692</v>
      </c>
      <c r="B107" s="44" t="s">
        <v>693</v>
      </c>
      <c r="C107" s="44" t="s">
        <v>562</v>
      </c>
      <c r="D107" s="44" t="s">
        <v>563</v>
      </c>
      <c r="E107" s="47">
        <v>383101576</v>
      </c>
      <c r="F107" s="47">
        <v>392384865</v>
      </c>
      <c r="G107" s="47">
        <v>402037098</v>
      </c>
      <c r="H107" s="47">
        <v>412078105</v>
      </c>
      <c r="I107" s="47">
        <v>422535100</v>
      </c>
      <c r="J107" s="47">
        <v>433415761</v>
      </c>
      <c r="K107" s="47">
        <v>444758543</v>
      </c>
      <c r="L107" s="47">
        <v>456540723</v>
      </c>
      <c r="M107" s="47">
        <v>468667429</v>
      </c>
      <c r="N107" s="47">
        <v>481007784</v>
      </c>
      <c r="O107" s="47">
        <v>493473814</v>
      </c>
      <c r="P107" s="47">
        <v>506035718</v>
      </c>
      <c r="Q107" s="47">
        <v>518760161</v>
      </c>
      <c r="R107" s="47">
        <v>531771820</v>
      </c>
      <c r="S107" s="47">
        <v>545265407</v>
      </c>
      <c r="T107" s="47">
        <v>559369352</v>
      </c>
      <c r="U107" s="47">
        <v>574138803</v>
      </c>
      <c r="V107" s="47">
        <v>589542991</v>
      </c>
      <c r="W107" s="47">
        <v>605549221</v>
      </c>
      <c r="X107" s="47">
        <v>622094604</v>
      </c>
      <c r="Y107" s="47">
        <v>639130494</v>
      </c>
      <c r="Z107" s="47">
        <v>656656028</v>
      </c>
      <c r="AA107" s="47">
        <v>674697456</v>
      </c>
      <c r="AB107" s="47">
        <v>693278182</v>
      </c>
      <c r="AC107" s="47">
        <v>712420092</v>
      </c>
      <c r="AD107" s="47">
        <v>732138717</v>
      </c>
      <c r="AE107" s="47">
        <v>752431976</v>
      </c>
      <c r="AF107" s="47">
        <v>773285501</v>
      </c>
      <c r="AG107" s="47">
        <v>794687808</v>
      </c>
      <c r="AH107" s="47">
        <v>816647569</v>
      </c>
      <c r="AI107" s="47">
        <v>839244170</v>
      </c>
      <c r="AJ107" s="47">
        <v>862212623</v>
      </c>
      <c r="AK107" s="47">
        <v>885723758</v>
      </c>
      <c r="AL107" s="47">
        <v>909609929</v>
      </c>
      <c r="AM107" s="47">
        <v>933763049</v>
      </c>
      <c r="AN107" s="47">
        <v>958195520</v>
      </c>
      <c r="AO107" s="47">
        <v>982921322</v>
      </c>
      <c r="AP107" s="47">
        <v>1007897565</v>
      </c>
      <c r="AQ107" s="47">
        <v>1032995591</v>
      </c>
      <c r="AR107" s="47">
        <v>1058271595</v>
      </c>
      <c r="AS107" s="47">
        <v>1084206014</v>
      </c>
      <c r="AT107" s="47">
        <v>1110630422</v>
      </c>
      <c r="AU107" s="47">
        <v>1137502572</v>
      </c>
      <c r="AV107" s="47">
        <v>1164848022</v>
      </c>
      <c r="AW107" s="47">
        <v>1192708741</v>
      </c>
      <c r="AX107" s="47">
        <v>1221092640</v>
      </c>
      <c r="AY107" s="47">
        <v>1250062122</v>
      </c>
      <c r="AZ107" s="47">
        <v>1279644403</v>
      </c>
      <c r="BA107" s="47">
        <v>1309778406</v>
      </c>
      <c r="BB107" s="47">
        <v>1340362567</v>
      </c>
      <c r="BC107" s="47">
        <v>1371628583</v>
      </c>
      <c r="BD107" s="47">
        <v>1403206552</v>
      </c>
      <c r="BE107" s="47">
        <v>1434852009</v>
      </c>
      <c r="BF107" s="47">
        <v>1467069396</v>
      </c>
      <c r="BG107" s="47">
        <v>1500007196</v>
      </c>
      <c r="BH107" s="47">
        <v>1533785039</v>
      </c>
      <c r="BI107" s="47">
        <v>1568451686</v>
      </c>
      <c r="BJ107" s="47">
        <v>1603919436</v>
      </c>
      <c r="BK107" s="47">
        <v>1640238121</v>
      </c>
      <c r="BL107" s="44"/>
      <c r="BM107" s="44"/>
      <c r="BN107" s="44"/>
      <c r="BO107" s="44"/>
    </row>
    <row r="108" spans="1:67" ht="14" x14ac:dyDescent="0.3">
      <c r="A108" s="44" t="s">
        <v>694</v>
      </c>
      <c r="B108" s="44" t="s">
        <v>695</v>
      </c>
      <c r="C108" s="44" t="s">
        <v>562</v>
      </c>
      <c r="D108" s="44" t="s">
        <v>563</v>
      </c>
      <c r="E108" s="47">
        <v>123891139</v>
      </c>
      <c r="F108" s="47">
        <v>126858184</v>
      </c>
      <c r="G108" s="47">
        <v>129965147</v>
      </c>
      <c r="H108" s="47">
        <v>133206225</v>
      </c>
      <c r="I108" s="47">
        <v>136575197</v>
      </c>
      <c r="J108" s="47">
        <v>140066503</v>
      </c>
      <c r="K108" s="47">
        <v>143685944</v>
      </c>
      <c r="L108" s="47">
        <v>147439073</v>
      </c>
      <c r="M108" s="47">
        <v>151321867</v>
      </c>
      <c r="N108" s="47">
        <v>155331570</v>
      </c>
      <c r="O108" s="47">
        <v>159468637</v>
      </c>
      <c r="P108" s="47">
        <v>163727802</v>
      </c>
      <c r="Q108" s="47">
        <v>168123679</v>
      </c>
      <c r="R108" s="47">
        <v>172701100</v>
      </c>
      <c r="S108" s="47">
        <v>177520721</v>
      </c>
      <c r="T108" s="47">
        <v>182622716</v>
      </c>
      <c r="U108" s="47">
        <v>188026801</v>
      </c>
      <c r="V108" s="47">
        <v>193716000</v>
      </c>
      <c r="W108" s="47">
        <v>199663470</v>
      </c>
      <c r="X108" s="47">
        <v>205822820</v>
      </c>
      <c r="Y108" s="47">
        <v>212160514</v>
      </c>
      <c r="Z108" s="47">
        <v>218662193</v>
      </c>
      <c r="AA108" s="47">
        <v>225330186</v>
      </c>
      <c r="AB108" s="47">
        <v>232165092</v>
      </c>
      <c r="AC108" s="47">
        <v>239172894</v>
      </c>
      <c r="AD108" s="47">
        <v>246352583</v>
      </c>
      <c r="AE108" s="47">
        <v>253706111</v>
      </c>
      <c r="AF108" s="47">
        <v>261218240</v>
      </c>
      <c r="AG108" s="47">
        <v>268847200</v>
      </c>
      <c r="AH108" s="47">
        <v>276540959</v>
      </c>
      <c r="AI108" s="47">
        <v>284376771</v>
      </c>
      <c r="AJ108" s="47">
        <v>292064422</v>
      </c>
      <c r="AK108" s="47">
        <v>299824422</v>
      </c>
      <c r="AL108" s="47">
        <v>307643999</v>
      </c>
      <c r="AM108" s="47">
        <v>315538560</v>
      </c>
      <c r="AN108" s="47">
        <v>323589222</v>
      </c>
      <c r="AO108" s="47">
        <v>331892967</v>
      </c>
      <c r="AP108" s="47">
        <v>340389142</v>
      </c>
      <c r="AQ108" s="47">
        <v>348989354</v>
      </c>
      <c r="AR108" s="47">
        <v>357543133</v>
      </c>
      <c r="AS108" s="47">
        <v>366210370</v>
      </c>
      <c r="AT108" s="47">
        <v>374871731</v>
      </c>
      <c r="AU108" s="47">
        <v>383578460</v>
      </c>
      <c r="AV108" s="47">
        <v>392391532</v>
      </c>
      <c r="AW108" s="47">
        <v>401420450</v>
      </c>
      <c r="AX108" s="47">
        <v>410737369</v>
      </c>
      <c r="AY108" s="47">
        <v>420376591</v>
      </c>
      <c r="AZ108" s="47">
        <v>430363365</v>
      </c>
      <c r="BA108" s="47">
        <v>440671619</v>
      </c>
      <c r="BB108" s="47">
        <v>451237921</v>
      </c>
      <c r="BC108" s="47">
        <v>462331503</v>
      </c>
      <c r="BD108" s="47">
        <v>473598444</v>
      </c>
      <c r="BE108" s="47">
        <v>484720757</v>
      </c>
      <c r="BF108" s="47">
        <v>496066901</v>
      </c>
      <c r="BG108" s="47">
        <v>507644354</v>
      </c>
      <c r="BH108" s="47">
        <v>519429790</v>
      </c>
      <c r="BI108" s="47">
        <v>531399044</v>
      </c>
      <c r="BJ108" s="47">
        <v>543525897</v>
      </c>
      <c r="BK108" s="47">
        <v>555830605</v>
      </c>
      <c r="BL108" s="44"/>
      <c r="BM108" s="44"/>
      <c r="BN108" s="44"/>
      <c r="BO108" s="44"/>
    </row>
    <row r="109" spans="1:67" ht="14" x14ac:dyDescent="0.3">
      <c r="A109" s="44" t="s">
        <v>53</v>
      </c>
      <c r="B109" s="44" t="s">
        <v>696</v>
      </c>
      <c r="C109" s="44" t="s">
        <v>562</v>
      </c>
      <c r="D109" s="44" t="s">
        <v>563</v>
      </c>
      <c r="E109" s="47">
        <v>87751068</v>
      </c>
      <c r="F109" s="47">
        <v>90098394</v>
      </c>
      <c r="G109" s="47">
        <v>92518377</v>
      </c>
      <c r="H109" s="47">
        <v>95015297</v>
      </c>
      <c r="I109" s="47">
        <v>97596733</v>
      </c>
      <c r="J109" s="47">
        <v>100267062</v>
      </c>
      <c r="K109" s="47">
        <v>103025426</v>
      </c>
      <c r="L109" s="47">
        <v>105865571</v>
      </c>
      <c r="M109" s="47">
        <v>108779924</v>
      </c>
      <c r="N109" s="47">
        <v>111758563</v>
      </c>
      <c r="O109" s="47">
        <v>114793178</v>
      </c>
      <c r="P109" s="47">
        <v>117880144</v>
      </c>
      <c r="Q109" s="47">
        <v>121017314</v>
      </c>
      <c r="R109" s="47">
        <v>124199687</v>
      </c>
      <c r="S109" s="47">
        <v>127422211</v>
      </c>
      <c r="T109" s="47">
        <v>130680727</v>
      </c>
      <c r="U109" s="47">
        <v>133966941</v>
      </c>
      <c r="V109" s="47">
        <v>137278058</v>
      </c>
      <c r="W109" s="47">
        <v>140621730</v>
      </c>
      <c r="X109" s="47">
        <v>144009845</v>
      </c>
      <c r="Y109" s="47">
        <v>147447836</v>
      </c>
      <c r="Z109" s="47">
        <v>150938232</v>
      </c>
      <c r="AA109" s="47">
        <v>154468229</v>
      </c>
      <c r="AB109" s="47">
        <v>158009246</v>
      </c>
      <c r="AC109" s="47">
        <v>161523347</v>
      </c>
      <c r="AD109" s="47">
        <v>164982451</v>
      </c>
      <c r="AE109" s="47">
        <v>168374287</v>
      </c>
      <c r="AF109" s="47">
        <v>171702763</v>
      </c>
      <c r="AG109" s="47">
        <v>174975954</v>
      </c>
      <c r="AH109" s="47">
        <v>178209150</v>
      </c>
      <c r="AI109" s="47">
        <v>181413402</v>
      </c>
      <c r="AJ109" s="47">
        <v>184591903</v>
      </c>
      <c r="AK109" s="47">
        <v>187739786</v>
      </c>
      <c r="AL109" s="47">
        <v>190851175</v>
      </c>
      <c r="AM109" s="47">
        <v>193917462</v>
      </c>
      <c r="AN109" s="47">
        <v>196934260</v>
      </c>
      <c r="AO109" s="47">
        <v>199901228</v>
      </c>
      <c r="AP109" s="47">
        <v>202826446</v>
      </c>
      <c r="AQ109" s="47">
        <v>205724592</v>
      </c>
      <c r="AR109" s="47">
        <v>208615169</v>
      </c>
      <c r="AS109" s="47">
        <v>211513823</v>
      </c>
      <c r="AT109" s="47">
        <v>214427417</v>
      </c>
      <c r="AU109" s="47">
        <v>217357793</v>
      </c>
      <c r="AV109" s="47">
        <v>220309469</v>
      </c>
      <c r="AW109" s="47">
        <v>223285676</v>
      </c>
      <c r="AX109" s="47">
        <v>226289470</v>
      </c>
      <c r="AY109" s="47">
        <v>229318262</v>
      </c>
      <c r="AZ109" s="47">
        <v>232374245</v>
      </c>
      <c r="BA109" s="47">
        <v>235469762</v>
      </c>
      <c r="BB109" s="47">
        <v>238620563</v>
      </c>
      <c r="BC109" s="47">
        <v>241834215</v>
      </c>
      <c r="BD109" s="47">
        <v>245116206</v>
      </c>
      <c r="BE109" s="47">
        <v>248452413</v>
      </c>
      <c r="BF109" s="47">
        <v>251806402</v>
      </c>
      <c r="BG109" s="47">
        <v>255129004</v>
      </c>
      <c r="BH109" s="47">
        <v>258383256</v>
      </c>
      <c r="BI109" s="47">
        <v>261554226</v>
      </c>
      <c r="BJ109" s="47">
        <v>264645886</v>
      </c>
      <c r="BK109" s="47">
        <v>267663435</v>
      </c>
      <c r="BL109" s="44"/>
      <c r="BM109" s="44"/>
      <c r="BN109" s="44"/>
      <c r="BO109" s="44"/>
    </row>
    <row r="110" spans="1:67" ht="14" x14ac:dyDescent="0.3">
      <c r="A110" s="44" t="s">
        <v>697</v>
      </c>
      <c r="B110" s="44" t="s">
        <v>698</v>
      </c>
      <c r="C110" s="44" t="s">
        <v>562</v>
      </c>
      <c r="D110" s="44" t="s">
        <v>563</v>
      </c>
      <c r="E110" s="47">
        <v>259210437</v>
      </c>
      <c r="F110" s="47">
        <v>265526681</v>
      </c>
      <c r="G110" s="47">
        <v>272071951</v>
      </c>
      <c r="H110" s="47">
        <v>278871880</v>
      </c>
      <c r="I110" s="47">
        <v>285959903</v>
      </c>
      <c r="J110" s="47">
        <v>293349258</v>
      </c>
      <c r="K110" s="47">
        <v>301072599</v>
      </c>
      <c r="L110" s="47">
        <v>309101650</v>
      </c>
      <c r="M110" s="47">
        <v>317345562</v>
      </c>
      <c r="N110" s="47">
        <v>325676214</v>
      </c>
      <c r="O110" s="47">
        <v>334005177</v>
      </c>
      <c r="P110" s="47">
        <v>342307916</v>
      </c>
      <c r="Q110" s="47">
        <v>350636482</v>
      </c>
      <c r="R110" s="47">
        <v>359070720</v>
      </c>
      <c r="S110" s="47">
        <v>367744686</v>
      </c>
      <c r="T110" s="47">
        <v>376746636</v>
      </c>
      <c r="U110" s="47">
        <v>386112002</v>
      </c>
      <c r="V110" s="47">
        <v>395826991</v>
      </c>
      <c r="W110" s="47">
        <v>405885751</v>
      </c>
      <c r="X110" s="47">
        <v>416271784</v>
      </c>
      <c r="Y110" s="47">
        <v>426969980</v>
      </c>
      <c r="Z110" s="47">
        <v>437993835</v>
      </c>
      <c r="AA110" s="47">
        <v>449367270</v>
      </c>
      <c r="AB110" s="47">
        <v>461113090</v>
      </c>
      <c r="AC110" s="47">
        <v>473247198</v>
      </c>
      <c r="AD110" s="47">
        <v>485786134</v>
      </c>
      <c r="AE110" s="47">
        <v>498725865</v>
      </c>
      <c r="AF110" s="47">
        <v>512067261</v>
      </c>
      <c r="AG110" s="47">
        <v>525840608</v>
      </c>
      <c r="AH110" s="47">
        <v>540106610</v>
      </c>
      <c r="AI110" s="47">
        <v>554867399</v>
      </c>
      <c r="AJ110" s="47">
        <v>570148201</v>
      </c>
      <c r="AK110" s="47">
        <v>585899336</v>
      </c>
      <c r="AL110" s="47">
        <v>601965930</v>
      </c>
      <c r="AM110" s="47">
        <v>618224489</v>
      </c>
      <c r="AN110" s="47">
        <v>634606298</v>
      </c>
      <c r="AO110" s="47">
        <v>651028355</v>
      </c>
      <c r="AP110" s="47">
        <v>667508423</v>
      </c>
      <c r="AQ110" s="47">
        <v>684006237</v>
      </c>
      <c r="AR110" s="47">
        <v>700728462</v>
      </c>
      <c r="AS110" s="47">
        <v>717995644</v>
      </c>
      <c r="AT110" s="47">
        <v>735758691</v>
      </c>
      <c r="AU110" s="47">
        <v>753924112</v>
      </c>
      <c r="AV110" s="47">
        <v>772456490</v>
      </c>
      <c r="AW110" s="47">
        <v>791288291</v>
      </c>
      <c r="AX110" s="47">
        <v>810355271</v>
      </c>
      <c r="AY110" s="47">
        <v>829685531</v>
      </c>
      <c r="AZ110" s="47">
        <v>849281038</v>
      </c>
      <c r="BA110" s="47">
        <v>869106787</v>
      </c>
      <c r="BB110" s="47">
        <v>889124646</v>
      </c>
      <c r="BC110" s="47">
        <v>909297080</v>
      </c>
      <c r="BD110" s="47">
        <v>929608108</v>
      </c>
      <c r="BE110" s="47">
        <v>950131252</v>
      </c>
      <c r="BF110" s="47">
        <v>971002495</v>
      </c>
      <c r="BG110" s="47">
        <v>992362842</v>
      </c>
      <c r="BH110" s="47">
        <v>1014355249</v>
      </c>
      <c r="BI110" s="47">
        <v>1037052642</v>
      </c>
      <c r="BJ110" s="47">
        <v>1060393539</v>
      </c>
      <c r="BK110" s="47">
        <v>1084407516</v>
      </c>
      <c r="BL110" s="44"/>
      <c r="BM110" s="44"/>
      <c r="BN110" s="44"/>
      <c r="BO110" s="44"/>
    </row>
    <row r="111" spans="1:67" ht="14" x14ac:dyDescent="0.3">
      <c r="A111" s="44" t="s">
        <v>258</v>
      </c>
      <c r="B111" s="44" t="s">
        <v>699</v>
      </c>
      <c r="C111" s="44" t="s">
        <v>562</v>
      </c>
      <c r="D111" s="44" t="s">
        <v>563</v>
      </c>
      <c r="E111" s="47">
        <v>48442</v>
      </c>
      <c r="F111" s="47">
        <v>48281</v>
      </c>
      <c r="G111" s="47">
        <v>48418</v>
      </c>
      <c r="H111" s="47">
        <v>48800</v>
      </c>
      <c r="I111" s="47">
        <v>49391</v>
      </c>
      <c r="J111" s="47">
        <v>50141</v>
      </c>
      <c r="K111" s="47">
        <v>51049</v>
      </c>
      <c r="L111" s="47">
        <v>52118</v>
      </c>
      <c r="M111" s="47">
        <v>53254</v>
      </c>
      <c r="N111" s="47">
        <v>54376</v>
      </c>
      <c r="O111" s="47">
        <v>55425</v>
      </c>
      <c r="P111" s="47">
        <v>56359</v>
      </c>
      <c r="Q111" s="47">
        <v>57166</v>
      </c>
      <c r="R111" s="47">
        <v>57919</v>
      </c>
      <c r="S111" s="47">
        <v>58677</v>
      </c>
      <c r="T111" s="47">
        <v>59478</v>
      </c>
      <c r="U111" s="47">
        <v>60380</v>
      </c>
      <c r="V111" s="47">
        <v>61336</v>
      </c>
      <c r="W111" s="47">
        <v>62262</v>
      </c>
      <c r="X111" s="47">
        <v>63029</v>
      </c>
      <c r="Y111" s="47">
        <v>63551</v>
      </c>
      <c r="Z111" s="47">
        <v>63776</v>
      </c>
      <c r="AA111" s="47">
        <v>63772</v>
      </c>
      <c r="AB111" s="47">
        <v>63695</v>
      </c>
      <c r="AC111" s="47">
        <v>63807</v>
      </c>
      <c r="AD111" s="47">
        <v>64278</v>
      </c>
      <c r="AE111" s="47">
        <v>65198</v>
      </c>
      <c r="AF111" s="47">
        <v>66471</v>
      </c>
      <c r="AG111" s="47">
        <v>67926</v>
      </c>
      <c r="AH111" s="47">
        <v>69267</v>
      </c>
      <c r="AI111" s="47">
        <v>70298</v>
      </c>
      <c r="AJ111" s="47">
        <v>70932</v>
      </c>
      <c r="AK111" s="47">
        <v>71254</v>
      </c>
      <c r="AL111" s="47">
        <v>71428</v>
      </c>
      <c r="AM111" s="47">
        <v>71661</v>
      </c>
      <c r="AN111" s="47">
        <v>72131</v>
      </c>
      <c r="AO111" s="47">
        <v>72878</v>
      </c>
      <c r="AP111" s="47">
        <v>73850</v>
      </c>
      <c r="AQ111" s="47">
        <v>74943</v>
      </c>
      <c r="AR111" s="47">
        <v>76001</v>
      </c>
      <c r="AS111" s="47">
        <v>76941</v>
      </c>
      <c r="AT111" s="47">
        <v>77703</v>
      </c>
      <c r="AU111" s="47">
        <v>78318</v>
      </c>
      <c r="AV111" s="47">
        <v>78884</v>
      </c>
      <c r="AW111" s="47">
        <v>79520</v>
      </c>
      <c r="AX111" s="47">
        <v>80305</v>
      </c>
      <c r="AY111" s="47">
        <v>81285</v>
      </c>
      <c r="AZ111" s="47">
        <v>82408</v>
      </c>
      <c r="BA111" s="47">
        <v>83508</v>
      </c>
      <c r="BB111" s="47">
        <v>84376</v>
      </c>
      <c r="BC111" s="47">
        <v>84857</v>
      </c>
      <c r="BD111" s="47">
        <v>84886</v>
      </c>
      <c r="BE111" s="47">
        <v>84533</v>
      </c>
      <c r="BF111" s="47">
        <v>83976</v>
      </c>
      <c r="BG111" s="47">
        <v>83488</v>
      </c>
      <c r="BH111" s="47">
        <v>83234</v>
      </c>
      <c r="BI111" s="47">
        <v>83287</v>
      </c>
      <c r="BJ111" s="47">
        <v>83598</v>
      </c>
      <c r="BK111" s="47">
        <v>84077</v>
      </c>
      <c r="BL111" s="44"/>
      <c r="BM111" s="44"/>
      <c r="BN111" s="44"/>
      <c r="BO111" s="44"/>
    </row>
    <row r="112" spans="1:67" ht="14" x14ac:dyDescent="0.3">
      <c r="A112" s="44" t="s">
        <v>54</v>
      </c>
      <c r="B112" s="44" t="s">
        <v>700</v>
      </c>
      <c r="C112" s="44" t="s">
        <v>562</v>
      </c>
      <c r="D112" s="44" t="s">
        <v>563</v>
      </c>
      <c r="E112" s="47">
        <v>450547679</v>
      </c>
      <c r="F112" s="47">
        <v>459642165</v>
      </c>
      <c r="G112" s="47">
        <v>469077190</v>
      </c>
      <c r="H112" s="47">
        <v>478825608</v>
      </c>
      <c r="I112" s="47">
        <v>488848135</v>
      </c>
      <c r="J112" s="47">
        <v>499123324</v>
      </c>
      <c r="K112" s="47">
        <v>509631500</v>
      </c>
      <c r="L112" s="47">
        <v>520400576</v>
      </c>
      <c r="M112" s="47">
        <v>531513824</v>
      </c>
      <c r="N112" s="47">
        <v>543084336</v>
      </c>
      <c r="O112" s="47">
        <v>555189792</v>
      </c>
      <c r="P112" s="47">
        <v>567868018</v>
      </c>
      <c r="Q112" s="47">
        <v>581087256</v>
      </c>
      <c r="R112" s="47">
        <v>594770134</v>
      </c>
      <c r="S112" s="47">
        <v>608802600</v>
      </c>
      <c r="T112" s="47">
        <v>623102897</v>
      </c>
      <c r="U112" s="47">
        <v>637630087</v>
      </c>
      <c r="V112" s="47">
        <v>652408776</v>
      </c>
      <c r="W112" s="47">
        <v>667499806</v>
      </c>
      <c r="X112" s="47">
        <v>682995354</v>
      </c>
      <c r="Y112" s="47">
        <v>698952844</v>
      </c>
      <c r="Z112" s="47">
        <v>715384993</v>
      </c>
      <c r="AA112" s="47">
        <v>732239504</v>
      </c>
      <c r="AB112" s="47">
        <v>749428958</v>
      </c>
      <c r="AC112" s="47">
        <v>766833410</v>
      </c>
      <c r="AD112" s="47">
        <v>784360008</v>
      </c>
      <c r="AE112" s="47">
        <v>801975244</v>
      </c>
      <c r="AF112" s="47">
        <v>819682102</v>
      </c>
      <c r="AG112" s="47">
        <v>837468930</v>
      </c>
      <c r="AH112" s="47">
        <v>855334678</v>
      </c>
      <c r="AI112" s="47">
        <v>873277798</v>
      </c>
      <c r="AJ112" s="47">
        <v>891273209</v>
      </c>
      <c r="AK112" s="47">
        <v>909307016</v>
      </c>
      <c r="AL112" s="47">
        <v>927403860</v>
      </c>
      <c r="AM112" s="47">
        <v>945601831</v>
      </c>
      <c r="AN112" s="47">
        <v>963922588</v>
      </c>
      <c r="AO112" s="47">
        <v>982365243</v>
      </c>
      <c r="AP112" s="47">
        <v>1000900030</v>
      </c>
      <c r="AQ112" s="47">
        <v>1019483581</v>
      </c>
      <c r="AR112" s="47">
        <v>1038058156</v>
      </c>
      <c r="AS112" s="47">
        <v>1056575549</v>
      </c>
      <c r="AT112" s="47">
        <v>1075000085</v>
      </c>
      <c r="AU112" s="47">
        <v>1093317189</v>
      </c>
      <c r="AV112" s="47">
        <v>1111523144</v>
      </c>
      <c r="AW112" s="47">
        <v>1129623456</v>
      </c>
      <c r="AX112" s="47">
        <v>1147609927</v>
      </c>
      <c r="AY112" s="47">
        <v>1165486291</v>
      </c>
      <c r="AZ112" s="47">
        <v>1183209472</v>
      </c>
      <c r="BA112" s="47">
        <v>1200669765</v>
      </c>
      <c r="BB112" s="47">
        <v>1217726215</v>
      </c>
      <c r="BC112" s="47">
        <v>1234281170</v>
      </c>
      <c r="BD112" s="47">
        <v>1250288729</v>
      </c>
      <c r="BE112" s="47">
        <v>1265782790</v>
      </c>
      <c r="BF112" s="47">
        <v>1280846129</v>
      </c>
      <c r="BG112" s="47">
        <v>1295604184</v>
      </c>
      <c r="BH112" s="47">
        <v>1310152403</v>
      </c>
      <c r="BI112" s="47">
        <v>1324509589</v>
      </c>
      <c r="BJ112" s="47">
        <v>1338658835</v>
      </c>
      <c r="BK112" s="47">
        <v>1352617328</v>
      </c>
      <c r="BL112" s="44"/>
      <c r="BM112" s="44"/>
      <c r="BN112" s="44"/>
      <c r="BO112" s="44"/>
    </row>
    <row r="113" spans="1:67" ht="14" x14ac:dyDescent="0.3">
      <c r="A113" s="44" t="s">
        <v>701</v>
      </c>
      <c r="B113" s="44" t="s">
        <v>702</v>
      </c>
      <c r="C113" s="44" t="s">
        <v>562</v>
      </c>
      <c r="D113" s="44" t="s">
        <v>563</v>
      </c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</row>
    <row r="114" spans="1:67" ht="14" x14ac:dyDescent="0.3">
      <c r="A114" s="44" t="s">
        <v>134</v>
      </c>
      <c r="B114" s="44" t="s">
        <v>703</v>
      </c>
      <c r="C114" s="44" t="s">
        <v>562</v>
      </c>
      <c r="D114" s="44" t="s">
        <v>563</v>
      </c>
      <c r="E114" s="47">
        <v>2828600</v>
      </c>
      <c r="F114" s="47">
        <v>2824400</v>
      </c>
      <c r="G114" s="47">
        <v>2836050</v>
      </c>
      <c r="H114" s="47">
        <v>2852650</v>
      </c>
      <c r="I114" s="47">
        <v>2866550</v>
      </c>
      <c r="J114" s="47">
        <v>2877300</v>
      </c>
      <c r="K114" s="47">
        <v>2888800</v>
      </c>
      <c r="L114" s="47">
        <v>2902450</v>
      </c>
      <c r="M114" s="47">
        <v>2915550</v>
      </c>
      <c r="N114" s="47">
        <v>2932650</v>
      </c>
      <c r="O114" s="47">
        <v>2957250</v>
      </c>
      <c r="P114" s="47">
        <v>2992050</v>
      </c>
      <c r="Q114" s="47">
        <v>3036850</v>
      </c>
      <c r="R114" s="47">
        <v>3085950</v>
      </c>
      <c r="S114" s="47">
        <v>3137500</v>
      </c>
      <c r="T114" s="47">
        <v>3189550</v>
      </c>
      <c r="U114" s="47">
        <v>3238050</v>
      </c>
      <c r="V114" s="47">
        <v>3282200</v>
      </c>
      <c r="W114" s="47">
        <v>3329100</v>
      </c>
      <c r="X114" s="47">
        <v>3373750</v>
      </c>
      <c r="Y114" s="47">
        <v>3412800</v>
      </c>
      <c r="Z114" s="47">
        <v>3453000</v>
      </c>
      <c r="AA114" s="47">
        <v>3485800</v>
      </c>
      <c r="AB114" s="47">
        <v>3510600</v>
      </c>
      <c r="AC114" s="47">
        <v>3532423</v>
      </c>
      <c r="AD114" s="47">
        <v>3538082</v>
      </c>
      <c r="AE114" s="47">
        <v>3539690</v>
      </c>
      <c r="AF114" s="47">
        <v>3540057</v>
      </c>
      <c r="AG114" s="47">
        <v>3524949</v>
      </c>
      <c r="AH114" s="47">
        <v>3511009</v>
      </c>
      <c r="AI114" s="47">
        <v>3513974</v>
      </c>
      <c r="AJ114" s="47">
        <v>3534235</v>
      </c>
      <c r="AK114" s="47">
        <v>3558430</v>
      </c>
      <c r="AL114" s="47">
        <v>3576261</v>
      </c>
      <c r="AM114" s="47">
        <v>3590386</v>
      </c>
      <c r="AN114" s="47">
        <v>3608841</v>
      </c>
      <c r="AO114" s="47">
        <v>3637510</v>
      </c>
      <c r="AP114" s="47">
        <v>3674171</v>
      </c>
      <c r="AQ114" s="47">
        <v>3712696</v>
      </c>
      <c r="AR114" s="47">
        <v>3754786</v>
      </c>
      <c r="AS114" s="47">
        <v>3805174</v>
      </c>
      <c r="AT114" s="47">
        <v>3866243</v>
      </c>
      <c r="AU114" s="47">
        <v>3931947</v>
      </c>
      <c r="AV114" s="47">
        <v>3996521</v>
      </c>
      <c r="AW114" s="47">
        <v>4070262</v>
      </c>
      <c r="AX114" s="47">
        <v>4159914</v>
      </c>
      <c r="AY114" s="47">
        <v>4273591</v>
      </c>
      <c r="AZ114" s="47">
        <v>4398942</v>
      </c>
      <c r="BA114" s="47">
        <v>4489544</v>
      </c>
      <c r="BB114" s="47">
        <v>4535375</v>
      </c>
      <c r="BC114" s="47">
        <v>4560155</v>
      </c>
      <c r="BD114" s="47">
        <v>4580084</v>
      </c>
      <c r="BE114" s="47">
        <v>4599533</v>
      </c>
      <c r="BF114" s="47">
        <v>4623816</v>
      </c>
      <c r="BG114" s="47">
        <v>4657740</v>
      </c>
      <c r="BH114" s="47">
        <v>4701957</v>
      </c>
      <c r="BI114" s="47">
        <v>4755335</v>
      </c>
      <c r="BJ114" s="47">
        <v>4807388</v>
      </c>
      <c r="BK114" s="47">
        <v>4853506</v>
      </c>
      <c r="BL114" s="44"/>
      <c r="BM114" s="44"/>
      <c r="BN114" s="44"/>
      <c r="BO114" s="44"/>
    </row>
    <row r="115" spans="1:67" ht="14" x14ac:dyDescent="0.3">
      <c r="A115" s="44" t="s">
        <v>704</v>
      </c>
      <c r="B115" s="44" t="s">
        <v>705</v>
      </c>
      <c r="C115" s="44" t="s">
        <v>562</v>
      </c>
      <c r="D115" s="44" t="s">
        <v>563</v>
      </c>
      <c r="E115" s="47">
        <v>21906914</v>
      </c>
      <c r="F115" s="47">
        <v>22480372</v>
      </c>
      <c r="G115" s="47">
        <v>23071315</v>
      </c>
      <c r="H115" s="47">
        <v>23680258</v>
      </c>
      <c r="I115" s="47">
        <v>24307860</v>
      </c>
      <c r="J115" s="47">
        <v>24954873</v>
      </c>
      <c r="K115" s="47">
        <v>25624373</v>
      </c>
      <c r="L115" s="47">
        <v>26317783</v>
      </c>
      <c r="M115" s="47">
        <v>27032571</v>
      </c>
      <c r="N115" s="47">
        <v>27764924</v>
      </c>
      <c r="O115" s="47">
        <v>28513866</v>
      </c>
      <c r="P115" s="47">
        <v>29281591</v>
      </c>
      <c r="Q115" s="47">
        <v>30075297</v>
      </c>
      <c r="R115" s="47">
        <v>30905707</v>
      </c>
      <c r="S115" s="47">
        <v>31786471</v>
      </c>
      <c r="T115" s="47">
        <v>32729772</v>
      </c>
      <c r="U115" s="47">
        <v>33733961</v>
      </c>
      <c r="V115" s="47">
        <v>34803045</v>
      </c>
      <c r="W115" s="47">
        <v>35960805</v>
      </c>
      <c r="X115" s="47">
        <v>37237137</v>
      </c>
      <c r="Y115" s="47">
        <v>38650246</v>
      </c>
      <c r="Z115" s="47">
        <v>40199906</v>
      </c>
      <c r="AA115" s="47">
        <v>41869236</v>
      </c>
      <c r="AB115" s="47">
        <v>43636837</v>
      </c>
      <c r="AC115" s="47">
        <v>45472791</v>
      </c>
      <c r="AD115" s="47">
        <v>47347186</v>
      </c>
      <c r="AE115" s="47">
        <v>49260255</v>
      </c>
      <c r="AF115" s="47">
        <v>51193782</v>
      </c>
      <c r="AG115" s="47">
        <v>53077313</v>
      </c>
      <c r="AH115" s="47">
        <v>54822003</v>
      </c>
      <c r="AI115" s="47">
        <v>56366217</v>
      </c>
      <c r="AJ115" s="47">
        <v>57679034</v>
      </c>
      <c r="AK115" s="47">
        <v>58780370</v>
      </c>
      <c r="AL115" s="47">
        <v>59723764</v>
      </c>
      <c r="AM115" s="47">
        <v>60590614</v>
      </c>
      <c r="AN115" s="47">
        <v>61442664</v>
      </c>
      <c r="AO115" s="47">
        <v>62294920</v>
      </c>
      <c r="AP115" s="47">
        <v>63136312</v>
      </c>
      <c r="AQ115" s="47">
        <v>63971836</v>
      </c>
      <c r="AR115" s="47">
        <v>64800880</v>
      </c>
      <c r="AS115" s="47">
        <v>65623405</v>
      </c>
      <c r="AT115" s="47">
        <v>66449112</v>
      </c>
      <c r="AU115" s="47">
        <v>67284796</v>
      </c>
      <c r="AV115" s="47">
        <v>68122938</v>
      </c>
      <c r="AW115" s="47">
        <v>68951281</v>
      </c>
      <c r="AX115" s="47">
        <v>69762347</v>
      </c>
      <c r="AY115" s="47">
        <v>70554760</v>
      </c>
      <c r="AZ115" s="47">
        <v>71336475</v>
      </c>
      <c r="BA115" s="47">
        <v>72120604</v>
      </c>
      <c r="BB115" s="47">
        <v>72924837</v>
      </c>
      <c r="BC115" s="47">
        <v>73762519</v>
      </c>
      <c r="BD115" s="47">
        <v>74634956</v>
      </c>
      <c r="BE115" s="47">
        <v>75539862</v>
      </c>
      <c r="BF115" s="47">
        <v>76481943</v>
      </c>
      <c r="BG115" s="47">
        <v>77465753</v>
      </c>
      <c r="BH115" s="47">
        <v>78492215</v>
      </c>
      <c r="BI115" s="47">
        <v>79564016</v>
      </c>
      <c r="BJ115" s="47">
        <v>80673951</v>
      </c>
      <c r="BK115" s="47">
        <v>81800269</v>
      </c>
      <c r="BL115" s="44"/>
      <c r="BM115" s="44"/>
      <c r="BN115" s="44"/>
      <c r="BO115" s="44"/>
    </row>
    <row r="116" spans="1:67" ht="14" x14ac:dyDescent="0.3">
      <c r="A116" s="44" t="s">
        <v>37</v>
      </c>
      <c r="B116" s="44" t="s">
        <v>706</v>
      </c>
      <c r="C116" s="44" t="s">
        <v>562</v>
      </c>
      <c r="D116" s="44" t="s">
        <v>563</v>
      </c>
      <c r="E116" s="47">
        <v>7289760</v>
      </c>
      <c r="F116" s="47">
        <v>7475350</v>
      </c>
      <c r="G116" s="47">
        <v>7674220</v>
      </c>
      <c r="H116" s="47">
        <v>7888913</v>
      </c>
      <c r="I116" s="47">
        <v>8122197</v>
      </c>
      <c r="J116" s="47">
        <v>8375790</v>
      </c>
      <c r="K116" s="47">
        <v>8651162</v>
      </c>
      <c r="L116" s="47">
        <v>8947404</v>
      </c>
      <c r="M116" s="47">
        <v>9260682</v>
      </c>
      <c r="N116" s="47">
        <v>9585576</v>
      </c>
      <c r="O116" s="47">
        <v>9917983</v>
      </c>
      <c r="P116" s="47">
        <v>10255850</v>
      </c>
      <c r="Q116" s="47">
        <v>10599668</v>
      </c>
      <c r="R116" s="47">
        <v>10950888</v>
      </c>
      <c r="S116" s="47">
        <v>11312062</v>
      </c>
      <c r="T116" s="47">
        <v>11684590</v>
      </c>
      <c r="U116" s="47">
        <v>12068676</v>
      </c>
      <c r="V116" s="47">
        <v>12462070</v>
      </c>
      <c r="W116" s="47">
        <v>12860680</v>
      </c>
      <c r="X116" s="47">
        <v>13259113</v>
      </c>
      <c r="Y116" s="47">
        <v>13653354</v>
      </c>
      <c r="Z116" s="47">
        <v>14044117</v>
      </c>
      <c r="AA116" s="47">
        <v>14432468</v>
      </c>
      <c r="AB116" s="47">
        <v>14815656</v>
      </c>
      <c r="AC116" s="47">
        <v>15190393</v>
      </c>
      <c r="AD116" s="47">
        <v>15555800</v>
      </c>
      <c r="AE116" s="47">
        <v>15909762</v>
      </c>
      <c r="AF116" s="47">
        <v>16257070</v>
      </c>
      <c r="AG116" s="47">
        <v>16612322</v>
      </c>
      <c r="AH116" s="47">
        <v>16994948</v>
      </c>
      <c r="AI116" s="47">
        <v>17419113</v>
      </c>
      <c r="AJ116" s="47">
        <v>17889459</v>
      </c>
      <c r="AK116" s="47">
        <v>18402734</v>
      </c>
      <c r="AL116" s="47">
        <v>18955085</v>
      </c>
      <c r="AM116" s="47">
        <v>19539340</v>
      </c>
      <c r="AN116" s="47">
        <v>20149338</v>
      </c>
      <c r="AO116" s="47">
        <v>20783073</v>
      </c>
      <c r="AP116" s="47">
        <v>21439574</v>
      </c>
      <c r="AQ116" s="47">
        <v>22114324</v>
      </c>
      <c r="AR116" s="47">
        <v>22802064</v>
      </c>
      <c r="AS116" s="47">
        <v>23497585</v>
      </c>
      <c r="AT116" s="47">
        <v>24208180</v>
      </c>
      <c r="AU116" s="47">
        <v>24931919</v>
      </c>
      <c r="AV116" s="47">
        <v>25644499</v>
      </c>
      <c r="AW116" s="47">
        <v>26313838</v>
      </c>
      <c r="AX116" s="47">
        <v>26922284</v>
      </c>
      <c r="AY116" s="47">
        <v>27448124</v>
      </c>
      <c r="AZ116" s="47">
        <v>27911248</v>
      </c>
      <c r="BA116" s="47">
        <v>28385746</v>
      </c>
      <c r="BB116" s="47">
        <v>28973162</v>
      </c>
      <c r="BC116" s="47">
        <v>29741976</v>
      </c>
      <c r="BD116" s="47">
        <v>30725300</v>
      </c>
      <c r="BE116" s="47">
        <v>31890011</v>
      </c>
      <c r="BF116" s="47">
        <v>33157050</v>
      </c>
      <c r="BG116" s="47">
        <v>34411951</v>
      </c>
      <c r="BH116" s="47">
        <v>35572261</v>
      </c>
      <c r="BI116" s="47">
        <v>36610632</v>
      </c>
      <c r="BJ116" s="47">
        <v>37552781</v>
      </c>
      <c r="BK116" s="47">
        <v>38433600</v>
      </c>
      <c r="BL116" s="44"/>
      <c r="BM116" s="44"/>
      <c r="BN116" s="44"/>
      <c r="BO116" s="44"/>
    </row>
    <row r="117" spans="1:67" ht="14" x14ac:dyDescent="0.3">
      <c r="A117" s="44" t="s">
        <v>132</v>
      </c>
      <c r="B117" s="44" t="s">
        <v>707</v>
      </c>
      <c r="C117" s="44" t="s">
        <v>562</v>
      </c>
      <c r="D117" s="44" t="s">
        <v>563</v>
      </c>
      <c r="E117" s="47">
        <v>175574</v>
      </c>
      <c r="F117" s="47">
        <v>179029</v>
      </c>
      <c r="G117" s="47">
        <v>182378</v>
      </c>
      <c r="H117" s="47">
        <v>185653</v>
      </c>
      <c r="I117" s="47">
        <v>188983</v>
      </c>
      <c r="J117" s="47">
        <v>192286</v>
      </c>
      <c r="K117" s="47">
        <v>195570</v>
      </c>
      <c r="L117" s="47">
        <v>198751</v>
      </c>
      <c r="M117" s="47">
        <v>201488</v>
      </c>
      <c r="N117" s="47">
        <v>203369</v>
      </c>
      <c r="O117" s="47">
        <v>204438</v>
      </c>
      <c r="P117" s="47">
        <v>206098</v>
      </c>
      <c r="Q117" s="47">
        <v>209137</v>
      </c>
      <c r="R117" s="47">
        <v>212317</v>
      </c>
      <c r="S117" s="47">
        <v>215209</v>
      </c>
      <c r="T117" s="47">
        <v>217979</v>
      </c>
      <c r="U117" s="47">
        <v>220154</v>
      </c>
      <c r="V117" s="47">
        <v>221799</v>
      </c>
      <c r="W117" s="47">
        <v>223537</v>
      </c>
      <c r="X117" s="47">
        <v>225735</v>
      </c>
      <c r="Y117" s="47">
        <v>228138</v>
      </c>
      <c r="Z117" s="47">
        <v>230755</v>
      </c>
      <c r="AA117" s="47">
        <v>233860</v>
      </c>
      <c r="AB117" s="47">
        <v>236977</v>
      </c>
      <c r="AC117" s="47">
        <v>239511</v>
      </c>
      <c r="AD117" s="47">
        <v>241405</v>
      </c>
      <c r="AE117" s="47">
        <v>243180</v>
      </c>
      <c r="AF117" s="47">
        <v>245859</v>
      </c>
      <c r="AG117" s="47">
        <v>249740</v>
      </c>
      <c r="AH117" s="47">
        <v>252852</v>
      </c>
      <c r="AI117" s="47">
        <v>254826</v>
      </c>
      <c r="AJ117" s="47">
        <v>257797</v>
      </c>
      <c r="AK117" s="47">
        <v>261057</v>
      </c>
      <c r="AL117" s="47">
        <v>263725</v>
      </c>
      <c r="AM117" s="47">
        <v>266021</v>
      </c>
      <c r="AN117" s="47">
        <v>267468</v>
      </c>
      <c r="AO117" s="47">
        <v>268916</v>
      </c>
      <c r="AP117" s="47">
        <v>271128</v>
      </c>
      <c r="AQ117" s="47">
        <v>274047</v>
      </c>
      <c r="AR117" s="47">
        <v>277381</v>
      </c>
      <c r="AS117" s="47">
        <v>281205</v>
      </c>
      <c r="AT117" s="47">
        <v>284968</v>
      </c>
      <c r="AU117" s="47">
        <v>287523</v>
      </c>
      <c r="AV117" s="47">
        <v>289521</v>
      </c>
      <c r="AW117" s="47">
        <v>292074</v>
      </c>
      <c r="AX117" s="47">
        <v>296734</v>
      </c>
      <c r="AY117" s="47">
        <v>303782</v>
      </c>
      <c r="AZ117" s="47">
        <v>311566</v>
      </c>
      <c r="BA117" s="47">
        <v>317414</v>
      </c>
      <c r="BB117" s="47">
        <v>318499</v>
      </c>
      <c r="BC117" s="47">
        <v>318041</v>
      </c>
      <c r="BD117" s="47">
        <v>319014</v>
      </c>
      <c r="BE117" s="47">
        <v>320716</v>
      </c>
      <c r="BF117" s="47">
        <v>323764</v>
      </c>
      <c r="BG117" s="47">
        <v>327386</v>
      </c>
      <c r="BH117" s="47">
        <v>330815</v>
      </c>
      <c r="BI117" s="47">
        <v>335439</v>
      </c>
      <c r="BJ117" s="47">
        <v>343400</v>
      </c>
      <c r="BK117" s="47">
        <v>353574</v>
      </c>
      <c r="BL117" s="44"/>
      <c r="BM117" s="44"/>
      <c r="BN117" s="44"/>
      <c r="BO117" s="44"/>
    </row>
    <row r="118" spans="1:67" ht="14" x14ac:dyDescent="0.3">
      <c r="A118" s="44" t="s">
        <v>34</v>
      </c>
      <c r="B118" s="44" t="s">
        <v>708</v>
      </c>
      <c r="C118" s="44" t="s">
        <v>562</v>
      </c>
      <c r="D118" s="44" t="s">
        <v>563</v>
      </c>
      <c r="E118" s="47">
        <v>2114020</v>
      </c>
      <c r="F118" s="47">
        <v>2185000</v>
      </c>
      <c r="G118" s="47">
        <v>2293000</v>
      </c>
      <c r="H118" s="47">
        <v>2379000</v>
      </c>
      <c r="I118" s="47">
        <v>2475000</v>
      </c>
      <c r="J118" s="47">
        <v>2563000</v>
      </c>
      <c r="K118" s="47">
        <v>2629000</v>
      </c>
      <c r="L118" s="47">
        <v>2745000</v>
      </c>
      <c r="M118" s="47">
        <v>2803000</v>
      </c>
      <c r="N118" s="47">
        <v>2877000</v>
      </c>
      <c r="O118" s="47">
        <v>2974000</v>
      </c>
      <c r="P118" s="47">
        <v>3069000</v>
      </c>
      <c r="Q118" s="47">
        <v>3148000</v>
      </c>
      <c r="R118" s="47">
        <v>3278000</v>
      </c>
      <c r="S118" s="47">
        <v>3377000</v>
      </c>
      <c r="T118" s="47">
        <v>3455000</v>
      </c>
      <c r="U118" s="47">
        <v>3533000</v>
      </c>
      <c r="V118" s="47">
        <v>3613000</v>
      </c>
      <c r="W118" s="47">
        <v>3690000</v>
      </c>
      <c r="X118" s="47">
        <v>3786000</v>
      </c>
      <c r="Y118" s="47">
        <v>3878000</v>
      </c>
      <c r="Z118" s="47">
        <v>3956000</v>
      </c>
      <c r="AA118" s="47">
        <v>4031000</v>
      </c>
      <c r="AB118" s="47">
        <v>4105000</v>
      </c>
      <c r="AC118" s="47">
        <v>4159000</v>
      </c>
      <c r="AD118" s="47">
        <v>4233000</v>
      </c>
      <c r="AE118" s="47">
        <v>4299000</v>
      </c>
      <c r="AF118" s="47">
        <v>4369000</v>
      </c>
      <c r="AG118" s="47">
        <v>4442000</v>
      </c>
      <c r="AH118" s="47">
        <v>4518000</v>
      </c>
      <c r="AI118" s="47">
        <v>4660000</v>
      </c>
      <c r="AJ118" s="47">
        <v>4949000</v>
      </c>
      <c r="AK118" s="47">
        <v>5123000</v>
      </c>
      <c r="AL118" s="47">
        <v>5261000</v>
      </c>
      <c r="AM118" s="47">
        <v>5399000</v>
      </c>
      <c r="AN118" s="47">
        <v>5545000</v>
      </c>
      <c r="AO118" s="47">
        <v>5692000</v>
      </c>
      <c r="AP118" s="47">
        <v>5836000</v>
      </c>
      <c r="AQ118" s="47">
        <v>5971000</v>
      </c>
      <c r="AR118" s="47">
        <v>6125000</v>
      </c>
      <c r="AS118" s="47">
        <v>6289000</v>
      </c>
      <c r="AT118" s="47">
        <v>6439000</v>
      </c>
      <c r="AU118" s="47">
        <v>6570000</v>
      </c>
      <c r="AV118" s="47">
        <v>6689700</v>
      </c>
      <c r="AW118" s="47">
        <v>6809000</v>
      </c>
      <c r="AX118" s="47">
        <v>6930100</v>
      </c>
      <c r="AY118" s="47">
        <v>7053700</v>
      </c>
      <c r="AZ118" s="47">
        <v>7180100</v>
      </c>
      <c r="BA118" s="47">
        <v>7308800</v>
      </c>
      <c r="BB118" s="47">
        <v>7485600</v>
      </c>
      <c r="BC118" s="47">
        <v>7623600</v>
      </c>
      <c r="BD118" s="47">
        <v>7765800</v>
      </c>
      <c r="BE118" s="47">
        <v>7910500</v>
      </c>
      <c r="BF118" s="47">
        <v>8059500</v>
      </c>
      <c r="BG118" s="47">
        <v>8215700</v>
      </c>
      <c r="BH118" s="47">
        <v>8380100</v>
      </c>
      <c r="BI118" s="47">
        <v>8546000</v>
      </c>
      <c r="BJ118" s="47">
        <v>8713300</v>
      </c>
      <c r="BK118" s="47">
        <v>8883800</v>
      </c>
      <c r="BL118" s="44"/>
      <c r="BM118" s="44"/>
      <c r="BN118" s="44"/>
      <c r="BO118" s="44"/>
    </row>
    <row r="119" spans="1:67" ht="14" x14ac:dyDescent="0.3">
      <c r="A119" s="44" t="s">
        <v>115</v>
      </c>
      <c r="B119" s="44" t="s">
        <v>709</v>
      </c>
      <c r="C119" s="44" t="s">
        <v>562</v>
      </c>
      <c r="D119" s="44" t="s">
        <v>563</v>
      </c>
      <c r="E119" s="47">
        <v>50199700</v>
      </c>
      <c r="F119" s="47">
        <v>50536350</v>
      </c>
      <c r="G119" s="47">
        <v>50879450</v>
      </c>
      <c r="H119" s="47">
        <v>51252000</v>
      </c>
      <c r="I119" s="47">
        <v>51675350</v>
      </c>
      <c r="J119" s="47">
        <v>52112350</v>
      </c>
      <c r="K119" s="47">
        <v>52519000</v>
      </c>
      <c r="L119" s="47">
        <v>52900500</v>
      </c>
      <c r="M119" s="47">
        <v>53235750</v>
      </c>
      <c r="N119" s="47">
        <v>53537950</v>
      </c>
      <c r="O119" s="47">
        <v>53821850</v>
      </c>
      <c r="P119" s="47">
        <v>54073490</v>
      </c>
      <c r="Q119" s="47">
        <v>54381345</v>
      </c>
      <c r="R119" s="47">
        <v>54751406</v>
      </c>
      <c r="S119" s="47">
        <v>55110868</v>
      </c>
      <c r="T119" s="47">
        <v>55441001</v>
      </c>
      <c r="U119" s="47">
        <v>55718260</v>
      </c>
      <c r="V119" s="47">
        <v>55955411</v>
      </c>
      <c r="W119" s="47">
        <v>56155143</v>
      </c>
      <c r="X119" s="47">
        <v>56317749</v>
      </c>
      <c r="Y119" s="47">
        <v>56433883</v>
      </c>
      <c r="Z119" s="47">
        <v>56501675</v>
      </c>
      <c r="AA119" s="47">
        <v>56543548</v>
      </c>
      <c r="AB119" s="47">
        <v>56564074</v>
      </c>
      <c r="AC119" s="47">
        <v>56576718</v>
      </c>
      <c r="AD119" s="47">
        <v>56593071</v>
      </c>
      <c r="AE119" s="47">
        <v>56596155</v>
      </c>
      <c r="AF119" s="47">
        <v>56601931</v>
      </c>
      <c r="AG119" s="47">
        <v>56629288</v>
      </c>
      <c r="AH119" s="47">
        <v>56671781</v>
      </c>
      <c r="AI119" s="47">
        <v>56719240</v>
      </c>
      <c r="AJ119" s="47">
        <v>56758521</v>
      </c>
      <c r="AK119" s="47">
        <v>56797087</v>
      </c>
      <c r="AL119" s="47">
        <v>56831821</v>
      </c>
      <c r="AM119" s="47">
        <v>56843400</v>
      </c>
      <c r="AN119" s="47">
        <v>56844303</v>
      </c>
      <c r="AO119" s="47">
        <v>56860281</v>
      </c>
      <c r="AP119" s="47">
        <v>56890372</v>
      </c>
      <c r="AQ119" s="47">
        <v>56906744</v>
      </c>
      <c r="AR119" s="47">
        <v>56916317</v>
      </c>
      <c r="AS119" s="47">
        <v>56942108</v>
      </c>
      <c r="AT119" s="47">
        <v>56974100</v>
      </c>
      <c r="AU119" s="47">
        <v>57059007</v>
      </c>
      <c r="AV119" s="47">
        <v>57313203</v>
      </c>
      <c r="AW119" s="47">
        <v>57685327</v>
      </c>
      <c r="AX119" s="47">
        <v>57969484</v>
      </c>
      <c r="AY119" s="47">
        <v>58143979</v>
      </c>
      <c r="AZ119" s="47">
        <v>58438310</v>
      </c>
      <c r="BA119" s="47">
        <v>58826731</v>
      </c>
      <c r="BB119" s="47">
        <v>59095365</v>
      </c>
      <c r="BC119" s="47">
        <v>59277417</v>
      </c>
      <c r="BD119" s="47">
        <v>59379449</v>
      </c>
      <c r="BE119" s="47">
        <v>59539717</v>
      </c>
      <c r="BF119" s="47">
        <v>60233948</v>
      </c>
      <c r="BG119" s="47">
        <v>60789140</v>
      </c>
      <c r="BH119" s="47">
        <v>60730582</v>
      </c>
      <c r="BI119" s="47">
        <v>60627498</v>
      </c>
      <c r="BJ119" s="47">
        <v>60536709</v>
      </c>
      <c r="BK119" s="47">
        <v>60431283</v>
      </c>
      <c r="BL119" s="44"/>
      <c r="BM119" s="44"/>
      <c r="BN119" s="44"/>
      <c r="BO119" s="44"/>
    </row>
    <row r="120" spans="1:67" ht="14" x14ac:dyDescent="0.3">
      <c r="A120" s="44" t="s">
        <v>210</v>
      </c>
      <c r="B120" s="44" t="s">
        <v>710</v>
      </c>
      <c r="C120" s="44" t="s">
        <v>562</v>
      </c>
      <c r="D120" s="44" t="s">
        <v>563</v>
      </c>
      <c r="E120" s="47">
        <v>1628520</v>
      </c>
      <c r="F120" s="47">
        <v>1651073</v>
      </c>
      <c r="G120" s="47">
        <v>1676501</v>
      </c>
      <c r="H120" s="47">
        <v>1703651</v>
      </c>
      <c r="I120" s="47">
        <v>1730738</v>
      </c>
      <c r="J120" s="47">
        <v>1756511</v>
      </c>
      <c r="K120" s="47">
        <v>1780518</v>
      </c>
      <c r="L120" s="47">
        <v>1803319</v>
      </c>
      <c r="M120" s="47">
        <v>1825879</v>
      </c>
      <c r="N120" s="47">
        <v>1849662</v>
      </c>
      <c r="O120" s="47">
        <v>1875642</v>
      </c>
      <c r="P120" s="47">
        <v>1904276</v>
      </c>
      <c r="Q120" s="47">
        <v>1935100</v>
      </c>
      <c r="R120" s="47">
        <v>1966974</v>
      </c>
      <c r="S120" s="47">
        <v>1998309</v>
      </c>
      <c r="T120" s="47">
        <v>2028016</v>
      </c>
      <c r="U120" s="47">
        <v>2055365</v>
      </c>
      <c r="V120" s="47">
        <v>2080831</v>
      </c>
      <c r="W120" s="47">
        <v>2105907</v>
      </c>
      <c r="X120" s="47">
        <v>2132785</v>
      </c>
      <c r="Y120" s="47">
        <v>2162846</v>
      </c>
      <c r="Z120" s="47">
        <v>2196921</v>
      </c>
      <c r="AA120" s="47">
        <v>2234057</v>
      </c>
      <c r="AB120" s="47">
        <v>2271736</v>
      </c>
      <c r="AC120" s="47">
        <v>2306366</v>
      </c>
      <c r="AD120" s="47">
        <v>2335510</v>
      </c>
      <c r="AE120" s="47">
        <v>2358161</v>
      </c>
      <c r="AF120" s="47">
        <v>2375393</v>
      </c>
      <c r="AG120" s="47">
        <v>2389411</v>
      </c>
      <c r="AH120" s="47">
        <v>2403464</v>
      </c>
      <c r="AI120" s="47">
        <v>2419906</v>
      </c>
      <c r="AJ120" s="47">
        <v>2439334</v>
      </c>
      <c r="AK120" s="47">
        <v>2461049</v>
      </c>
      <c r="AL120" s="47">
        <v>2484581</v>
      </c>
      <c r="AM120" s="47">
        <v>2509043</v>
      </c>
      <c r="AN120" s="47">
        <v>2533711</v>
      </c>
      <c r="AO120" s="47">
        <v>2558637</v>
      </c>
      <c r="AP120" s="47">
        <v>2583916</v>
      </c>
      <c r="AQ120" s="47">
        <v>2608873</v>
      </c>
      <c r="AR120" s="47">
        <v>2632675</v>
      </c>
      <c r="AS120" s="47">
        <v>2654701</v>
      </c>
      <c r="AT120" s="47">
        <v>2674702</v>
      </c>
      <c r="AU120" s="47">
        <v>2692845</v>
      </c>
      <c r="AV120" s="47">
        <v>2709437</v>
      </c>
      <c r="AW120" s="47">
        <v>2725015</v>
      </c>
      <c r="AX120" s="47">
        <v>2740003</v>
      </c>
      <c r="AY120" s="47">
        <v>2754407</v>
      </c>
      <c r="AZ120" s="47">
        <v>2768227</v>
      </c>
      <c r="BA120" s="47">
        <v>2781876</v>
      </c>
      <c r="BB120" s="47">
        <v>2795837</v>
      </c>
      <c r="BC120" s="47">
        <v>2810460</v>
      </c>
      <c r="BD120" s="47">
        <v>2825929</v>
      </c>
      <c r="BE120" s="47">
        <v>2842132</v>
      </c>
      <c r="BF120" s="47">
        <v>2858709</v>
      </c>
      <c r="BG120" s="47">
        <v>2875136</v>
      </c>
      <c r="BH120" s="47">
        <v>2891021</v>
      </c>
      <c r="BI120" s="47">
        <v>2906238</v>
      </c>
      <c r="BJ120" s="47">
        <v>2920853</v>
      </c>
      <c r="BK120" s="47">
        <v>2934855</v>
      </c>
      <c r="BL120" s="44"/>
      <c r="BM120" s="44"/>
      <c r="BN120" s="44"/>
      <c r="BO120" s="44"/>
    </row>
    <row r="121" spans="1:67" ht="14" x14ac:dyDescent="0.3">
      <c r="A121" s="44" t="s">
        <v>45</v>
      </c>
      <c r="B121" s="44" t="s">
        <v>711</v>
      </c>
      <c r="C121" s="44" t="s">
        <v>562</v>
      </c>
      <c r="D121" s="44" t="s">
        <v>563</v>
      </c>
      <c r="E121" s="47">
        <v>933102</v>
      </c>
      <c r="F121" s="47">
        <v>973988</v>
      </c>
      <c r="G121" s="47">
        <v>1010658</v>
      </c>
      <c r="H121" s="47">
        <v>1050213</v>
      </c>
      <c r="I121" s="47">
        <v>1102399</v>
      </c>
      <c r="J121" s="47">
        <v>1173606</v>
      </c>
      <c r="K121" s="47">
        <v>1267062</v>
      </c>
      <c r="L121" s="47">
        <v>1378998</v>
      </c>
      <c r="M121" s="47">
        <v>1500163</v>
      </c>
      <c r="N121" s="47">
        <v>1617428</v>
      </c>
      <c r="O121" s="47">
        <v>1721323</v>
      </c>
      <c r="P121" s="47">
        <v>1809182</v>
      </c>
      <c r="Q121" s="47">
        <v>1883935</v>
      </c>
      <c r="R121" s="47">
        <v>1948442</v>
      </c>
      <c r="S121" s="47">
        <v>2007735</v>
      </c>
      <c r="T121" s="47">
        <v>2065913</v>
      </c>
      <c r="U121" s="47">
        <v>2123180</v>
      </c>
      <c r="V121" s="47">
        <v>2179363</v>
      </c>
      <c r="W121" s="47">
        <v>2237943</v>
      </c>
      <c r="X121" s="47">
        <v>2303122</v>
      </c>
      <c r="Y121" s="47">
        <v>2377995</v>
      </c>
      <c r="Z121" s="47">
        <v>2464867</v>
      </c>
      <c r="AA121" s="47">
        <v>2563534</v>
      </c>
      <c r="AB121" s="47">
        <v>2671413</v>
      </c>
      <c r="AC121" s="47">
        <v>2784463</v>
      </c>
      <c r="AD121" s="47">
        <v>2900049</v>
      </c>
      <c r="AE121" s="47">
        <v>3015299</v>
      </c>
      <c r="AF121" s="47">
        <v>3131796</v>
      </c>
      <c r="AG121" s="47">
        <v>3256558</v>
      </c>
      <c r="AH121" s="47">
        <v>3399330</v>
      </c>
      <c r="AI121" s="47">
        <v>3565890</v>
      </c>
      <c r="AJ121" s="47">
        <v>3760496</v>
      </c>
      <c r="AK121" s="47">
        <v>3977672</v>
      </c>
      <c r="AL121" s="47">
        <v>4201555</v>
      </c>
      <c r="AM121" s="47">
        <v>4410359</v>
      </c>
      <c r="AN121" s="47">
        <v>4588843</v>
      </c>
      <c r="AO121" s="47">
        <v>4732854</v>
      </c>
      <c r="AP121" s="47">
        <v>4848541</v>
      </c>
      <c r="AQ121" s="47">
        <v>4943975</v>
      </c>
      <c r="AR121" s="47">
        <v>5031762</v>
      </c>
      <c r="AS121" s="47">
        <v>5122493</v>
      </c>
      <c r="AT121" s="47">
        <v>5217336</v>
      </c>
      <c r="AU121" s="47">
        <v>5317506</v>
      </c>
      <c r="AV121" s="47">
        <v>5434030</v>
      </c>
      <c r="AW121" s="47">
        <v>5580244</v>
      </c>
      <c r="AX121" s="47">
        <v>5765635</v>
      </c>
      <c r="AY121" s="47">
        <v>5991540</v>
      </c>
      <c r="AZ121" s="47">
        <v>6255280</v>
      </c>
      <c r="BA121" s="47">
        <v>6556478</v>
      </c>
      <c r="BB121" s="47">
        <v>6893260</v>
      </c>
      <c r="BC121" s="47">
        <v>7261539</v>
      </c>
      <c r="BD121" s="47">
        <v>7663131</v>
      </c>
      <c r="BE121" s="47">
        <v>8090872</v>
      </c>
      <c r="BF121" s="47">
        <v>8520420</v>
      </c>
      <c r="BG121" s="47">
        <v>8920049</v>
      </c>
      <c r="BH121" s="47">
        <v>9266575</v>
      </c>
      <c r="BI121" s="47">
        <v>9551467</v>
      </c>
      <c r="BJ121" s="47">
        <v>9779173</v>
      </c>
      <c r="BK121" s="47">
        <v>9956011</v>
      </c>
      <c r="BL121" s="44"/>
      <c r="BM121" s="44"/>
      <c r="BN121" s="44"/>
      <c r="BO121" s="44"/>
    </row>
    <row r="122" spans="1:67" ht="14" x14ac:dyDescent="0.3">
      <c r="A122" s="44" t="s">
        <v>47</v>
      </c>
      <c r="B122" s="44" t="s">
        <v>712</v>
      </c>
      <c r="C122" s="44" t="s">
        <v>562</v>
      </c>
      <c r="D122" s="44" t="s">
        <v>563</v>
      </c>
      <c r="E122" s="47">
        <v>92500572</v>
      </c>
      <c r="F122" s="47">
        <v>94943000</v>
      </c>
      <c r="G122" s="47">
        <v>95832000</v>
      </c>
      <c r="H122" s="47">
        <v>96812000</v>
      </c>
      <c r="I122" s="47">
        <v>97826000</v>
      </c>
      <c r="J122" s="47">
        <v>98883000</v>
      </c>
      <c r="K122" s="47">
        <v>99790000</v>
      </c>
      <c r="L122" s="47">
        <v>100725000</v>
      </c>
      <c r="M122" s="47">
        <v>101061000</v>
      </c>
      <c r="N122" s="47">
        <v>103172000</v>
      </c>
      <c r="O122" s="47">
        <v>104345000</v>
      </c>
      <c r="P122" s="47">
        <v>105697000</v>
      </c>
      <c r="Q122" s="47">
        <v>107188000</v>
      </c>
      <c r="R122" s="47">
        <v>108079000</v>
      </c>
      <c r="S122" s="47">
        <v>110162000</v>
      </c>
      <c r="T122" s="47">
        <v>111940000</v>
      </c>
      <c r="U122" s="47">
        <v>112771000</v>
      </c>
      <c r="V122" s="47">
        <v>113863000</v>
      </c>
      <c r="W122" s="47">
        <v>114898000</v>
      </c>
      <c r="X122" s="47">
        <v>115870000</v>
      </c>
      <c r="Y122" s="47">
        <v>116782000</v>
      </c>
      <c r="Z122" s="47">
        <v>117648000</v>
      </c>
      <c r="AA122" s="47">
        <v>118449000</v>
      </c>
      <c r="AB122" s="47">
        <v>119259000</v>
      </c>
      <c r="AC122" s="47">
        <v>120018000</v>
      </c>
      <c r="AD122" s="47">
        <v>120754000</v>
      </c>
      <c r="AE122" s="47">
        <v>121492000</v>
      </c>
      <c r="AF122" s="47">
        <v>122091000</v>
      </c>
      <c r="AG122" s="47">
        <v>122613000</v>
      </c>
      <c r="AH122" s="47">
        <v>123116000</v>
      </c>
      <c r="AI122" s="47">
        <v>123537000</v>
      </c>
      <c r="AJ122" s="47">
        <v>123921000</v>
      </c>
      <c r="AK122" s="47">
        <v>124229000</v>
      </c>
      <c r="AL122" s="47">
        <v>124536000</v>
      </c>
      <c r="AM122" s="47">
        <v>124961000</v>
      </c>
      <c r="AN122" s="47">
        <v>125439000</v>
      </c>
      <c r="AO122" s="47">
        <v>125757000</v>
      </c>
      <c r="AP122" s="47">
        <v>126057000</v>
      </c>
      <c r="AQ122" s="47">
        <v>126400000</v>
      </c>
      <c r="AR122" s="47">
        <v>126631000</v>
      </c>
      <c r="AS122" s="47">
        <v>126843000</v>
      </c>
      <c r="AT122" s="47">
        <v>127149000</v>
      </c>
      <c r="AU122" s="47">
        <v>127445000</v>
      </c>
      <c r="AV122" s="47">
        <v>127718000</v>
      </c>
      <c r="AW122" s="47">
        <v>127761000</v>
      </c>
      <c r="AX122" s="47">
        <v>127773000</v>
      </c>
      <c r="AY122" s="47">
        <v>127854000</v>
      </c>
      <c r="AZ122" s="47">
        <v>128001000</v>
      </c>
      <c r="BA122" s="47">
        <v>128063000</v>
      </c>
      <c r="BB122" s="47">
        <v>128047000</v>
      </c>
      <c r="BC122" s="47">
        <v>128070000</v>
      </c>
      <c r="BD122" s="47">
        <v>127833000</v>
      </c>
      <c r="BE122" s="47">
        <v>127629000</v>
      </c>
      <c r="BF122" s="47">
        <v>127445000</v>
      </c>
      <c r="BG122" s="47">
        <v>127276000</v>
      </c>
      <c r="BH122" s="47">
        <v>127141000</v>
      </c>
      <c r="BI122" s="47">
        <v>126994511</v>
      </c>
      <c r="BJ122" s="47">
        <v>126785797</v>
      </c>
      <c r="BK122" s="47">
        <v>126529100</v>
      </c>
      <c r="BL122" s="44"/>
      <c r="BM122" s="44"/>
      <c r="BN122" s="44"/>
      <c r="BO122" s="44"/>
    </row>
    <row r="123" spans="1:67" ht="14" x14ac:dyDescent="0.3">
      <c r="A123" s="44" t="s">
        <v>63</v>
      </c>
      <c r="B123" s="44" t="s">
        <v>713</v>
      </c>
      <c r="C123" s="44" t="s">
        <v>562</v>
      </c>
      <c r="D123" s="44" t="s">
        <v>563</v>
      </c>
      <c r="E123" s="47">
        <v>9934563</v>
      </c>
      <c r="F123" s="47">
        <v>10349414</v>
      </c>
      <c r="G123" s="47">
        <v>10756928</v>
      </c>
      <c r="H123" s="47">
        <v>11147859</v>
      </c>
      <c r="I123" s="47">
        <v>11511847</v>
      </c>
      <c r="J123" s="47">
        <v>11841920</v>
      </c>
      <c r="K123" s="47">
        <v>12132559</v>
      </c>
      <c r="L123" s="47">
        <v>12385710</v>
      </c>
      <c r="M123" s="47">
        <v>12611426</v>
      </c>
      <c r="N123" s="47">
        <v>12824606</v>
      </c>
      <c r="O123" s="47">
        <v>13036139</v>
      </c>
      <c r="P123" s="47">
        <v>13250213</v>
      </c>
      <c r="Q123" s="47">
        <v>13463985</v>
      </c>
      <c r="R123" s="47">
        <v>13673007</v>
      </c>
      <c r="S123" s="47">
        <v>13869975</v>
      </c>
      <c r="T123" s="47">
        <v>14050226</v>
      </c>
      <c r="U123" s="47">
        <v>14212145</v>
      </c>
      <c r="V123" s="47">
        <v>14359624</v>
      </c>
      <c r="W123" s="47">
        <v>14499952</v>
      </c>
      <c r="X123" s="47">
        <v>14643133</v>
      </c>
      <c r="Y123" s="47">
        <v>14796174</v>
      </c>
      <c r="Z123" s="47">
        <v>14958908</v>
      </c>
      <c r="AA123" s="47">
        <v>15128087</v>
      </c>
      <c r="AB123" s="47">
        <v>15303309</v>
      </c>
      <c r="AC123" s="47">
        <v>15483419</v>
      </c>
      <c r="AD123" s="47">
        <v>15665595</v>
      </c>
      <c r="AE123" s="47">
        <v>15852525</v>
      </c>
      <c r="AF123" s="47">
        <v>16039251</v>
      </c>
      <c r="AG123" s="47">
        <v>16206002</v>
      </c>
      <c r="AH123" s="47">
        <v>16249500</v>
      </c>
      <c r="AI123" s="47">
        <v>16348000</v>
      </c>
      <c r="AJ123" s="47">
        <v>16450500</v>
      </c>
      <c r="AK123" s="47">
        <v>16439095</v>
      </c>
      <c r="AL123" s="47">
        <v>16330419</v>
      </c>
      <c r="AM123" s="47">
        <v>16095199</v>
      </c>
      <c r="AN123" s="47">
        <v>15815626</v>
      </c>
      <c r="AO123" s="47">
        <v>15577894</v>
      </c>
      <c r="AP123" s="47">
        <v>15333703</v>
      </c>
      <c r="AQ123" s="47">
        <v>15071300</v>
      </c>
      <c r="AR123" s="47">
        <v>14928426</v>
      </c>
      <c r="AS123" s="47">
        <v>14883626</v>
      </c>
      <c r="AT123" s="47">
        <v>14858335</v>
      </c>
      <c r="AU123" s="47">
        <v>14858948</v>
      </c>
      <c r="AV123" s="47">
        <v>14909018</v>
      </c>
      <c r="AW123" s="47">
        <v>15012985</v>
      </c>
      <c r="AX123" s="47">
        <v>15147029</v>
      </c>
      <c r="AY123" s="47">
        <v>15308084</v>
      </c>
      <c r="AZ123" s="47">
        <v>15484192</v>
      </c>
      <c r="BA123" s="47">
        <v>15674000</v>
      </c>
      <c r="BB123" s="47">
        <v>16092822</v>
      </c>
      <c r="BC123" s="47">
        <v>16321872</v>
      </c>
      <c r="BD123" s="47">
        <v>16557201</v>
      </c>
      <c r="BE123" s="47">
        <v>16792089</v>
      </c>
      <c r="BF123" s="47">
        <v>17035550</v>
      </c>
      <c r="BG123" s="47">
        <v>17288285</v>
      </c>
      <c r="BH123" s="47">
        <v>17542806</v>
      </c>
      <c r="BI123" s="47">
        <v>17794055</v>
      </c>
      <c r="BJ123" s="47">
        <v>18037776</v>
      </c>
      <c r="BK123" s="47">
        <v>18276499</v>
      </c>
      <c r="BL123" s="44"/>
      <c r="BM123" s="44"/>
      <c r="BN123" s="44"/>
      <c r="BO123" s="44"/>
    </row>
    <row r="124" spans="1:67" ht="14" x14ac:dyDescent="0.3">
      <c r="A124" s="44" t="s">
        <v>13</v>
      </c>
      <c r="B124" s="44" t="s">
        <v>714</v>
      </c>
      <c r="C124" s="44" t="s">
        <v>562</v>
      </c>
      <c r="D124" s="44" t="s">
        <v>563</v>
      </c>
      <c r="E124" s="47">
        <v>8120080</v>
      </c>
      <c r="F124" s="47">
        <v>8377696</v>
      </c>
      <c r="G124" s="47">
        <v>8647011</v>
      </c>
      <c r="H124" s="47">
        <v>8928511</v>
      </c>
      <c r="I124" s="47">
        <v>9222692</v>
      </c>
      <c r="J124" s="47">
        <v>9530173</v>
      </c>
      <c r="K124" s="47">
        <v>9851444</v>
      </c>
      <c r="L124" s="47">
        <v>10187478</v>
      </c>
      <c r="M124" s="47">
        <v>10539894</v>
      </c>
      <c r="N124" s="47">
        <v>10910675</v>
      </c>
      <c r="O124" s="47">
        <v>11301394</v>
      </c>
      <c r="P124" s="47">
        <v>11713048</v>
      </c>
      <c r="Q124" s="47">
        <v>12146068</v>
      </c>
      <c r="R124" s="47">
        <v>12600797</v>
      </c>
      <c r="S124" s="47">
        <v>13077341</v>
      </c>
      <c r="T124" s="47">
        <v>13575907</v>
      </c>
      <c r="U124" s="47">
        <v>14096263</v>
      </c>
      <c r="V124" s="47">
        <v>14638890</v>
      </c>
      <c r="W124" s="47">
        <v>15205374</v>
      </c>
      <c r="X124" s="47">
        <v>15797776</v>
      </c>
      <c r="Y124" s="47">
        <v>16417197</v>
      </c>
      <c r="Z124" s="47">
        <v>17063876</v>
      </c>
      <c r="AA124" s="47">
        <v>17736326</v>
      </c>
      <c r="AB124" s="47">
        <v>18431761</v>
      </c>
      <c r="AC124" s="47">
        <v>19146400</v>
      </c>
      <c r="AD124" s="47">
        <v>19877083</v>
      </c>
      <c r="AE124" s="47">
        <v>20622560</v>
      </c>
      <c r="AF124" s="47">
        <v>21382112</v>
      </c>
      <c r="AG124" s="47">
        <v>22153676</v>
      </c>
      <c r="AH124" s="47">
        <v>22935092</v>
      </c>
      <c r="AI124" s="47">
        <v>23724579</v>
      </c>
      <c r="AJ124" s="47">
        <v>24521703</v>
      </c>
      <c r="AK124" s="47">
        <v>25326078</v>
      </c>
      <c r="AL124" s="47">
        <v>26136216</v>
      </c>
      <c r="AM124" s="47">
        <v>26950513</v>
      </c>
      <c r="AN124" s="47">
        <v>27768296</v>
      </c>
      <c r="AO124" s="47">
        <v>28589451</v>
      </c>
      <c r="AP124" s="47">
        <v>29415659</v>
      </c>
      <c r="AQ124" s="47">
        <v>30250488</v>
      </c>
      <c r="AR124" s="47">
        <v>31098757</v>
      </c>
      <c r="AS124" s="47">
        <v>31964557</v>
      </c>
      <c r="AT124" s="47">
        <v>32848564</v>
      </c>
      <c r="AU124" s="47">
        <v>33751739</v>
      </c>
      <c r="AV124" s="47">
        <v>34678779</v>
      </c>
      <c r="AW124" s="47">
        <v>35635271</v>
      </c>
      <c r="AX124" s="47">
        <v>36624895</v>
      </c>
      <c r="AY124" s="47">
        <v>37649033</v>
      </c>
      <c r="AZ124" s="47">
        <v>38705932</v>
      </c>
      <c r="BA124" s="47">
        <v>39791981</v>
      </c>
      <c r="BB124" s="47">
        <v>40901792</v>
      </c>
      <c r="BC124" s="47">
        <v>42030676</v>
      </c>
      <c r="BD124" s="47">
        <v>43178257</v>
      </c>
      <c r="BE124" s="47">
        <v>44343410</v>
      </c>
      <c r="BF124" s="47">
        <v>45519889</v>
      </c>
      <c r="BG124" s="47">
        <v>46699981</v>
      </c>
      <c r="BH124" s="47">
        <v>47878336</v>
      </c>
      <c r="BI124" s="47">
        <v>49051686</v>
      </c>
      <c r="BJ124" s="47">
        <v>50221473</v>
      </c>
      <c r="BK124" s="47">
        <v>51393010</v>
      </c>
      <c r="BL124" s="44"/>
      <c r="BM124" s="44"/>
      <c r="BN124" s="44"/>
      <c r="BO124" s="44"/>
    </row>
    <row r="125" spans="1:67" ht="14" x14ac:dyDescent="0.3">
      <c r="A125" s="44" t="s">
        <v>715</v>
      </c>
      <c r="B125" s="44" t="s">
        <v>716</v>
      </c>
      <c r="C125" s="44" t="s">
        <v>562</v>
      </c>
      <c r="D125" s="44" t="s">
        <v>563</v>
      </c>
      <c r="E125" s="47">
        <v>2172300</v>
      </c>
      <c r="F125" s="47">
        <v>2255900</v>
      </c>
      <c r="G125" s="47">
        <v>2333400</v>
      </c>
      <c r="H125" s="47">
        <v>2413700</v>
      </c>
      <c r="I125" s="47">
        <v>2495300</v>
      </c>
      <c r="J125" s="47">
        <v>2573300</v>
      </c>
      <c r="K125" s="47">
        <v>2655300</v>
      </c>
      <c r="L125" s="47">
        <v>2736500</v>
      </c>
      <c r="M125" s="47">
        <v>2818300</v>
      </c>
      <c r="N125" s="47">
        <v>2894800</v>
      </c>
      <c r="O125" s="47">
        <v>2959900</v>
      </c>
      <c r="P125" s="47">
        <v>3022300</v>
      </c>
      <c r="Q125" s="47">
        <v>3088200</v>
      </c>
      <c r="R125" s="47">
        <v>3153800</v>
      </c>
      <c r="S125" s="47">
        <v>3223900</v>
      </c>
      <c r="T125" s="47">
        <v>3292400</v>
      </c>
      <c r="U125" s="47">
        <v>3358700</v>
      </c>
      <c r="V125" s="47">
        <v>3423900</v>
      </c>
      <c r="W125" s="47">
        <v>3487100</v>
      </c>
      <c r="X125" s="47">
        <v>3552000</v>
      </c>
      <c r="Y125" s="47">
        <v>3617400</v>
      </c>
      <c r="Z125" s="47">
        <v>3685800</v>
      </c>
      <c r="AA125" s="47">
        <v>3759300</v>
      </c>
      <c r="AB125" s="47">
        <v>3838300</v>
      </c>
      <c r="AC125" s="47">
        <v>3916400</v>
      </c>
      <c r="AD125" s="47">
        <v>3990300</v>
      </c>
      <c r="AE125" s="47">
        <v>4066500</v>
      </c>
      <c r="AF125" s="47">
        <v>4144600</v>
      </c>
      <c r="AG125" s="47">
        <v>4218400</v>
      </c>
      <c r="AH125" s="47">
        <v>4307500</v>
      </c>
      <c r="AI125" s="47">
        <v>4391200</v>
      </c>
      <c r="AJ125" s="47">
        <v>4463600</v>
      </c>
      <c r="AK125" s="47">
        <v>4515400</v>
      </c>
      <c r="AL125" s="47">
        <v>4516700</v>
      </c>
      <c r="AM125" s="47">
        <v>4515100</v>
      </c>
      <c r="AN125" s="47">
        <v>4560400</v>
      </c>
      <c r="AO125" s="47">
        <v>4628400</v>
      </c>
      <c r="AP125" s="47">
        <v>4696400</v>
      </c>
      <c r="AQ125" s="47">
        <v>4769000</v>
      </c>
      <c r="AR125" s="47">
        <v>4840400</v>
      </c>
      <c r="AS125" s="47">
        <v>4898400</v>
      </c>
      <c r="AT125" s="47">
        <v>4945100</v>
      </c>
      <c r="AU125" s="47">
        <v>4990700</v>
      </c>
      <c r="AV125" s="47">
        <v>5043300</v>
      </c>
      <c r="AW125" s="47">
        <v>5104700</v>
      </c>
      <c r="AX125" s="47">
        <v>5162600</v>
      </c>
      <c r="AY125" s="47">
        <v>5218400</v>
      </c>
      <c r="AZ125" s="47">
        <v>5268400</v>
      </c>
      <c r="BA125" s="47">
        <v>5318700</v>
      </c>
      <c r="BB125" s="47">
        <v>5383300</v>
      </c>
      <c r="BC125" s="47">
        <v>5447900</v>
      </c>
      <c r="BD125" s="47">
        <v>5514600</v>
      </c>
      <c r="BE125" s="47">
        <v>5607200</v>
      </c>
      <c r="BF125" s="47">
        <v>5719600</v>
      </c>
      <c r="BG125" s="47">
        <v>5835500</v>
      </c>
      <c r="BH125" s="47">
        <v>5956900</v>
      </c>
      <c r="BI125" s="47">
        <v>6079500</v>
      </c>
      <c r="BJ125" s="47">
        <v>6198200</v>
      </c>
      <c r="BK125" s="47">
        <v>6315800</v>
      </c>
      <c r="BL125" s="44"/>
      <c r="BM125" s="44"/>
      <c r="BN125" s="44"/>
      <c r="BO125" s="44"/>
    </row>
    <row r="126" spans="1:67" ht="14" x14ac:dyDescent="0.3">
      <c r="A126" s="44" t="s">
        <v>66</v>
      </c>
      <c r="B126" s="44" t="s">
        <v>717</v>
      </c>
      <c r="C126" s="44" t="s">
        <v>562</v>
      </c>
      <c r="D126" s="44" t="s">
        <v>563</v>
      </c>
      <c r="E126" s="47">
        <v>5722370</v>
      </c>
      <c r="F126" s="47">
        <v>5872966</v>
      </c>
      <c r="G126" s="47">
        <v>6028431</v>
      </c>
      <c r="H126" s="47">
        <v>6183584</v>
      </c>
      <c r="I126" s="47">
        <v>6331449</v>
      </c>
      <c r="J126" s="47">
        <v>6467197</v>
      </c>
      <c r="K126" s="47">
        <v>6585035</v>
      </c>
      <c r="L126" s="47">
        <v>6685960</v>
      </c>
      <c r="M126" s="47">
        <v>6779787</v>
      </c>
      <c r="N126" s="47">
        <v>6880623</v>
      </c>
      <c r="O126" s="47">
        <v>6996576</v>
      </c>
      <c r="P126" s="47">
        <v>7139647</v>
      </c>
      <c r="Q126" s="47">
        <v>7302111</v>
      </c>
      <c r="R126" s="47">
        <v>7449238</v>
      </c>
      <c r="S126" s="47">
        <v>7533336</v>
      </c>
      <c r="T126" s="47">
        <v>7524447</v>
      </c>
      <c r="U126" s="47">
        <v>7404684</v>
      </c>
      <c r="V126" s="47">
        <v>7196042</v>
      </c>
      <c r="W126" s="47">
        <v>6957265</v>
      </c>
      <c r="X126" s="47">
        <v>6770396</v>
      </c>
      <c r="Y126" s="47">
        <v>6693764</v>
      </c>
      <c r="Z126" s="47">
        <v>6749847</v>
      </c>
      <c r="AA126" s="47">
        <v>6919801</v>
      </c>
      <c r="AB126" s="47">
        <v>7169997</v>
      </c>
      <c r="AC126" s="47">
        <v>7447853</v>
      </c>
      <c r="AD126" s="47">
        <v>7714880</v>
      </c>
      <c r="AE126" s="47">
        <v>7960949</v>
      </c>
      <c r="AF126" s="47">
        <v>8198082</v>
      </c>
      <c r="AG126" s="47">
        <v>8435912</v>
      </c>
      <c r="AH126" s="47">
        <v>8691334</v>
      </c>
      <c r="AI126" s="47">
        <v>8975597</v>
      </c>
      <c r="AJ126" s="47">
        <v>9289299</v>
      </c>
      <c r="AK126" s="47">
        <v>9623889</v>
      </c>
      <c r="AL126" s="47">
        <v>9970733</v>
      </c>
      <c r="AM126" s="47">
        <v>10317899</v>
      </c>
      <c r="AN126" s="47">
        <v>10656138</v>
      </c>
      <c r="AO126" s="47">
        <v>10982917</v>
      </c>
      <c r="AP126" s="47">
        <v>11298600</v>
      </c>
      <c r="AQ126" s="47">
        <v>11600508</v>
      </c>
      <c r="AR126" s="47">
        <v>11886458</v>
      </c>
      <c r="AS126" s="47">
        <v>12155239</v>
      </c>
      <c r="AT126" s="47">
        <v>12405408</v>
      </c>
      <c r="AU126" s="47">
        <v>12637727</v>
      </c>
      <c r="AV126" s="47">
        <v>12856163</v>
      </c>
      <c r="AW126" s="47">
        <v>13066469</v>
      </c>
      <c r="AX126" s="47">
        <v>13273354</v>
      </c>
      <c r="AY126" s="47">
        <v>13477709</v>
      </c>
      <c r="AZ126" s="47">
        <v>13679962</v>
      </c>
      <c r="BA126" s="47">
        <v>13883834</v>
      </c>
      <c r="BB126" s="47">
        <v>14093604</v>
      </c>
      <c r="BC126" s="47">
        <v>14312212</v>
      </c>
      <c r="BD126" s="47">
        <v>14541423</v>
      </c>
      <c r="BE126" s="47">
        <v>14780454</v>
      </c>
      <c r="BF126" s="47">
        <v>15026332</v>
      </c>
      <c r="BG126" s="47">
        <v>15274503</v>
      </c>
      <c r="BH126" s="47">
        <v>15521436</v>
      </c>
      <c r="BI126" s="47">
        <v>15766293</v>
      </c>
      <c r="BJ126" s="47">
        <v>16009414</v>
      </c>
      <c r="BK126" s="47">
        <v>16249798</v>
      </c>
      <c r="BL126" s="44"/>
      <c r="BM126" s="44"/>
      <c r="BN126" s="44"/>
      <c r="BO126" s="44"/>
    </row>
    <row r="127" spans="1:67" ht="14" x14ac:dyDescent="0.3">
      <c r="A127" s="44" t="s">
        <v>718</v>
      </c>
      <c r="B127" s="44" t="s">
        <v>719</v>
      </c>
      <c r="C127" s="44" t="s">
        <v>562</v>
      </c>
      <c r="D127" s="44" t="s">
        <v>563</v>
      </c>
      <c r="E127" s="47">
        <v>41202</v>
      </c>
      <c r="F127" s="47">
        <v>42229</v>
      </c>
      <c r="G127" s="47">
        <v>43281</v>
      </c>
      <c r="H127" s="47">
        <v>44338</v>
      </c>
      <c r="I127" s="47">
        <v>45399</v>
      </c>
      <c r="J127" s="47">
        <v>46429</v>
      </c>
      <c r="K127" s="47">
        <v>47434</v>
      </c>
      <c r="L127" s="47">
        <v>48417</v>
      </c>
      <c r="M127" s="47">
        <v>49363</v>
      </c>
      <c r="N127" s="47">
        <v>50267</v>
      </c>
      <c r="O127" s="47">
        <v>51151</v>
      </c>
      <c r="P127" s="47">
        <v>51980</v>
      </c>
      <c r="Q127" s="47">
        <v>52780</v>
      </c>
      <c r="R127" s="47">
        <v>53553</v>
      </c>
      <c r="S127" s="47">
        <v>54333</v>
      </c>
      <c r="T127" s="47">
        <v>55114</v>
      </c>
      <c r="U127" s="47">
        <v>55924</v>
      </c>
      <c r="V127" s="47">
        <v>56764</v>
      </c>
      <c r="W127" s="47">
        <v>57618</v>
      </c>
      <c r="X127" s="47">
        <v>58461</v>
      </c>
      <c r="Y127" s="47">
        <v>59301</v>
      </c>
      <c r="Z127" s="47">
        <v>60104</v>
      </c>
      <c r="AA127" s="47">
        <v>60887</v>
      </c>
      <c r="AB127" s="47">
        <v>61733</v>
      </c>
      <c r="AC127" s="47">
        <v>62744</v>
      </c>
      <c r="AD127" s="47">
        <v>63986</v>
      </c>
      <c r="AE127" s="47">
        <v>65505</v>
      </c>
      <c r="AF127" s="47">
        <v>67248</v>
      </c>
      <c r="AG127" s="47">
        <v>69089</v>
      </c>
      <c r="AH127" s="47">
        <v>70853</v>
      </c>
      <c r="AI127" s="47">
        <v>72400</v>
      </c>
      <c r="AJ127" s="47">
        <v>73692</v>
      </c>
      <c r="AK127" s="47">
        <v>74766</v>
      </c>
      <c r="AL127" s="47">
        <v>75716</v>
      </c>
      <c r="AM127" s="47">
        <v>76670</v>
      </c>
      <c r="AN127" s="47">
        <v>77723</v>
      </c>
      <c r="AO127" s="47">
        <v>78903</v>
      </c>
      <c r="AP127" s="47">
        <v>80187</v>
      </c>
      <c r="AQ127" s="47">
        <v>81556</v>
      </c>
      <c r="AR127" s="47">
        <v>82972</v>
      </c>
      <c r="AS127" s="47">
        <v>84396</v>
      </c>
      <c r="AT127" s="47">
        <v>85849</v>
      </c>
      <c r="AU127" s="47">
        <v>87305</v>
      </c>
      <c r="AV127" s="47">
        <v>88835</v>
      </c>
      <c r="AW127" s="47">
        <v>90499</v>
      </c>
      <c r="AX127" s="47">
        <v>92325</v>
      </c>
      <c r="AY127" s="47">
        <v>94343</v>
      </c>
      <c r="AZ127" s="47">
        <v>96527</v>
      </c>
      <c r="BA127" s="47">
        <v>98761</v>
      </c>
      <c r="BB127" s="47">
        <v>100930</v>
      </c>
      <c r="BC127" s="47">
        <v>102927</v>
      </c>
      <c r="BD127" s="47">
        <v>104728</v>
      </c>
      <c r="BE127" s="47">
        <v>106370</v>
      </c>
      <c r="BF127" s="47">
        <v>107890</v>
      </c>
      <c r="BG127" s="47">
        <v>109391</v>
      </c>
      <c r="BH127" s="47">
        <v>110930</v>
      </c>
      <c r="BI127" s="47">
        <v>112524</v>
      </c>
      <c r="BJ127" s="47">
        <v>114158</v>
      </c>
      <c r="BK127" s="47">
        <v>115847</v>
      </c>
      <c r="BL127" s="44"/>
      <c r="BM127" s="44"/>
      <c r="BN127" s="44"/>
      <c r="BO127" s="44"/>
    </row>
    <row r="128" spans="1:67" ht="14" x14ac:dyDescent="0.3">
      <c r="A128" s="44" t="s">
        <v>720</v>
      </c>
      <c r="B128" s="44" t="s">
        <v>721</v>
      </c>
      <c r="C128" s="44" t="s">
        <v>562</v>
      </c>
      <c r="D128" s="44" t="s">
        <v>563</v>
      </c>
      <c r="E128" s="47">
        <v>51195</v>
      </c>
      <c r="F128" s="47">
        <v>51192</v>
      </c>
      <c r="G128" s="47">
        <v>50963</v>
      </c>
      <c r="H128" s="47">
        <v>50525</v>
      </c>
      <c r="I128" s="47">
        <v>49931</v>
      </c>
      <c r="J128" s="47">
        <v>49214</v>
      </c>
      <c r="K128" s="47">
        <v>48358</v>
      </c>
      <c r="L128" s="47">
        <v>47381</v>
      </c>
      <c r="M128" s="47">
        <v>46397</v>
      </c>
      <c r="N128" s="47">
        <v>45534</v>
      </c>
      <c r="O128" s="47">
        <v>44883</v>
      </c>
      <c r="P128" s="47">
        <v>44490</v>
      </c>
      <c r="Q128" s="47">
        <v>44320</v>
      </c>
      <c r="R128" s="47">
        <v>44311</v>
      </c>
      <c r="S128" s="47">
        <v>44328</v>
      </c>
      <c r="T128" s="47">
        <v>44272</v>
      </c>
      <c r="U128" s="47">
        <v>44143</v>
      </c>
      <c r="V128" s="47">
        <v>43942</v>
      </c>
      <c r="W128" s="47">
        <v>43708</v>
      </c>
      <c r="X128" s="47">
        <v>43455</v>
      </c>
      <c r="Y128" s="47">
        <v>43205</v>
      </c>
      <c r="Z128" s="47">
        <v>42960</v>
      </c>
      <c r="AA128" s="47">
        <v>42728</v>
      </c>
      <c r="AB128" s="47">
        <v>42482</v>
      </c>
      <c r="AC128" s="47">
        <v>42199</v>
      </c>
      <c r="AD128" s="47">
        <v>41866</v>
      </c>
      <c r="AE128" s="47">
        <v>41479</v>
      </c>
      <c r="AF128" s="47">
        <v>41041</v>
      </c>
      <c r="AG128" s="47">
        <v>40641</v>
      </c>
      <c r="AH128" s="47">
        <v>40354</v>
      </c>
      <c r="AI128" s="47">
        <v>40259</v>
      </c>
      <c r="AJ128" s="47">
        <v>40379</v>
      </c>
      <c r="AK128" s="47">
        <v>40697</v>
      </c>
      <c r="AL128" s="47">
        <v>41135</v>
      </c>
      <c r="AM128" s="47">
        <v>41617</v>
      </c>
      <c r="AN128" s="47">
        <v>42074</v>
      </c>
      <c r="AO128" s="47">
        <v>42475</v>
      </c>
      <c r="AP128" s="47">
        <v>42854</v>
      </c>
      <c r="AQ128" s="47">
        <v>43221</v>
      </c>
      <c r="AR128" s="47">
        <v>43614</v>
      </c>
      <c r="AS128" s="47">
        <v>44074</v>
      </c>
      <c r="AT128" s="47">
        <v>44599</v>
      </c>
      <c r="AU128" s="47">
        <v>45165</v>
      </c>
      <c r="AV128" s="47">
        <v>45746</v>
      </c>
      <c r="AW128" s="47">
        <v>46324</v>
      </c>
      <c r="AX128" s="47">
        <v>46857</v>
      </c>
      <c r="AY128" s="47">
        <v>47339</v>
      </c>
      <c r="AZ128" s="47">
        <v>47778</v>
      </c>
      <c r="BA128" s="47">
        <v>48185</v>
      </c>
      <c r="BB128" s="47">
        <v>48599</v>
      </c>
      <c r="BC128" s="47">
        <v>49016</v>
      </c>
      <c r="BD128" s="47">
        <v>49447</v>
      </c>
      <c r="BE128" s="47">
        <v>49887</v>
      </c>
      <c r="BF128" s="47">
        <v>50331</v>
      </c>
      <c r="BG128" s="47">
        <v>50774</v>
      </c>
      <c r="BH128" s="47">
        <v>51203</v>
      </c>
      <c r="BI128" s="47">
        <v>51625</v>
      </c>
      <c r="BJ128" s="47">
        <v>52045</v>
      </c>
      <c r="BK128" s="47">
        <v>52441</v>
      </c>
      <c r="BL128" s="44"/>
      <c r="BM128" s="44"/>
      <c r="BN128" s="44"/>
      <c r="BO128" s="44"/>
    </row>
    <row r="129" spans="1:67" ht="14" x14ac:dyDescent="0.3">
      <c r="A129" s="44" t="s">
        <v>722</v>
      </c>
      <c r="B129" s="44" t="s">
        <v>723</v>
      </c>
      <c r="C129" s="44" t="s">
        <v>562</v>
      </c>
      <c r="D129" s="44" t="s">
        <v>563</v>
      </c>
      <c r="E129" s="47">
        <v>25012374</v>
      </c>
      <c r="F129" s="47">
        <v>25765673</v>
      </c>
      <c r="G129" s="47">
        <v>26513030</v>
      </c>
      <c r="H129" s="47">
        <v>27261747</v>
      </c>
      <c r="I129" s="47">
        <v>27984155</v>
      </c>
      <c r="J129" s="47">
        <v>28704674</v>
      </c>
      <c r="K129" s="47">
        <v>29435571</v>
      </c>
      <c r="L129" s="47">
        <v>30130983</v>
      </c>
      <c r="M129" s="47">
        <v>30838302</v>
      </c>
      <c r="N129" s="47">
        <v>31544266</v>
      </c>
      <c r="O129" s="47">
        <v>32240827</v>
      </c>
      <c r="P129" s="47">
        <v>32882704</v>
      </c>
      <c r="Q129" s="47">
        <v>33505406</v>
      </c>
      <c r="R129" s="47">
        <v>34103149</v>
      </c>
      <c r="S129" s="47">
        <v>34692266</v>
      </c>
      <c r="T129" s="47">
        <v>35280725</v>
      </c>
      <c r="U129" s="47">
        <v>35848523</v>
      </c>
      <c r="V129" s="47">
        <v>36411795</v>
      </c>
      <c r="W129" s="47">
        <v>36969185</v>
      </c>
      <c r="X129" s="47">
        <v>37534236</v>
      </c>
      <c r="Y129" s="47">
        <v>38123775</v>
      </c>
      <c r="Z129" s="47">
        <v>38723248</v>
      </c>
      <c r="AA129" s="47">
        <v>39326352</v>
      </c>
      <c r="AB129" s="47">
        <v>39910403</v>
      </c>
      <c r="AC129" s="47">
        <v>40405956</v>
      </c>
      <c r="AD129" s="47">
        <v>40805744</v>
      </c>
      <c r="AE129" s="47">
        <v>41213674</v>
      </c>
      <c r="AF129" s="47">
        <v>41621690</v>
      </c>
      <c r="AG129" s="47">
        <v>42031247</v>
      </c>
      <c r="AH129" s="47">
        <v>42449038</v>
      </c>
      <c r="AI129" s="47">
        <v>42869283</v>
      </c>
      <c r="AJ129" s="47">
        <v>43295704</v>
      </c>
      <c r="AK129" s="47">
        <v>43747962</v>
      </c>
      <c r="AL129" s="47">
        <v>44194628</v>
      </c>
      <c r="AM129" s="47">
        <v>44641540</v>
      </c>
      <c r="AN129" s="47">
        <v>45092991</v>
      </c>
      <c r="AO129" s="47">
        <v>45524681</v>
      </c>
      <c r="AP129" s="47">
        <v>45953580</v>
      </c>
      <c r="AQ129" s="47">
        <v>46286503</v>
      </c>
      <c r="AR129" s="47">
        <v>46616677</v>
      </c>
      <c r="AS129" s="47">
        <v>47008111</v>
      </c>
      <c r="AT129" s="47">
        <v>47370164</v>
      </c>
      <c r="AU129" s="47">
        <v>47644736</v>
      </c>
      <c r="AV129" s="47">
        <v>47892330</v>
      </c>
      <c r="AW129" s="47">
        <v>48082519</v>
      </c>
      <c r="AX129" s="47">
        <v>48184561</v>
      </c>
      <c r="AY129" s="47">
        <v>48438292</v>
      </c>
      <c r="AZ129" s="47">
        <v>48683638</v>
      </c>
      <c r="BA129" s="47">
        <v>49054708</v>
      </c>
      <c r="BB129" s="47">
        <v>49307835</v>
      </c>
      <c r="BC129" s="47">
        <v>49554112</v>
      </c>
      <c r="BD129" s="47">
        <v>49936638</v>
      </c>
      <c r="BE129" s="47">
        <v>50199853</v>
      </c>
      <c r="BF129" s="47">
        <v>50428893</v>
      </c>
      <c r="BG129" s="47">
        <v>50746659</v>
      </c>
      <c r="BH129" s="47">
        <v>51014947</v>
      </c>
      <c r="BI129" s="47">
        <v>51245707</v>
      </c>
      <c r="BJ129" s="47">
        <v>51466201</v>
      </c>
      <c r="BK129" s="47">
        <v>51635256</v>
      </c>
      <c r="BL129" s="44"/>
      <c r="BM129" s="44"/>
      <c r="BN129" s="44"/>
      <c r="BO129" s="44"/>
    </row>
    <row r="130" spans="1:67" ht="14" x14ac:dyDescent="0.3">
      <c r="A130" s="44" t="s">
        <v>38</v>
      </c>
      <c r="B130" s="44" t="s">
        <v>724</v>
      </c>
      <c r="C130" s="44" t="s">
        <v>562</v>
      </c>
      <c r="D130" s="44" t="s">
        <v>563</v>
      </c>
      <c r="E130" s="47">
        <v>269029</v>
      </c>
      <c r="F130" s="47">
        <v>300576</v>
      </c>
      <c r="G130" s="47">
        <v>337348</v>
      </c>
      <c r="H130" s="47">
        <v>378746</v>
      </c>
      <c r="I130" s="47">
        <v>423898</v>
      </c>
      <c r="J130" s="47">
        <v>472037</v>
      </c>
      <c r="K130" s="47">
        <v>523166</v>
      </c>
      <c r="L130" s="47">
        <v>577164</v>
      </c>
      <c r="M130" s="47">
        <v>632899</v>
      </c>
      <c r="N130" s="47">
        <v>688979</v>
      </c>
      <c r="O130" s="47">
        <v>744450</v>
      </c>
      <c r="P130" s="47">
        <v>798642</v>
      </c>
      <c r="Q130" s="47">
        <v>851916</v>
      </c>
      <c r="R130" s="47">
        <v>905635</v>
      </c>
      <c r="S130" s="47">
        <v>961770</v>
      </c>
      <c r="T130" s="47">
        <v>1021720</v>
      </c>
      <c r="U130" s="47">
        <v>1085861</v>
      </c>
      <c r="V130" s="47">
        <v>1153583</v>
      </c>
      <c r="W130" s="47">
        <v>1224067</v>
      </c>
      <c r="X130" s="47">
        <v>1296081</v>
      </c>
      <c r="Y130" s="47">
        <v>1368677</v>
      </c>
      <c r="Z130" s="47">
        <v>1439331</v>
      </c>
      <c r="AA130" s="47">
        <v>1507645</v>
      </c>
      <c r="AB130" s="47">
        <v>1576968</v>
      </c>
      <c r="AC130" s="47">
        <v>1652150</v>
      </c>
      <c r="AD130" s="47">
        <v>1735274</v>
      </c>
      <c r="AE130" s="47">
        <v>1832310</v>
      </c>
      <c r="AF130" s="47">
        <v>1938909</v>
      </c>
      <c r="AG130" s="47">
        <v>2034857</v>
      </c>
      <c r="AH130" s="47">
        <v>2092777</v>
      </c>
      <c r="AI130" s="47">
        <v>2095344</v>
      </c>
      <c r="AJ130" s="47">
        <v>2031296</v>
      </c>
      <c r="AK130" s="44"/>
      <c r="AL130" s="44"/>
      <c r="AM130" s="44"/>
      <c r="AN130" s="47">
        <v>1605901</v>
      </c>
      <c r="AO130" s="47">
        <v>1626857</v>
      </c>
      <c r="AP130" s="47">
        <v>1710256</v>
      </c>
      <c r="AQ130" s="47">
        <v>1831119</v>
      </c>
      <c r="AR130" s="47">
        <v>1951636</v>
      </c>
      <c r="AS130" s="47">
        <v>2045123</v>
      </c>
      <c r="AT130" s="47">
        <v>2103282</v>
      </c>
      <c r="AU130" s="47">
        <v>2136997</v>
      </c>
      <c r="AV130" s="47">
        <v>2161626</v>
      </c>
      <c r="AW130" s="47">
        <v>2200492</v>
      </c>
      <c r="AX130" s="47">
        <v>2270198</v>
      </c>
      <c r="AY130" s="47">
        <v>2373672</v>
      </c>
      <c r="AZ130" s="47">
        <v>2504019</v>
      </c>
      <c r="BA130" s="47">
        <v>2656009</v>
      </c>
      <c r="BB130" s="47">
        <v>2821045</v>
      </c>
      <c r="BC130" s="47">
        <v>2991884</v>
      </c>
      <c r="BD130" s="47">
        <v>3168060</v>
      </c>
      <c r="BE130" s="47">
        <v>3348853</v>
      </c>
      <c r="BF130" s="47">
        <v>3526378</v>
      </c>
      <c r="BG130" s="47">
        <v>3690942</v>
      </c>
      <c r="BH130" s="47">
        <v>3835591</v>
      </c>
      <c r="BI130" s="47">
        <v>3956873</v>
      </c>
      <c r="BJ130" s="47">
        <v>4056097</v>
      </c>
      <c r="BK130" s="47">
        <v>4137309</v>
      </c>
      <c r="BL130" s="44"/>
      <c r="BM130" s="44"/>
      <c r="BN130" s="44"/>
      <c r="BO130" s="44"/>
    </row>
    <row r="131" spans="1:67" ht="14" x14ac:dyDescent="0.3">
      <c r="A131" s="44" t="s">
        <v>725</v>
      </c>
      <c r="B131" s="44" t="s">
        <v>726</v>
      </c>
      <c r="C131" s="44" t="s">
        <v>562</v>
      </c>
      <c r="D131" s="44" t="s">
        <v>563</v>
      </c>
      <c r="E131" s="47">
        <v>204214185</v>
      </c>
      <c r="F131" s="47">
        <v>209991788</v>
      </c>
      <c r="G131" s="47">
        <v>215945959</v>
      </c>
      <c r="H131" s="47">
        <v>222052829</v>
      </c>
      <c r="I131" s="47">
        <v>228279229</v>
      </c>
      <c r="J131" s="47">
        <v>234599288</v>
      </c>
      <c r="K131" s="47">
        <v>241005051</v>
      </c>
      <c r="L131" s="47">
        <v>247497113</v>
      </c>
      <c r="M131" s="47">
        <v>254069201</v>
      </c>
      <c r="N131" s="47">
        <v>260716644</v>
      </c>
      <c r="O131" s="47">
        <v>267436459</v>
      </c>
      <c r="P131" s="47">
        <v>274223248</v>
      </c>
      <c r="Q131" s="47">
        <v>281076139</v>
      </c>
      <c r="R131" s="47">
        <v>288002834</v>
      </c>
      <c r="S131" s="47">
        <v>295014919</v>
      </c>
      <c r="T131" s="47">
        <v>302121282</v>
      </c>
      <c r="U131" s="47">
        <v>309317366</v>
      </c>
      <c r="V131" s="47">
        <v>316599746</v>
      </c>
      <c r="W131" s="47">
        <v>323978218</v>
      </c>
      <c r="X131" s="47">
        <v>331465770</v>
      </c>
      <c r="Y131" s="47">
        <v>339067716</v>
      </c>
      <c r="Z131" s="47">
        <v>346786830</v>
      </c>
      <c r="AA131" s="47">
        <v>354608437</v>
      </c>
      <c r="AB131" s="47">
        <v>362498351</v>
      </c>
      <c r="AC131" s="47">
        <v>370410991</v>
      </c>
      <c r="AD131" s="47">
        <v>378311111</v>
      </c>
      <c r="AE131" s="47">
        <v>386183203</v>
      </c>
      <c r="AF131" s="47">
        <v>394027388</v>
      </c>
      <c r="AG131" s="47">
        <v>401843272</v>
      </c>
      <c r="AH131" s="47">
        <v>409636367</v>
      </c>
      <c r="AI131" s="47">
        <v>417409519</v>
      </c>
      <c r="AJ131" s="47">
        <v>425153755</v>
      </c>
      <c r="AK131" s="47">
        <v>432859827</v>
      </c>
      <c r="AL131" s="47">
        <v>440530487</v>
      </c>
      <c r="AM131" s="47">
        <v>448171372</v>
      </c>
      <c r="AN131" s="47">
        <v>455783349</v>
      </c>
      <c r="AO131" s="47">
        <v>463368817</v>
      </c>
      <c r="AP131" s="47">
        <v>470916671</v>
      </c>
      <c r="AQ131" s="47">
        <v>478398772</v>
      </c>
      <c r="AR131" s="47">
        <v>485778282</v>
      </c>
      <c r="AS131" s="47">
        <v>493029013</v>
      </c>
      <c r="AT131" s="47">
        <v>500140855</v>
      </c>
      <c r="AU131" s="47">
        <v>507121489</v>
      </c>
      <c r="AV131" s="47">
        <v>513985894</v>
      </c>
      <c r="AW131" s="47">
        <v>520757766</v>
      </c>
      <c r="AX131" s="47">
        <v>527455967</v>
      </c>
      <c r="AY131" s="47">
        <v>534080194</v>
      </c>
      <c r="AZ131" s="47">
        <v>540628539</v>
      </c>
      <c r="BA131" s="47">
        <v>547116062</v>
      </c>
      <c r="BB131" s="47">
        <v>553561029</v>
      </c>
      <c r="BC131" s="47">
        <v>559867514</v>
      </c>
      <c r="BD131" s="47">
        <v>566309408</v>
      </c>
      <c r="BE131" s="47">
        <v>572713225</v>
      </c>
      <c r="BF131" s="47">
        <v>579053861</v>
      </c>
      <c r="BG131" s="47">
        <v>585296422</v>
      </c>
      <c r="BH131" s="47">
        <v>591416820</v>
      </c>
      <c r="BI131" s="47">
        <v>597399287</v>
      </c>
      <c r="BJ131" s="47">
        <v>603254104</v>
      </c>
      <c r="BK131" s="47">
        <v>609013934</v>
      </c>
      <c r="BL131" s="44"/>
      <c r="BM131" s="44"/>
      <c r="BN131" s="44"/>
      <c r="BO131" s="44"/>
    </row>
    <row r="132" spans="1:67" ht="14" x14ac:dyDescent="0.3">
      <c r="A132" s="44" t="s">
        <v>727</v>
      </c>
      <c r="B132" s="44" t="s">
        <v>728</v>
      </c>
      <c r="C132" s="44" t="s">
        <v>562</v>
      </c>
      <c r="D132" s="44" t="s">
        <v>563</v>
      </c>
      <c r="E132" s="47">
        <v>2120898</v>
      </c>
      <c r="F132" s="47">
        <v>2170344</v>
      </c>
      <c r="G132" s="47">
        <v>2221125</v>
      </c>
      <c r="H132" s="47">
        <v>2273351</v>
      </c>
      <c r="I132" s="47">
        <v>2327137</v>
      </c>
      <c r="J132" s="47">
        <v>2382594</v>
      </c>
      <c r="K132" s="47">
        <v>2439196</v>
      </c>
      <c r="L132" s="47">
        <v>2496920</v>
      </c>
      <c r="M132" s="47">
        <v>2556852</v>
      </c>
      <c r="N132" s="47">
        <v>2620434</v>
      </c>
      <c r="O132" s="47">
        <v>2688428</v>
      </c>
      <c r="P132" s="47">
        <v>2762265</v>
      </c>
      <c r="Q132" s="47">
        <v>2840841</v>
      </c>
      <c r="R132" s="47">
        <v>2919287</v>
      </c>
      <c r="S132" s="47">
        <v>2990965</v>
      </c>
      <c r="T132" s="47">
        <v>3051577</v>
      </c>
      <c r="U132" s="47">
        <v>3098973</v>
      </c>
      <c r="V132" s="47">
        <v>3135842</v>
      </c>
      <c r="W132" s="47">
        <v>3168843</v>
      </c>
      <c r="X132" s="47">
        <v>3207328</v>
      </c>
      <c r="Y132" s="47">
        <v>3258144</v>
      </c>
      <c r="Z132" s="47">
        <v>3323366</v>
      </c>
      <c r="AA132" s="47">
        <v>3401191</v>
      </c>
      <c r="AB132" s="47">
        <v>3489903</v>
      </c>
      <c r="AC132" s="47">
        <v>3586316</v>
      </c>
      <c r="AD132" s="47">
        <v>3687898</v>
      </c>
      <c r="AE132" s="47">
        <v>3794198</v>
      </c>
      <c r="AF132" s="47">
        <v>3905530</v>
      </c>
      <c r="AG132" s="47">
        <v>4020811</v>
      </c>
      <c r="AH132" s="47">
        <v>4138845</v>
      </c>
      <c r="AI132" s="47">
        <v>4258472</v>
      </c>
      <c r="AJ132" s="47">
        <v>4379236</v>
      </c>
      <c r="AK132" s="47">
        <v>4500351</v>
      </c>
      <c r="AL132" s="47">
        <v>4619944</v>
      </c>
      <c r="AM132" s="47">
        <v>4735845</v>
      </c>
      <c r="AN132" s="47">
        <v>4846483</v>
      </c>
      <c r="AO132" s="47">
        <v>4951195</v>
      </c>
      <c r="AP132" s="47">
        <v>5050315</v>
      </c>
      <c r="AQ132" s="47">
        <v>5144602</v>
      </c>
      <c r="AR132" s="47">
        <v>5235346</v>
      </c>
      <c r="AS132" s="47">
        <v>5323700</v>
      </c>
      <c r="AT132" s="47">
        <v>5409582</v>
      </c>
      <c r="AU132" s="47">
        <v>5493246</v>
      </c>
      <c r="AV132" s="47">
        <v>5576640</v>
      </c>
      <c r="AW132" s="47">
        <v>5662208</v>
      </c>
      <c r="AX132" s="47">
        <v>5751676</v>
      </c>
      <c r="AY132" s="47">
        <v>5846074</v>
      </c>
      <c r="AZ132" s="47">
        <v>5944948</v>
      </c>
      <c r="BA132" s="47">
        <v>6046620</v>
      </c>
      <c r="BB132" s="47">
        <v>6148623</v>
      </c>
      <c r="BC132" s="47">
        <v>6249165</v>
      </c>
      <c r="BD132" s="47">
        <v>6347567</v>
      </c>
      <c r="BE132" s="47">
        <v>6444530</v>
      </c>
      <c r="BF132" s="47">
        <v>6541304</v>
      </c>
      <c r="BG132" s="47">
        <v>6639756</v>
      </c>
      <c r="BH132" s="47">
        <v>6741164</v>
      </c>
      <c r="BI132" s="47">
        <v>6845846</v>
      </c>
      <c r="BJ132" s="47">
        <v>6953035</v>
      </c>
      <c r="BK132" s="47">
        <v>7061507</v>
      </c>
      <c r="BL132" s="44"/>
      <c r="BM132" s="44"/>
      <c r="BN132" s="44"/>
      <c r="BO132" s="44"/>
    </row>
    <row r="133" spans="1:67" ht="14" x14ac:dyDescent="0.3">
      <c r="A133" s="44" t="s">
        <v>39</v>
      </c>
      <c r="B133" s="44" t="s">
        <v>729</v>
      </c>
      <c r="C133" s="44" t="s">
        <v>562</v>
      </c>
      <c r="D133" s="44" t="s">
        <v>563</v>
      </c>
      <c r="E133" s="47">
        <v>1804941</v>
      </c>
      <c r="F133" s="47">
        <v>1864619</v>
      </c>
      <c r="G133" s="47">
        <v>1925297</v>
      </c>
      <c r="H133" s="47">
        <v>1985001</v>
      </c>
      <c r="I133" s="47">
        <v>2041229</v>
      </c>
      <c r="J133" s="47">
        <v>2092375</v>
      </c>
      <c r="K133" s="47">
        <v>2136617</v>
      </c>
      <c r="L133" s="47">
        <v>2174738</v>
      </c>
      <c r="M133" s="47">
        <v>2210772</v>
      </c>
      <c r="N133" s="47">
        <v>2250447</v>
      </c>
      <c r="O133" s="47">
        <v>2297434</v>
      </c>
      <c r="P133" s="47">
        <v>2354047</v>
      </c>
      <c r="Q133" s="47">
        <v>2417836</v>
      </c>
      <c r="R133" s="47">
        <v>2481943</v>
      </c>
      <c r="S133" s="47">
        <v>2536778</v>
      </c>
      <c r="T133" s="47">
        <v>2575749</v>
      </c>
      <c r="U133" s="47">
        <v>2596406</v>
      </c>
      <c r="V133" s="47">
        <v>2601740</v>
      </c>
      <c r="W133" s="47">
        <v>2597205</v>
      </c>
      <c r="X133" s="47">
        <v>2590902</v>
      </c>
      <c r="Y133" s="47">
        <v>2588929</v>
      </c>
      <c r="Z133" s="47">
        <v>2594302</v>
      </c>
      <c r="AA133" s="47">
        <v>2606139</v>
      </c>
      <c r="AB133" s="47">
        <v>2622072</v>
      </c>
      <c r="AC133" s="47">
        <v>2638054</v>
      </c>
      <c r="AD133" s="47">
        <v>2651995</v>
      </c>
      <c r="AE133" s="47">
        <v>2660872</v>
      </c>
      <c r="AF133" s="47">
        <v>2667960</v>
      </c>
      <c r="AG133" s="47">
        <v>2684675</v>
      </c>
      <c r="AH133" s="47">
        <v>2726440</v>
      </c>
      <c r="AI133" s="47">
        <v>2803044</v>
      </c>
      <c r="AJ133" s="47">
        <v>2921706</v>
      </c>
      <c r="AK133" s="47">
        <v>3076132</v>
      </c>
      <c r="AL133" s="47">
        <v>3246126</v>
      </c>
      <c r="AM133" s="47">
        <v>3403357</v>
      </c>
      <c r="AN133" s="47">
        <v>3528380</v>
      </c>
      <c r="AO133" s="47">
        <v>3610665</v>
      </c>
      <c r="AP133" s="47">
        <v>3658424</v>
      </c>
      <c r="AQ133" s="47">
        <v>3693520</v>
      </c>
      <c r="AR133" s="47">
        <v>3747766</v>
      </c>
      <c r="AS133" s="47">
        <v>3842778</v>
      </c>
      <c r="AT133" s="47">
        <v>3991001</v>
      </c>
      <c r="AU133" s="47">
        <v>4182205</v>
      </c>
      <c r="AV133" s="47">
        <v>4388375</v>
      </c>
      <c r="AW133" s="47">
        <v>4569378</v>
      </c>
      <c r="AX133" s="47">
        <v>4698763</v>
      </c>
      <c r="AY133" s="47">
        <v>4759753</v>
      </c>
      <c r="AZ133" s="47">
        <v>4767344</v>
      </c>
      <c r="BA133" s="47">
        <v>4764741</v>
      </c>
      <c r="BB133" s="47">
        <v>4813026</v>
      </c>
      <c r="BC133" s="47">
        <v>4953061</v>
      </c>
      <c r="BD133" s="47">
        <v>5202343</v>
      </c>
      <c r="BE133" s="47">
        <v>5538634</v>
      </c>
      <c r="BF133" s="47">
        <v>5914621</v>
      </c>
      <c r="BG133" s="47">
        <v>6262410</v>
      </c>
      <c r="BH133" s="47">
        <v>6532678</v>
      </c>
      <c r="BI133" s="47">
        <v>6711121</v>
      </c>
      <c r="BJ133" s="47">
        <v>6811873</v>
      </c>
      <c r="BK133" s="47">
        <v>6848925</v>
      </c>
      <c r="BL133" s="44"/>
      <c r="BM133" s="44"/>
      <c r="BN133" s="44"/>
      <c r="BO133" s="44"/>
    </row>
    <row r="134" spans="1:67" ht="14" x14ac:dyDescent="0.3">
      <c r="A134" s="44" t="s">
        <v>29</v>
      </c>
      <c r="B134" s="44" t="s">
        <v>730</v>
      </c>
      <c r="C134" s="44" t="s">
        <v>562</v>
      </c>
      <c r="D134" s="44" t="s">
        <v>563</v>
      </c>
      <c r="E134" s="47">
        <v>1118657</v>
      </c>
      <c r="F134" s="47">
        <v>1142302</v>
      </c>
      <c r="G134" s="47">
        <v>1166648</v>
      </c>
      <c r="H134" s="47">
        <v>1191802</v>
      </c>
      <c r="I134" s="47">
        <v>1217901</v>
      </c>
      <c r="J134" s="47">
        <v>1245102</v>
      </c>
      <c r="K134" s="47">
        <v>1273464</v>
      </c>
      <c r="L134" s="47">
        <v>1303035</v>
      </c>
      <c r="M134" s="47">
        <v>1333978</v>
      </c>
      <c r="N134" s="47">
        <v>1366502</v>
      </c>
      <c r="O134" s="47">
        <v>1400730</v>
      </c>
      <c r="P134" s="47">
        <v>1436738</v>
      </c>
      <c r="Q134" s="47">
        <v>1474567</v>
      </c>
      <c r="R134" s="47">
        <v>1514366</v>
      </c>
      <c r="S134" s="47">
        <v>1556290</v>
      </c>
      <c r="T134" s="47">
        <v>1600452</v>
      </c>
      <c r="U134" s="47">
        <v>1645836</v>
      </c>
      <c r="V134" s="47">
        <v>1692140</v>
      </c>
      <c r="W134" s="47">
        <v>1740914</v>
      </c>
      <c r="X134" s="47">
        <v>1794248</v>
      </c>
      <c r="Y134" s="47">
        <v>1853001</v>
      </c>
      <c r="Z134" s="47">
        <v>1918826</v>
      </c>
      <c r="AA134" s="47">
        <v>1989483</v>
      </c>
      <c r="AB134" s="47">
        <v>2057227</v>
      </c>
      <c r="AC134" s="47">
        <v>2111671</v>
      </c>
      <c r="AD134" s="47">
        <v>2145754</v>
      </c>
      <c r="AE134" s="47">
        <v>2158429</v>
      </c>
      <c r="AF134" s="47">
        <v>2153316</v>
      </c>
      <c r="AG134" s="47">
        <v>2134097</v>
      </c>
      <c r="AH134" s="47">
        <v>2106431</v>
      </c>
      <c r="AI134" s="47">
        <v>2075912</v>
      </c>
      <c r="AJ134" s="47">
        <v>2040139</v>
      </c>
      <c r="AK134" s="47">
        <v>2001624</v>
      </c>
      <c r="AL134" s="47">
        <v>1976699</v>
      </c>
      <c r="AM134" s="47">
        <v>1986493</v>
      </c>
      <c r="AN134" s="47">
        <v>2044661</v>
      </c>
      <c r="AO134" s="47">
        <v>2160478</v>
      </c>
      <c r="AP134" s="47">
        <v>2326202</v>
      </c>
      <c r="AQ134" s="47">
        <v>2517481</v>
      </c>
      <c r="AR134" s="47">
        <v>2699712</v>
      </c>
      <c r="AS134" s="47">
        <v>2848456</v>
      </c>
      <c r="AT134" s="47">
        <v>2953927</v>
      </c>
      <c r="AU134" s="47">
        <v>3024729</v>
      </c>
      <c r="AV134" s="47">
        <v>3077058</v>
      </c>
      <c r="AW134" s="47">
        <v>3135651</v>
      </c>
      <c r="AX134" s="47">
        <v>3218116</v>
      </c>
      <c r="AY134" s="47">
        <v>3329211</v>
      </c>
      <c r="AZ134" s="47">
        <v>3461911</v>
      </c>
      <c r="BA134" s="47">
        <v>3607860</v>
      </c>
      <c r="BB134" s="47">
        <v>3754133</v>
      </c>
      <c r="BC134" s="47">
        <v>3891356</v>
      </c>
      <c r="BD134" s="47">
        <v>4017443</v>
      </c>
      <c r="BE134" s="47">
        <v>4135659</v>
      </c>
      <c r="BF134" s="47">
        <v>4248334</v>
      </c>
      <c r="BG134" s="47">
        <v>4359505</v>
      </c>
      <c r="BH134" s="47">
        <v>4472230</v>
      </c>
      <c r="BI134" s="47">
        <v>4586788</v>
      </c>
      <c r="BJ134" s="47">
        <v>4702228</v>
      </c>
      <c r="BK134" s="47">
        <v>4818977</v>
      </c>
      <c r="BL134" s="44"/>
      <c r="BM134" s="44"/>
      <c r="BN134" s="44"/>
      <c r="BO134" s="44"/>
    </row>
    <row r="135" spans="1:67" ht="14" x14ac:dyDescent="0.3">
      <c r="A135" s="44" t="s">
        <v>229</v>
      </c>
      <c r="B135" s="44" t="s">
        <v>731</v>
      </c>
      <c r="C135" s="44" t="s">
        <v>562</v>
      </c>
      <c r="D135" s="44" t="s">
        <v>563</v>
      </c>
      <c r="E135" s="47">
        <v>1448417</v>
      </c>
      <c r="F135" s="47">
        <v>1498071</v>
      </c>
      <c r="G135" s="47">
        <v>1550813</v>
      </c>
      <c r="H135" s="47">
        <v>1607171</v>
      </c>
      <c r="I135" s="47">
        <v>1667825</v>
      </c>
      <c r="J135" s="47">
        <v>1733306</v>
      </c>
      <c r="K135" s="47">
        <v>1803683</v>
      </c>
      <c r="L135" s="47">
        <v>1878877</v>
      </c>
      <c r="M135" s="47">
        <v>1958914</v>
      </c>
      <c r="N135" s="47">
        <v>2043818</v>
      </c>
      <c r="O135" s="47">
        <v>2133526</v>
      </c>
      <c r="P135" s="47">
        <v>2228146</v>
      </c>
      <c r="Q135" s="47">
        <v>2327490</v>
      </c>
      <c r="R135" s="47">
        <v>2430755</v>
      </c>
      <c r="S135" s="47">
        <v>2536888</v>
      </c>
      <c r="T135" s="47">
        <v>2645139</v>
      </c>
      <c r="U135" s="47">
        <v>2754696</v>
      </c>
      <c r="V135" s="47">
        <v>2865637</v>
      </c>
      <c r="W135" s="47">
        <v>2979093</v>
      </c>
      <c r="X135" s="47">
        <v>3096729</v>
      </c>
      <c r="Y135" s="47">
        <v>3219466</v>
      </c>
      <c r="Z135" s="47">
        <v>3347781</v>
      </c>
      <c r="AA135" s="47">
        <v>3480454</v>
      </c>
      <c r="AB135" s="47">
        <v>3614689</v>
      </c>
      <c r="AC135" s="47">
        <v>3746715</v>
      </c>
      <c r="AD135" s="47">
        <v>3873781</v>
      </c>
      <c r="AE135" s="47">
        <v>3994597</v>
      </c>
      <c r="AF135" s="47">
        <v>4109725</v>
      </c>
      <c r="AG135" s="47">
        <v>4220450</v>
      </c>
      <c r="AH135" s="47">
        <v>4328939</v>
      </c>
      <c r="AI135" s="47">
        <v>4436661</v>
      </c>
      <c r="AJ135" s="47">
        <v>4544242</v>
      </c>
      <c r="AK135" s="47">
        <v>4650885</v>
      </c>
      <c r="AL135" s="47">
        <v>4755133</v>
      </c>
      <c r="AM135" s="47">
        <v>4854875</v>
      </c>
      <c r="AN135" s="47">
        <v>4948798</v>
      </c>
      <c r="AO135" s="47">
        <v>5036171</v>
      </c>
      <c r="AP135" s="47">
        <v>5118007</v>
      </c>
      <c r="AQ135" s="47">
        <v>5196780</v>
      </c>
      <c r="AR135" s="47">
        <v>5275926</v>
      </c>
      <c r="AS135" s="47">
        <v>5357891</v>
      </c>
      <c r="AT135" s="47">
        <v>5443248</v>
      </c>
      <c r="AU135" s="47">
        <v>5531089</v>
      </c>
      <c r="AV135" s="47">
        <v>5620547</v>
      </c>
      <c r="AW135" s="47">
        <v>5710154</v>
      </c>
      <c r="AX135" s="47">
        <v>5798614</v>
      </c>
      <c r="AY135" s="47">
        <v>5886872</v>
      </c>
      <c r="AZ135" s="47">
        <v>5974787</v>
      </c>
      <c r="BA135" s="47">
        <v>6058748</v>
      </c>
      <c r="BB135" s="47">
        <v>6133984</v>
      </c>
      <c r="BC135" s="47">
        <v>6197663</v>
      </c>
      <c r="BD135" s="47">
        <v>6247439</v>
      </c>
      <c r="BE135" s="47">
        <v>6285750</v>
      </c>
      <c r="BF135" s="47">
        <v>6320359</v>
      </c>
      <c r="BG135" s="47">
        <v>6362037</v>
      </c>
      <c r="BH135" s="47">
        <v>6418315</v>
      </c>
      <c r="BI135" s="47">
        <v>6492164</v>
      </c>
      <c r="BJ135" s="47">
        <v>6580724</v>
      </c>
      <c r="BK135" s="47">
        <v>6678567</v>
      </c>
      <c r="BL135" s="44"/>
      <c r="BM135" s="44"/>
      <c r="BN135" s="44"/>
      <c r="BO135" s="44"/>
    </row>
    <row r="136" spans="1:67" ht="14" x14ac:dyDescent="0.3">
      <c r="A136" s="44" t="s">
        <v>732</v>
      </c>
      <c r="B136" s="44" t="s">
        <v>733</v>
      </c>
      <c r="C136" s="44" t="s">
        <v>562</v>
      </c>
      <c r="D136" s="44" t="s">
        <v>563</v>
      </c>
      <c r="E136" s="47">
        <v>89697</v>
      </c>
      <c r="F136" s="47">
        <v>90716</v>
      </c>
      <c r="G136" s="47">
        <v>91891</v>
      </c>
      <c r="H136" s="47">
        <v>93211</v>
      </c>
      <c r="I136" s="47">
        <v>94636</v>
      </c>
      <c r="J136" s="47">
        <v>96134</v>
      </c>
      <c r="K136" s="47">
        <v>97715</v>
      </c>
      <c r="L136" s="47">
        <v>99365</v>
      </c>
      <c r="M136" s="47">
        <v>101035</v>
      </c>
      <c r="N136" s="47">
        <v>102597</v>
      </c>
      <c r="O136" s="47">
        <v>104015</v>
      </c>
      <c r="P136" s="47">
        <v>105247</v>
      </c>
      <c r="Q136" s="47">
        <v>106310</v>
      </c>
      <c r="R136" s="47">
        <v>107320</v>
      </c>
      <c r="S136" s="47">
        <v>108391</v>
      </c>
      <c r="T136" s="47">
        <v>109627</v>
      </c>
      <c r="U136" s="47">
        <v>111067</v>
      </c>
      <c r="V136" s="47">
        <v>112685</v>
      </c>
      <c r="W136" s="47">
        <v>114400</v>
      </c>
      <c r="X136" s="47">
        <v>116136</v>
      </c>
      <c r="Y136" s="47">
        <v>117822</v>
      </c>
      <c r="Z136" s="47">
        <v>119430</v>
      </c>
      <c r="AA136" s="47">
        <v>120988</v>
      </c>
      <c r="AB136" s="47">
        <v>122564</v>
      </c>
      <c r="AC136" s="47">
        <v>124292</v>
      </c>
      <c r="AD136" s="47">
        <v>126244</v>
      </c>
      <c r="AE136" s="47">
        <v>128449</v>
      </c>
      <c r="AF136" s="47">
        <v>130856</v>
      </c>
      <c r="AG136" s="47">
        <v>133367</v>
      </c>
      <c r="AH136" s="47">
        <v>135788</v>
      </c>
      <c r="AI136" s="47">
        <v>138020</v>
      </c>
      <c r="AJ136" s="47">
        <v>139995</v>
      </c>
      <c r="AK136" s="47">
        <v>141760</v>
      </c>
      <c r="AL136" s="47">
        <v>143409</v>
      </c>
      <c r="AM136" s="47">
        <v>145083</v>
      </c>
      <c r="AN136" s="47">
        <v>146870</v>
      </c>
      <c r="AO136" s="47">
        <v>148834</v>
      </c>
      <c r="AP136" s="47">
        <v>150913</v>
      </c>
      <c r="AQ136" s="47">
        <v>153021</v>
      </c>
      <c r="AR136" s="47">
        <v>154995</v>
      </c>
      <c r="AS136" s="47">
        <v>156729</v>
      </c>
      <c r="AT136" s="47">
        <v>158179</v>
      </c>
      <c r="AU136" s="47">
        <v>159392</v>
      </c>
      <c r="AV136" s="47">
        <v>160530</v>
      </c>
      <c r="AW136" s="47">
        <v>161816</v>
      </c>
      <c r="AX136" s="47">
        <v>163417</v>
      </c>
      <c r="AY136" s="47">
        <v>165381</v>
      </c>
      <c r="AZ136" s="47">
        <v>167639</v>
      </c>
      <c r="BA136" s="47">
        <v>170011</v>
      </c>
      <c r="BB136" s="47">
        <v>172221</v>
      </c>
      <c r="BC136" s="47">
        <v>174085</v>
      </c>
      <c r="BD136" s="47">
        <v>175544</v>
      </c>
      <c r="BE136" s="47">
        <v>176646</v>
      </c>
      <c r="BF136" s="47">
        <v>177513</v>
      </c>
      <c r="BG136" s="47">
        <v>178296</v>
      </c>
      <c r="BH136" s="47">
        <v>179126</v>
      </c>
      <c r="BI136" s="47">
        <v>180024</v>
      </c>
      <c r="BJ136" s="47">
        <v>180955</v>
      </c>
      <c r="BK136" s="47">
        <v>181889</v>
      </c>
      <c r="BL136" s="44"/>
      <c r="BM136" s="44"/>
      <c r="BN136" s="44"/>
      <c r="BO136" s="44"/>
    </row>
    <row r="137" spans="1:67" ht="14" x14ac:dyDescent="0.3">
      <c r="A137" s="44" t="s">
        <v>734</v>
      </c>
      <c r="B137" s="44" t="s">
        <v>735</v>
      </c>
      <c r="C137" s="44" t="s">
        <v>562</v>
      </c>
      <c r="D137" s="44" t="s">
        <v>563</v>
      </c>
      <c r="E137" s="47">
        <v>219907801</v>
      </c>
      <c r="F137" s="47">
        <v>225993884</v>
      </c>
      <c r="G137" s="47">
        <v>232265533</v>
      </c>
      <c r="H137" s="47">
        <v>238696012</v>
      </c>
      <c r="I137" s="47">
        <v>245233432</v>
      </c>
      <c r="J137" s="47">
        <v>251850859</v>
      </c>
      <c r="K137" s="47">
        <v>258538106</v>
      </c>
      <c r="L137" s="47">
        <v>265295652</v>
      </c>
      <c r="M137" s="47">
        <v>272128513</v>
      </c>
      <c r="N137" s="47">
        <v>279037414</v>
      </c>
      <c r="O137" s="47">
        <v>286027166</v>
      </c>
      <c r="P137" s="47">
        <v>293097388</v>
      </c>
      <c r="Q137" s="47">
        <v>300238819</v>
      </c>
      <c r="R137" s="47">
        <v>307462534</v>
      </c>
      <c r="S137" s="47">
        <v>314773956</v>
      </c>
      <c r="T137" s="47">
        <v>322176757</v>
      </c>
      <c r="U137" s="47">
        <v>329667217</v>
      </c>
      <c r="V137" s="47">
        <v>337240049</v>
      </c>
      <c r="W137" s="47">
        <v>344913615</v>
      </c>
      <c r="X137" s="47">
        <v>352693991</v>
      </c>
      <c r="Y137" s="47">
        <v>360591861</v>
      </c>
      <c r="Z137" s="47">
        <v>368601995</v>
      </c>
      <c r="AA137" s="47">
        <v>376714428</v>
      </c>
      <c r="AB137" s="47">
        <v>384896426</v>
      </c>
      <c r="AC137" s="47">
        <v>393106351</v>
      </c>
      <c r="AD137" s="47">
        <v>401311796</v>
      </c>
      <c r="AE137" s="47">
        <v>409496610</v>
      </c>
      <c r="AF137" s="47">
        <v>417659736</v>
      </c>
      <c r="AG137" s="47">
        <v>425800798</v>
      </c>
      <c r="AH137" s="47">
        <v>433925886</v>
      </c>
      <c r="AI137" s="47">
        <v>442040696</v>
      </c>
      <c r="AJ137" s="47">
        <v>450125305</v>
      </c>
      <c r="AK137" s="47">
        <v>458175526</v>
      </c>
      <c r="AL137" s="47">
        <v>466199679</v>
      </c>
      <c r="AM137" s="47">
        <v>474193423</v>
      </c>
      <c r="AN137" s="47">
        <v>482150647</v>
      </c>
      <c r="AO137" s="47">
        <v>490080681</v>
      </c>
      <c r="AP137" s="47">
        <v>497957410</v>
      </c>
      <c r="AQ137" s="47">
        <v>505774348</v>
      </c>
      <c r="AR137" s="47">
        <v>513442848</v>
      </c>
      <c r="AS137" s="47">
        <v>520964431</v>
      </c>
      <c r="AT137" s="47">
        <v>528336554</v>
      </c>
      <c r="AU137" s="47">
        <v>535570691</v>
      </c>
      <c r="AV137" s="47">
        <v>542684680</v>
      </c>
      <c r="AW137" s="47">
        <v>549705414</v>
      </c>
      <c r="AX137" s="47">
        <v>556652026</v>
      </c>
      <c r="AY137" s="47">
        <v>563521369</v>
      </c>
      <c r="AZ137" s="47">
        <v>570314774</v>
      </c>
      <c r="BA137" s="47">
        <v>577050884</v>
      </c>
      <c r="BB137" s="47">
        <v>583746102</v>
      </c>
      <c r="BC137" s="47">
        <v>590303295</v>
      </c>
      <c r="BD137" s="47">
        <v>596966199</v>
      </c>
      <c r="BE137" s="47">
        <v>603586217</v>
      </c>
      <c r="BF137" s="47">
        <v>610151927</v>
      </c>
      <c r="BG137" s="47">
        <v>616619613</v>
      </c>
      <c r="BH137" s="47">
        <v>622986033</v>
      </c>
      <c r="BI137" s="47">
        <v>629240066</v>
      </c>
      <c r="BJ137" s="47">
        <v>635372515</v>
      </c>
      <c r="BK137" s="47">
        <v>641357515</v>
      </c>
      <c r="BL137" s="44"/>
      <c r="BM137" s="44"/>
      <c r="BN137" s="44"/>
      <c r="BO137" s="44"/>
    </row>
    <row r="138" spans="1:67" ht="14" x14ac:dyDescent="0.3">
      <c r="A138" s="44" t="s">
        <v>736</v>
      </c>
      <c r="B138" s="44" t="s">
        <v>737</v>
      </c>
      <c r="C138" s="44" t="s">
        <v>562</v>
      </c>
      <c r="D138" s="44" t="s">
        <v>563</v>
      </c>
      <c r="E138" s="47">
        <v>240518433</v>
      </c>
      <c r="F138" s="47">
        <v>246113640</v>
      </c>
      <c r="G138" s="47">
        <v>251900741</v>
      </c>
      <c r="H138" s="47">
        <v>257908074</v>
      </c>
      <c r="I138" s="47">
        <v>264174179</v>
      </c>
      <c r="J138" s="47">
        <v>270720892</v>
      </c>
      <c r="K138" s="47">
        <v>277573029</v>
      </c>
      <c r="L138" s="47">
        <v>284708409</v>
      </c>
      <c r="M138" s="47">
        <v>292045744</v>
      </c>
      <c r="N138" s="47">
        <v>299473256</v>
      </c>
      <c r="O138" s="47">
        <v>306916896</v>
      </c>
      <c r="P138" s="47">
        <v>314344629</v>
      </c>
      <c r="Q138" s="47">
        <v>321797581</v>
      </c>
      <c r="R138" s="47">
        <v>329357353</v>
      </c>
      <c r="S138" s="47">
        <v>337142681</v>
      </c>
      <c r="T138" s="47">
        <v>345242710</v>
      </c>
      <c r="U138" s="47">
        <v>353691338</v>
      </c>
      <c r="V138" s="47">
        <v>362475112</v>
      </c>
      <c r="W138" s="47">
        <v>371577256</v>
      </c>
      <c r="X138" s="47">
        <v>380963304</v>
      </c>
      <c r="Y138" s="47">
        <v>390612563</v>
      </c>
      <c r="Z138" s="47">
        <v>400528924</v>
      </c>
      <c r="AA138" s="47">
        <v>410740611</v>
      </c>
      <c r="AB138" s="47">
        <v>421279107</v>
      </c>
      <c r="AC138" s="47">
        <v>432185325</v>
      </c>
      <c r="AD138" s="47">
        <v>443491288</v>
      </c>
      <c r="AE138" s="47">
        <v>455193656</v>
      </c>
      <c r="AF138" s="47">
        <v>467290514</v>
      </c>
      <c r="AG138" s="47">
        <v>479814021</v>
      </c>
      <c r="AH138" s="47">
        <v>492803028</v>
      </c>
      <c r="AI138" s="47">
        <v>506275612</v>
      </c>
      <c r="AJ138" s="47">
        <v>520262423</v>
      </c>
      <c r="AK138" s="47">
        <v>534731006</v>
      </c>
      <c r="AL138" s="47">
        <v>549559264</v>
      </c>
      <c r="AM138" s="47">
        <v>564581083</v>
      </c>
      <c r="AN138" s="47">
        <v>579681672</v>
      </c>
      <c r="AO138" s="47">
        <v>594801259</v>
      </c>
      <c r="AP138" s="47">
        <v>609983301</v>
      </c>
      <c r="AQ138" s="47">
        <v>625342098</v>
      </c>
      <c r="AR138" s="47">
        <v>641046802</v>
      </c>
      <c r="AS138" s="47">
        <v>657215864</v>
      </c>
      <c r="AT138" s="47">
        <v>673903112</v>
      </c>
      <c r="AU138" s="47">
        <v>691061397</v>
      </c>
      <c r="AV138" s="47">
        <v>708587948</v>
      </c>
      <c r="AW138" s="47">
        <v>726331177</v>
      </c>
      <c r="AX138" s="47">
        <v>744190510</v>
      </c>
      <c r="AY138" s="47">
        <v>762132501</v>
      </c>
      <c r="AZ138" s="47">
        <v>780219542</v>
      </c>
      <c r="BA138" s="47">
        <v>798563392</v>
      </c>
      <c r="BB138" s="47">
        <v>817322629</v>
      </c>
      <c r="BC138" s="47">
        <v>836614860</v>
      </c>
      <c r="BD138" s="47">
        <v>856472234</v>
      </c>
      <c r="BE138" s="47">
        <v>876869863</v>
      </c>
      <c r="BF138" s="47">
        <v>897797478</v>
      </c>
      <c r="BG138" s="47">
        <v>919226401</v>
      </c>
      <c r="BH138" s="47">
        <v>941131317</v>
      </c>
      <c r="BI138" s="47">
        <v>963511276</v>
      </c>
      <c r="BJ138" s="47">
        <v>986365080</v>
      </c>
      <c r="BK138" s="47">
        <v>1009662578</v>
      </c>
      <c r="BL138" s="44"/>
      <c r="BM138" s="44"/>
      <c r="BN138" s="44"/>
      <c r="BO138" s="44"/>
    </row>
    <row r="139" spans="1:67" ht="14" x14ac:dyDescent="0.3">
      <c r="A139" s="44" t="s">
        <v>738</v>
      </c>
      <c r="B139" s="44" t="s">
        <v>739</v>
      </c>
      <c r="C139" s="44" t="s">
        <v>562</v>
      </c>
      <c r="D139" s="44" t="s">
        <v>563</v>
      </c>
      <c r="E139" s="47">
        <v>158779911</v>
      </c>
      <c r="F139" s="47">
        <v>162259865</v>
      </c>
      <c r="G139" s="47">
        <v>165830670</v>
      </c>
      <c r="H139" s="47">
        <v>169529568</v>
      </c>
      <c r="I139" s="47">
        <v>173410029</v>
      </c>
      <c r="J139" s="47">
        <v>177509185</v>
      </c>
      <c r="K139" s="47">
        <v>181839891</v>
      </c>
      <c r="L139" s="47">
        <v>186385902</v>
      </c>
      <c r="M139" s="47">
        <v>191120090</v>
      </c>
      <c r="N139" s="47">
        <v>196001924</v>
      </c>
      <c r="O139" s="47">
        <v>201001375</v>
      </c>
      <c r="P139" s="47">
        <v>206110337</v>
      </c>
      <c r="Q139" s="47">
        <v>211335895</v>
      </c>
      <c r="R139" s="47">
        <v>216681265</v>
      </c>
      <c r="S139" s="47">
        <v>222154521</v>
      </c>
      <c r="T139" s="47">
        <v>227761362</v>
      </c>
      <c r="U139" s="47">
        <v>233513206</v>
      </c>
      <c r="V139" s="47">
        <v>239409309</v>
      </c>
      <c r="W139" s="47">
        <v>245430650</v>
      </c>
      <c r="X139" s="47">
        <v>251550765</v>
      </c>
      <c r="Y139" s="47">
        <v>257758125</v>
      </c>
      <c r="Z139" s="47">
        <v>264051673</v>
      </c>
      <c r="AA139" s="47">
        <v>270462062</v>
      </c>
      <c r="AB139" s="47">
        <v>277049449</v>
      </c>
      <c r="AC139" s="47">
        <v>283893524</v>
      </c>
      <c r="AD139" s="47">
        <v>291057942</v>
      </c>
      <c r="AE139" s="47">
        <v>298550548</v>
      </c>
      <c r="AF139" s="47">
        <v>306374108</v>
      </c>
      <c r="AG139" s="47">
        <v>314578310</v>
      </c>
      <c r="AH139" s="47">
        <v>323219957</v>
      </c>
      <c r="AI139" s="47">
        <v>332330635</v>
      </c>
      <c r="AJ139" s="47">
        <v>341955755</v>
      </c>
      <c r="AK139" s="47">
        <v>352066121</v>
      </c>
      <c r="AL139" s="47">
        <v>362526825</v>
      </c>
      <c r="AM139" s="47">
        <v>373150870</v>
      </c>
      <c r="AN139" s="47">
        <v>383810298</v>
      </c>
      <c r="AO139" s="47">
        <v>394448671</v>
      </c>
      <c r="AP139" s="47">
        <v>405123344</v>
      </c>
      <c r="AQ139" s="47">
        <v>415959410</v>
      </c>
      <c r="AR139" s="47">
        <v>427140442</v>
      </c>
      <c r="AS139" s="47">
        <v>438799433</v>
      </c>
      <c r="AT139" s="47">
        <v>450962074</v>
      </c>
      <c r="AU139" s="47">
        <v>463584766</v>
      </c>
      <c r="AV139" s="47">
        <v>476645372</v>
      </c>
      <c r="AW139" s="47">
        <v>490099969</v>
      </c>
      <c r="AX139" s="47">
        <v>503907174</v>
      </c>
      <c r="AY139" s="47">
        <v>518097437</v>
      </c>
      <c r="AZ139" s="47">
        <v>532663586</v>
      </c>
      <c r="BA139" s="47">
        <v>547481280</v>
      </c>
      <c r="BB139" s="47">
        <v>562386040</v>
      </c>
      <c r="BC139" s="47">
        <v>577274011</v>
      </c>
      <c r="BD139" s="47">
        <v>592092182</v>
      </c>
      <c r="BE139" s="47">
        <v>606913332</v>
      </c>
      <c r="BF139" s="47">
        <v>621915808</v>
      </c>
      <c r="BG139" s="47">
        <v>637350644</v>
      </c>
      <c r="BH139" s="47">
        <v>653405207</v>
      </c>
      <c r="BI139" s="47">
        <v>670117389</v>
      </c>
      <c r="BJ139" s="47">
        <v>687449530</v>
      </c>
      <c r="BK139" s="47">
        <v>705417321</v>
      </c>
      <c r="BL139" s="44"/>
      <c r="BM139" s="44"/>
      <c r="BN139" s="44"/>
      <c r="BO139" s="44"/>
    </row>
    <row r="140" spans="1:67" ht="14" x14ac:dyDescent="0.3">
      <c r="A140" s="44" t="s">
        <v>159</v>
      </c>
      <c r="B140" s="44" t="s">
        <v>740</v>
      </c>
      <c r="C140" s="44" t="s">
        <v>562</v>
      </c>
      <c r="D140" s="44" t="s">
        <v>563</v>
      </c>
      <c r="E140" s="47">
        <v>16493</v>
      </c>
      <c r="F140" s="47">
        <v>16893</v>
      </c>
      <c r="G140" s="47">
        <v>17289</v>
      </c>
      <c r="H140" s="47">
        <v>17719</v>
      </c>
      <c r="I140" s="47">
        <v>18168</v>
      </c>
      <c r="J140" s="47">
        <v>18649</v>
      </c>
      <c r="K140" s="47">
        <v>19152</v>
      </c>
      <c r="L140" s="47">
        <v>19691</v>
      </c>
      <c r="M140" s="47">
        <v>20235</v>
      </c>
      <c r="N140" s="47">
        <v>20766</v>
      </c>
      <c r="O140" s="47">
        <v>21266</v>
      </c>
      <c r="P140" s="47">
        <v>21728</v>
      </c>
      <c r="Q140" s="47">
        <v>22151</v>
      </c>
      <c r="R140" s="47">
        <v>22563</v>
      </c>
      <c r="S140" s="47">
        <v>22983</v>
      </c>
      <c r="T140" s="47">
        <v>23438</v>
      </c>
      <c r="U140" s="47">
        <v>23931</v>
      </c>
      <c r="V140" s="47">
        <v>24448</v>
      </c>
      <c r="W140" s="47">
        <v>24975</v>
      </c>
      <c r="X140" s="47">
        <v>25459</v>
      </c>
      <c r="Y140" s="47">
        <v>25879</v>
      </c>
      <c r="Z140" s="47">
        <v>26238</v>
      </c>
      <c r="AA140" s="47">
        <v>26536</v>
      </c>
      <c r="AB140" s="47">
        <v>26789</v>
      </c>
      <c r="AC140" s="47">
        <v>27036</v>
      </c>
      <c r="AD140" s="47">
        <v>27288</v>
      </c>
      <c r="AE140" s="47">
        <v>27559</v>
      </c>
      <c r="AF140" s="47">
        <v>27837</v>
      </c>
      <c r="AG140" s="47">
        <v>28129</v>
      </c>
      <c r="AH140" s="47">
        <v>28449</v>
      </c>
      <c r="AI140" s="47">
        <v>28789</v>
      </c>
      <c r="AJ140" s="47">
        <v>29159</v>
      </c>
      <c r="AK140" s="47">
        <v>29553</v>
      </c>
      <c r="AL140" s="47">
        <v>29975</v>
      </c>
      <c r="AM140" s="47">
        <v>30426</v>
      </c>
      <c r="AN140" s="47">
        <v>30880</v>
      </c>
      <c r="AO140" s="47">
        <v>31348</v>
      </c>
      <c r="AP140" s="47">
        <v>31830</v>
      </c>
      <c r="AQ140" s="47">
        <v>32311</v>
      </c>
      <c r="AR140" s="47">
        <v>32769</v>
      </c>
      <c r="AS140" s="47">
        <v>33184</v>
      </c>
      <c r="AT140" s="47">
        <v>33552</v>
      </c>
      <c r="AU140" s="47">
        <v>33879</v>
      </c>
      <c r="AV140" s="47">
        <v>34175</v>
      </c>
      <c r="AW140" s="47">
        <v>34452</v>
      </c>
      <c r="AX140" s="47">
        <v>34713</v>
      </c>
      <c r="AY140" s="47">
        <v>34970</v>
      </c>
      <c r="AZ140" s="47">
        <v>35217</v>
      </c>
      <c r="BA140" s="47">
        <v>35471</v>
      </c>
      <c r="BB140" s="47">
        <v>35727</v>
      </c>
      <c r="BC140" s="47">
        <v>35994</v>
      </c>
      <c r="BD140" s="47">
        <v>36293</v>
      </c>
      <c r="BE140" s="47">
        <v>36615</v>
      </c>
      <c r="BF140" s="47">
        <v>36934</v>
      </c>
      <c r="BG140" s="47">
        <v>37223</v>
      </c>
      <c r="BH140" s="47">
        <v>37470</v>
      </c>
      <c r="BI140" s="47">
        <v>37658</v>
      </c>
      <c r="BJ140" s="47">
        <v>37800</v>
      </c>
      <c r="BK140" s="47">
        <v>37910</v>
      </c>
      <c r="BL140" s="44"/>
      <c r="BM140" s="44"/>
      <c r="BN140" s="44"/>
      <c r="BO140" s="44"/>
    </row>
    <row r="141" spans="1:67" ht="14" x14ac:dyDescent="0.3">
      <c r="A141" s="44" t="s">
        <v>59</v>
      </c>
      <c r="B141" s="44" t="s">
        <v>741</v>
      </c>
      <c r="C141" s="44" t="s">
        <v>562</v>
      </c>
      <c r="D141" s="44" t="s">
        <v>563</v>
      </c>
      <c r="E141" s="47">
        <v>9874476</v>
      </c>
      <c r="F141" s="47">
        <v>10111637</v>
      </c>
      <c r="G141" s="47">
        <v>10352179</v>
      </c>
      <c r="H141" s="47">
        <v>10597511</v>
      </c>
      <c r="I141" s="47">
        <v>10849975</v>
      </c>
      <c r="J141" s="47">
        <v>11110820</v>
      </c>
      <c r="K141" s="47">
        <v>11380670</v>
      </c>
      <c r="L141" s="47">
        <v>11657650</v>
      </c>
      <c r="M141" s="47">
        <v>11937600</v>
      </c>
      <c r="N141" s="47">
        <v>12214956</v>
      </c>
      <c r="O141" s="47">
        <v>12485740</v>
      </c>
      <c r="P141" s="47">
        <v>12747821</v>
      </c>
      <c r="Q141" s="47">
        <v>13002231</v>
      </c>
      <c r="R141" s="47">
        <v>13252036</v>
      </c>
      <c r="S141" s="47">
        <v>13501935</v>
      </c>
      <c r="T141" s="47">
        <v>13755146</v>
      </c>
      <c r="U141" s="47">
        <v>14012899</v>
      </c>
      <c r="V141" s="47">
        <v>14273495</v>
      </c>
      <c r="W141" s="47">
        <v>14533690</v>
      </c>
      <c r="X141" s="47">
        <v>14788862</v>
      </c>
      <c r="Y141" s="47">
        <v>15035834</v>
      </c>
      <c r="Z141" s="47">
        <v>15272831</v>
      </c>
      <c r="AA141" s="47">
        <v>15501207</v>
      </c>
      <c r="AB141" s="47">
        <v>15724651</v>
      </c>
      <c r="AC141" s="47">
        <v>15948487</v>
      </c>
      <c r="AD141" s="47">
        <v>16176280</v>
      </c>
      <c r="AE141" s="47">
        <v>16408859</v>
      </c>
      <c r="AF141" s="47">
        <v>16643952</v>
      </c>
      <c r="AG141" s="47">
        <v>16878189</v>
      </c>
      <c r="AH141" s="47">
        <v>17106753</v>
      </c>
      <c r="AI141" s="47">
        <v>17325773</v>
      </c>
      <c r="AJ141" s="47">
        <v>17535729</v>
      </c>
      <c r="AK141" s="47">
        <v>17736821</v>
      </c>
      <c r="AL141" s="47">
        <v>17924823</v>
      </c>
      <c r="AM141" s="47">
        <v>18094477</v>
      </c>
      <c r="AN141" s="47">
        <v>18242912</v>
      </c>
      <c r="AO141" s="47">
        <v>18367288</v>
      </c>
      <c r="AP141" s="47">
        <v>18470900</v>
      </c>
      <c r="AQ141" s="47">
        <v>18564599</v>
      </c>
      <c r="AR141" s="47">
        <v>18663284</v>
      </c>
      <c r="AS141" s="47">
        <v>18777601</v>
      </c>
      <c r="AT141" s="47">
        <v>18911730</v>
      </c>
      <c r="AU141" s="47">
        <v>19062482</v>
      </c>
      <c r="AV141" s="47">
        <v>19224037</v>
      </c>
      <c r="AW141" s="47">
        <v>19387153</v>
      </c>
      <c r="AX141" s="47">
        <v>19544988</v>
      </c>
      <c r="AY141" s="47">
        <v>19695972</v>
      </c>
      <c r="AZ141" s="47">
        <v>19842044</v>
      </c>
      <c r="BA141" s="47">
        <v>19983984</v>
      </c>
      <c r="BB141" s="47">
        <v>20123508</v>
      </c>
      <c r="BC141" s="47">
        <v>20261737</v>
      </c>
      <c r="BD141" s="47">
        <v>20398670</v>
      </c>
      <c r="BE141" s="47">
        <v>20425000</v>
      </c>
      <c r="BF141" s="47">
        <v>20585000</v>
      </c>
      <c r="BG141" s="47">
        <v>20778000</v>
      </c>
      <c r="BH141" s="47">
        <v>20970000</v>
      </c>
      <c r="BI141" s="47">
        <v>21203000</v>
      </c>
      <c r="BJ141" s="47">
        <v>21444000</v>
      </c>
      <c r="BK141" s="47">
        <v>21670000</v>
      </c>
      <c r="BL141" s="44"/>
      <c r="BM141" s="44"/>
      <c r="BN141" s="44"/>
      <c r="BO141" s="44"/>
    </row>
    <row r="142" spans="1:67" ht="14" x14ac:dyDescent="0.3">
      <c r="A142" s="44" t="s">
        <v>742</v>
      </c>
      <c r="B142" s="44" t="s">
        <v>743</v>
      </c>
      <c r="C142" s="44" t="s">
        <v>562</v>
      </c>
      <c r="D142" s="44" t="s">
        <v>563</v>
      </c>
      <c r="E142" s="47">
        <v>928490499</v>
      </c>
      <c r="F142" s="47">
        <v>949753699</v>
      </c>
      <c r="G142" s="47">
        <v>971742838</v>
      </c>
      <c r="H142" s="47">
        <v>994420244</v>
      </c>
      <c r="I142" s="47">
        <v>1017725630</v>
      </c>
      <c r="J142" s="47">
        <v>1041611332</v>
      </c>
      <c r="K142" s="47">
        <v>1066074552</v>
      </c>
      <c r="L142" s="47">
        <v>1091126634</v>
      </c>
      <c r="M142" s="47">
        <v>1116788548</v>
      </c>
      <c r="N142" s="47">
        <v>1143088505</v>
      </c>
      <c r="O142" s="47">
        <v>1170050244</v>
      </c>
      <c r="P142" s="47">
        <v>1197695284</v>
      </c>
      <c r="Q142" s="47">
        <v>1226045232</v>
      </c>
      <c r="R142" s="47">
        <v>1255126850</v>
      </c>
      <c r="S142" s="47">
        <v>1284982577</v>
      </c>
      <c r="T142" s="47">
        <v>1315638970</v>
      </c>
      <c r="U142" s="47">
        <v>1347077568</v>
      </c>
      <c r="V142" s="47">
        <v>1379310126</v>
      </c>
      <c r="W142" s="47">
        <v>1412439164</v>
      </c>
      <c r="X142" s="47">
        <v>1446597778</v>
      </c>
      <c r="Y142" s="47">
        <v>1481859807</v>
      </c>
      <c r="Z142" s="47">
        <v>1518293900</v>
      </c>
      <c r="AA142" s="47">
        <v>1555686714</v>
      </c>
      <c r="AB142" s="47">
        <v>1593969308</v>
      </c>
      <c r="AC142" s="47">
        <v>1632885169</v>
      </c>
      <c r="AD142" s="47">
        <v>1672196713</v>
      </c>
      <c r="AE142" s="47">
        <v>1711883766</v>
      </c>
      <c r="AF142" s="47">
        <v>1751925747</v>
      </c>
      <c r="AG142" s="47">
        <v>1792245451</v>
      </c>
      <c r="AH142" s="47">
        <v>1832773126</v>
      </c>
      <c r="AI142" s="47">
        <v>1875358869</v>
      </c>
      <c r="AJ142" s="47">
        <v>1915913909</v>
      </c>
      <c r="AK142" s="47">
        <v>1956554979</v>
      </c>
      <c r="AL142" s="47">
        <v>1997079030</v>
      </c>
      <c r="AM142" s="47">
        <v>2037399623</v>
      </c>
      <c r="AN142" s="47">
        <v>2077790619</v>
      </c>
      <c r="AO142" s="47">
        <v>2118416707</v>
      </c>
      <c r="AP142" s="47">
        <v>2159201405</v>
      </c>
      <c r="AQ142" s="47">
        <v>2199992975</v>
      </c>
      <c r="AR142" s="47">
        <v>2240609732</v>
      </c>
      <c r="AS142" s="47">
        <v>2281159205</v>
      </c>
      <c r="AT142" s="47">
        <v>2321544987</v>
      </c>
      <c r="AU142" s="47">
        <v>2361829370</v>
      </c>
      <c r="AV142" s="47">
        <v>2402147090</v>
      </c>
      <c r="AW142" s="47">
        <v>2442531361</v>
      </c>
      <c r="AX142" s="47">
        <v>2483021672</v>
      </c>
      <c r="AY142" s="47">
        <v>2523645459</v>
      </c>
      <c r="AZ142" s="47">
        <v>2564440295</v>
      </c>
      <c r="BA142" s="47">
        <v>2605437640</v>
      </c>
      <c r="BB142" s="47">
        <v>2646675754</v>
      </c>
      <c r="BC142" s="47">
        <v>2688436551</v>
      </c>
      <c r="BD142" s="47">
        <v>2730385840</v>
      </c>
      <c r="BE142" s="47">
        <v>2772231195</v>
      </c>
      <c r="BF142" s="47">
        <v>2814221065</v>
      </c>
      <c r="BG142" s="47">
        <v>2856124025</v>
      </c>
      <c r="BH142" s="47">
        <v>2898058449</v>
      </c>
      <c r="BI142" s="47">
        <v>2939830821</v>
      </c>
      <c r="BJ142" s="47">
        <v>2981420591</v>
      </c>
      <c r="BK142" s="47">
        <v>3022905169</v>
      </c>
      <c r="BL142" s="44"/>
      <c r="BM142" s="44"/>
      <c r="BN142" s="44"/>
      <c r="BO142" s="44"/>
    </row>
    <row r="143" spans="1:67" ht="14" x14ac:dyDescent="0.3">
      <c r="A143" s="44" t="s">
        <v>744</v>
      </c>
      <c r="B143" s="44" t="s">
        <v>745</v>
      </c>
      <c r="C143" s="44" t="s">
        <v>562</v>
      </c>
      <c r="D143" s="44" t="s">
        <v>563</v>
      </c>
      <c r="E143" s="47">
        <v>2271826072</v>
      </c>
      <c r="F143" s="47">
        <v>2301530783</v>
      </c>
      <c r="G143" s="47">
        <v>2344507821</v>
      </c>
      <c r="H143" s="47">
        <v>2399685292</v>
      </c>
      <c r="I143" s="47">
        <v>2455350597</v>
      </c>
      <c r="J143" s="47">
        <v>2512791707</v>
      </c>
      <c r="K143" s="47">
        <v>2573990531</v>
      </c>
      <c r="L143" s="47">
        <v>2635220005</v>
      </c>
      <c r="M143" s="47">
        <v>2698168546</v>
      </c>
      <c r="N143" s="47">
        <v>2763558198</v>
      </c>
      <c r="O143" s="47">
        <v>2830664982</v>
      </c>
      <c r="P143" s="47">
        <v>2899197937</v>
      </c>
      <c r="Q143" s="47">
        <v>2966819339</v>
      </c>
      <c r="R143" s="47">
        <v>3034402941</v>
      </c>
      <c r="S143" s="47">
        <v>3101560890</v>
      </c>
      <c r="T143" s="47">
        <v>3167483411</v>
      </c>
      <c r="U143" s="47">
        <v>3232891073</v>
      </c>
      <c r="V143" s="47">
        <v>3297820434</v>
      </c>
      <c r="W143" s="47">
        <v>3363879204</v>
      </c>
      <c r="X143" s="47">
        <v>3431452144</v>
      </c>
      <c r="Y143" s="47">
        <v>3500013974</v>
      </c>
      <c r="Z143" s="47">
        <v>3570596695</v>
      </c>
      <c r="AA143" s="47">
        <v>3644529753</v>
      </c>
      <c r="AB143" s="47">
        <v>3719629711</v>
      </c>
      <c r="AC143" s="47">
        <v>3794807260</v>
      </c>
      <c r="AD143" s="47">
        <v>3871482909</v>
      </c>
      <c r="AE143" s="47">
        <v>3950364261</v>
      </c>
      <c r="AF143" s="47">
        <v>4031393179</v>
      </c>
      <c r="AG143" s="47">
        <v>4113221493</v>
      </c>
      <c r="AH143" s="47">
        <v>4194569000</v>
      </c>
      <c r="AI143" s="47">
        <v>4277170872</v>
      </c>
      <c r="AJ143" s="47">
        <v>4356603492</v>
      </c>
      <c r="AK143" s="47">
        <v>4434540894</v>
      </c>
      <c r="AL143" s="47">
        <v>4511601957</v>
      </c>
      <c r="AM143" s="47">
        <v>4588114102</v>
      </c>
      <c r="AN143" s="47">
        <v>4664148544</v>
      </c>
      <c r="AO143" s="47">
        <v>4739881155</v>
      </c>
      <c r="AP143" s="47">
        <v>4815512572</v>
      </c>
      <c r="AQ143" s="47">
        <v>4890406949</v>
      </c>
      <c r="AR143" s="47">
        <v>4964125844</v>
      </c>
      <c r="AS143" s="47">
        <v>5037268787</v>
      </c>
      <c r="AT143" s="47">
        <v>5109571487</v>
      </c>
      <c r="AU143" s="47">
        <v>5181350933</v>
      </c>
      <c r="AV143" s="47">
        <v>5253312522</v>
      </c>
      <c r="AW143" s="47">
        <v>5325421944</v>
      </c>
      <c r="AX143" s="47">
        <v>5397859154</v>
      </c>
      <c r="AY143" s="47">
        <v>5470400681</v>
      </c>
      <c r="AZ143" s="47">
        <v>5542975651</v>
      </c>
      <c r="BA143" s="47">
        <v>5616213108</v>
      </c>
      <c r="BB143" s="47">
        <v>5690410869</v>
      </c>
      <c r="BC143" s="47">
        <v>5765121055</v>
      </c>
      <c r="BD143" s="47">
        <v>5840675761</v>
      </c>
      <c r="BE143" s="47">
        <v>5916770281</v>
      </c>
      <c r="BF143" s="47">
        <v>5993786433</v>
      </c>
      <c r="BG143" s="47">
        <v>6071330528</v>
      </c>
      <c r="BH143" s="47">
        <v>6149221337</v>
      </c>
      <c r="BI143" s="47">
        <v>6227752871</v>
      </c>
      <c r="BJ143" s="47">
        <v>6306560891</v>
      </c>
      <c r="BK143" s="47">
        <v>6383958209</v>
      </c>
      <c r="BL143" s="44"/>
      <c r="BM143" s="44"/>
      <c r="BN143" s="44"/>
      <c r="BO143" s="44"/>
    </row>
    <row r="144" spans="1:67" ht="14" x14ac:dyDescent="0.3">
      <c r="A144" s="44" t="s">
        <v>746</v>
      </c>
      <c r="B144" s="44" t="s">
        <v>747</v>
      </c>
      <c r="C144" s="44" t="s">
        <v>562</v>
      </c>
      <c r="D144" s="44" t="s">
        <v>563</v>
      </c>
      <c r="E144" s="47">
        <v>837270</v>
      </c>
      <c r="F144" s="47">
        <v>852890</v>
      </c>
      <c r="G144" s="47">
        <v>869136</v>
      </c>
      <c r="H144" s="47">
        <v>886057</v>
      </c>
      <c r="I144" s="47">
        <v>903763</v>
      </c>
      <c r="J144" s="47">
        <v>922306</v>
      </c>
      <c r="K144" s="47">
        <v>941794</v>
      </c>
      <c r="L144" s="47">
        <v>962273</v>
      </c>
      <c r="M144" s="47">
        <v>983685</v>
      </c>
      <c r="N144" s="47">
        <v>1005909</v>
      </c>
      <c r="O144" s="47">
        <v>1028926</v>
      </c>
      <c r="P144" s="47">
        <v>1052614</v>
      </c>
      <c r="Q144" s="47">
        <v>1077095</v>
      </c>
      <c r="R144" s="47">
        <v>1102878</v>
      </c>
      <c r="S144" s="47">
        <v>1130635</v>
      </c>
      <c r="T144" s="47">
        <v>1160792</v>
      </c>
      <c r="U144" s="47">
        <v>1193521</v>
      </c>
      <c r="V144" s="47">
        <v>1228536</v>
      </c>
      <c r="W144" s="47">
        <v>1265202</v>
      </c>
      <c r="X144" s="47">
        <v>1302667</v>
      </c>
      <c r="Y144" s="47">
        <v>1340255</v>
      </c>
      <c r="Z144" s="47">
        <v>1377799</v>
      </c>
      <c r="AA144" s="47">
        <v>1415367</v>
      </c>
      <c r="AB144" s="47">
        <v>1452728</v>
      </c>
      <c r="AC144" s="47">
        <v>1489691</v>
      </c>
      <c r="AD144" s="47">
        <v>1526131</v>
      </c>
      <c r="AE144" s="47">
        <v>1561692</v>
      </c>
      <c r="AF144" s="47">
        <v>1596394</v>
      </c>
      <c r="AG144" s="47">
        <v>1630996</v>
      </c>
      <c r="AH144" s="47">
        <v>1666563</v>
      </c>
      <c r="AI144" s="47">
        <v>1703747</v>
      </c>
      <c r="AJ144" s="47">
        <v>1742539</v>
      </c>
      <c r="AK144" s="47">
        <v>1782285</v>
      </c>
      <c r="AL144" s="47">
        <v>1822236</v>
      </c>
      <c r="AM144" s="47">
        <v>1861324</v>
      </c>
      <c r="AN144" s="47">
        <v>1898598</v>
      </c>
      <c r="AO144" s="47">
        <v>1934291</v>
      </c>
      <c r="AP144" s="47">
        <v>1968044</v>
      </c>
      <c r="AQ144" s="47">
        <v>1997516</v>
      </c>
      <c r="AR144" s="47">
        <v>2019731</v>
      </c>
      <c r="AS144" s="47">
        <v>2032804</v>
      </c>
      <c r="AT144" s="47">
        <v>2035740</v>
      </c>
      <c r="AU144" s="47">
        <v>2029829</v>
      </c>
      <c r="AV144" s="47">
        <v>2018348</v>
      </c>
      <c r="AW144" s="47">
        <v>2005940</v>
      </c>
      <c r="AX144" s="47">
        <v>1996114</v>
      </c>
      <c r="AY144" s="47">
        <v>1989939</v>
      </c>
      <c r="AZ144" s="47">
        <v>1986922</v>
      </c>
      <c r="BA144" s="47">
        <v>1987129</v>
      </c>
      <c r="BB144" s="47">
        <v>1990131</v>
      </c>
      <c r="BC144" s="47">
        <v>1995581</v>
      </c>
      <c r="BD144" s="47">
        <v>2003787</v>
      </c>
      <c r="BE144" s="47">
        <v>2014990</v>
      </c>
      <c r="BF144" s="47">
        <v>2028519</v>
      </c>
      <c r="BG144" s="47">
        <v>2043437</v>
      </c>
      <c r="BH144" s="47">
        <v>2059021</v>
      </c>
      <c r="BI144" s="47">
        <v>2075001</v>
      </c>
      <c r="BJ144" s="47">
        <v>2091412</v>
      </c>
      <c r="BK144" s="47">
        <v>2108132</v>
      </c>
      <c r="BL144" s="44"/>
      <c r="BM144" s="44"/>
      <c r="BN144" s="44"/>
      <c r="BO144" s="44"/>
    </row>
    <row r="145" spans="1:67" ht="14" x14ac:dyDescent="0.3">
      <c r="A145" s="44" t="s">
        <v>748</v>
      </c>
      <c r="B145" s="44" t="s">
        <v>749</v>
      </c>
      <c r="C145" s="44" t="s">
        <v>562</v>
      </c>
      <c r="D145" s="44" t="s">
        <v>563</v>
      </c>
      <c r="E145" s="47">
        <v>1097403781</v>
      </c>
      <c r="F145" s="47">
        <v>1099797275</v>
      </c>
      <c r="G145" s="47">
        <v>1114451802</v>
      </c>
      <c r="H145" s="47">
        <v>1140424871</v>
      </c>
      <c r="I145" s="47">
        <v>1165967060</v>
      </c>
      <c r="J145" s="47">
        <v>1192235073</v>
      </c>
      <c r="K145" s="47">
        <v>1221252541</v>
      </c>
      <c r="L145" s="47">
        <v>1249424428</v>
      </c>
      <c r="M145" s="47">
        <v>1278385430</v>
      </c>
      <c r="N145" s="47">
        <v>1308816321</v>
      </c>
      <c r="O145" s="47">
        <v>1339919001</v>
      </c>
      <c r="P145" s="47">
        <v>1371557517</v>
      </c>
      <c r="Q145" s="47">
        <v>1401527248</v>
      </c>
      <c r="R145" s="47">
        <v>1430526179</v>
      </c>
      <c r="S145" s="47">
        <v>1458108109</v>
      </c>
      <c r="T145" s="47">
        <v>1483449266</v>
      </c>
      <c r="U145" s="47">
        <v>1507257850</v>
      </c>
      <c r="V145" s="47">
        <v>1529518337</v>
      </c>
      <c r="W145" s="47">
        <v>1551730186</v>
      </c>
      <c r="X145" s="47">
        <v>1574150421</v>
      </c>
      <c r="Y145" s="47">
        <v>1596184271</v>
      </c>
      <c r="Z145" s="47">
        <v>1618775545</v>
      </c>
      <c r="AA145" s="47">
        <v>1643485593</v>
      </c>
      <c r="AB145" s="47">
        <v>1668173934</v>
      </c>
      <c r="AC145" s="47">
        <v>1691966485</v>
      </c>
      <c r="AD145" s="47">
        <v>1716487312</v>
      </c>
      <c r="AE145" s="47">
        <v>1742456920</v>
      </c>
      <c r="AF145" s="47">
        <v>1769838060</v>
      </c>
      <c r="AG145" s="47">
        <v>1797369949</v>
      </c>
      <c r="AH145" s="47">
        <v>1823976433</v>
      </c>
      <c r="AI145" s="47">
        <v>1849526605</v>
      </c>
      <c r="AJ145" s="47">
        <v>1873490015</v>
      </c>
      <c r="AK145" s="47">
        <v>1893548031</v>
      </c>
      <c r="AL145" s="47">
        <v>1914561058</v>
      </c>
      <c r="AM145" s="47">
        <v>1935068108</v>
      </c>
      <c r="AN145" s="47">
        <v>1956575285</v>
      </c>
      <c r="AO145" s="47">
        <v>1975922433</v>
      </c>
      <c r="AP145" s="47">
        <v>1994983078</v>
      </c>
      <c r="AQ145" s="47">
        <v>2013289641</v>
      </c>
      <c r="AR145" s="47">
        <v>2030330432</v>
      </c>
      <c r="AS145" s="47">
        <v>2045841423</v>
      </c>
      <c r="AT145" s="47">
        <v>2060587322</v>
      </c>
      <c r="AU145" s="47">
        <v>2074469505</v>
      </c>
      <c r="AV145" s="47">
        <v>2088020747</v>
      </c>
      <c r="AW145" s="47">
        <v>2101455067</v>
      </c>
      <c r="AX145" s="47">
        <v>2115014282</v>
      </c>
      <c r="AY145" s="47">
        <v>2128455973</v>
      </c>
      <c r="AZ145" s="47">
        <v>2141610789</v>
      </c>
      <c r="BA145" s="47">
        <v>2154947270</v>
      </c>
      <c r="BB145" s="47">
        <v>2168543985</v>
      </c>
      <c r="BC145" s="47">
        <v>2181529363</v>
      </c>
      <c r="BD145" s="47">
        <v>2194530619</v>
      </c>
      <c r="BE145" s="47">
        <v>2207632770</v>
      </c>
      <c r="BF145" s="47">
        <v>2220999087</v>
      </c>
      <c r="BG145" s="47">
        <v>2234568586</v>
      </c>
      <c r="BH145" s="47">
        <v>2248128427</v>
      </c>
      <c r="BI145" s="47">
        <v>2262158994</v>
      </c>
      <c r="BJ145" s="47">
        <v>2276319334</v>
      </c>
      <c r="BK145" s="47">
        <v>2288665963</v>
      </c>
      <c r="BL145" s="44"/>
      <c r="BM145" s="44"/>
      <c r="BN145" s="44"/>
      <c r="BO145" s="44"/>
    </row>
    <row r="146" spans="1:67" ht="14" x14ac:dyDescent="0.3">
      <c r="A146" s="44" t="s">
        <v>154</v>
      </c>
      <c r="B146" s="44" t="s">
        <v>750</v>
      </c>
      <c r="C146" s="44" t="s">
        <v>562</v>
      </c>
      <c r="D146" s="44" t="s">
        <v>563</v>
      </c>
      <c r="E146" s="47">
        <v>2778550</v>
      </c>
      <c r="F146" s="47">
        <v>2823550</v>
      </c>
      <c r="G146" s="47">
        <v>2863350</v>
      </c>
      <c r="H146" s="47">
        <v>2898950</v>
      </c>
      <c r="I146" s="47">
        <v>2935200</v>
      </c>
      <c r="J146" s="47">
        <v>2971450</v>
      </c>
      <c r="K146" s="47">
        <v>3008050</v>
      </c>
      <c r="L146" s="47">
        <v>3044400</v>
      </c>
      <c r="M146" s="47">
        <v>3078850</v>
      </c>
      <c r="N146" s="47">
        <v>3107321</v>
      </c>
      <c r="O146" s="47">
        <v>3139689</v>
      </c>
      <c r="P146" s="47">
        <v>3179041</v>
      </c>
      <c r="Q146" s="47">
        <v>3213622</v>
      </c>
      <c r="R146" s="47">
        <v>3244438</v>
      </c>
      <c r="S146" s="47">
        <v>3273894</v>
      </c>
      <c r="T146" s="47">
        <v>3301652</v>
      </c>
      <c r="U146" s="47">
        <v>3328664</v>
      </c>
      <c r="V146" s="47">
        <v>3355036</v>
      </c>
      <c r="W146" s="47">
        <v>3379514</v>
      </c>
      <c r="X146" s="47">
        <v>3397842</v>
      </c>
      <c r="Y146" s="47">
        <v>3413202</v>
      </c>
      <c r="Z146" s="47">
        <v>3432947</v>
      </c>
      <c r="AA146" s="47">
        <v>3457179</v>
      </c>
      <c r="AB146" s="47">
        <v>3485192</v>
      </c>
      <c r="AC146" s="47">
        <v>3514205</v>
      </c>
      <c r="AD146" s="47">
        <v>3544543</v>
      </c>
      <c r="AE146" s="47">
        <v>3578914</v>
      </c>
      <c r="AF146" s="47">
        <v>3616367</v>
      </c>
      <c r="AG146" s="47">
        <v>3655049</v>
      </c>
      <c r="AH146" s="47">
        <v>3684255</v>
      </c>
      <c r="AI146" s="47">
        <v>3697838</v>
      </c>
      <c r="AJ146" s="47">
        <v>3704134</v>
      </c>
      <c r="AK146" s="47">
        <v>3700114</v>
      </c>
      <c r="AL146" s="47">
        <v>3682613</v>
      </c>
      <c r="AM146" s="47">
        <v>3657144</v>
      </c>
      <c r="AN146" s="47">
        <v>3629102</v>
      </c>
      <c r="AO146" s="47">
        <v>3601613</v>
      </c>
      <c r="AP146" s="47">
        <v>3575137</v>
      </c>
      <c r="AQ146" s="47">
        <v>3549331</v>
      </c>
      <c r="AR146" s="47">
        <v>3524238</v>
      </c>
      <c r="AS146" s="47">
        <v>3499536</v>
      </c>
      <c r="AT146" s="47">
        <v>3470818</v>
      </c>
      <c r="AU146" s="47">
        <v>3443067</v>
      </c>
      <c r="AV146" s="47">
        <v>3415213</v>
      </c>
      <c r="AW146" s="47">
        <v>3377075</v>
      </c>
      <c r="AX146" s="47">
        <v>3322528</v>
      </c>
      <c r="AY146" s="47">
        <v>3269909</v>
      </c>
      <c r="AZ146" s="47">
        <v>3231294</v>
      </c>
      <c r="BA146" s="47">
        <v>3198231</v>
      </c>
      <c r="BB146" s="47">
        <v>3162916</v>
      </c>
      <c r="BC146" s="47">
        <v>3097282</v>
      </c>
      <c r="BD146" s="47">
        <v>3028115</v>
      </c>
      <c r="BE146" s="47">
        <v>2987773</v>
      </c>
      <c r="BF146" s="47">
        <v>2957689</v>
      </c>
      <c r="BG146" s="47">
        <v>2932367</v>
      </c>
      <c r="BH146" s="47">
        <v>2904910</v>
      </c>
      <c r="BI146" s="47">
        <v>2868231</v>
      </c>
      <c r="BJ146" s="47">
        <v>2828403</v>
      </c>
      <c r="BK146" s="47">
        <v>2789533</v>
      </c>
      <c r="BL146" s="44"/>
      <c r="BM146" s="44"/>
      <c r="BN146" s="44"/>
      <c r="BO146" s="44"/>
    </row>
    <row r="147" spans="1:67" ht="14" x14ac:dyDescent="0.3">
      <c r="A147" s="44" t="s">
        <v>137</v>
      </c>
      <c r="B147" s="44" t="s">
        <v>751</v>
      </c>
      <c r="C147" s="44" t="s">
        <v>562</v>
      </c>
      <c r="D147" s="44" t="s">
        <v>563</v>
      </c>
      <c r="E147" s="47">
        <v>313970</v>
      </c>
      <c r="F147" s="47">
        <v>316845</v>
      </c>
      <c r="G147" s="47">
        <v>320750</v>
      </c>
      <c r="H147" s="47">
        <v>324100</v>
      </c>
      <c r="I147" s="47">
        <v>327750</v>
      </c>
      <c r="J147" s="47">
        <v>331500</v>
      </c>
      <c r="K147" s="47">
        <v>333895</v>
      </c>
      <c r="L147" s="47">
        <v>334995</v>
      </c>
      <c r="M147" s="47">
        <v>335850</v>
      </c>
      <c r="N147" s="47">
        <v>337500</v>
      </c>
      <c r="O147" s="47">
        <v>339171</v>
      </c>
      <c r="P147" s="47">
        <v>342421</v>
      </c>
      <c r="Q147" s="47">
        <v>346600</v>
      </c>
      <c r="R147" s="47">
        <v>350450</v>
      </c>
      <c r="S147" s="47">
        <v>355050</v>
      </c>
      <c r="T147" s="47">
        <v>358950</v>
      </c>
      <c r="U147" s="47">
        <v>360731</v>
      </c>
      <c r="V147" s="47">
        <v>361358</v>
      </c>
      <c r="W147" s="47">
        <v>362007</v>
      </c>
      <c r="X147" s="47">
        <v>362856</v>
      </c>
      <c r="Y147" s="47">
        <v>364150</v>
      </c>
      <c r="Z147" s="47">
        <v>365225</v>
      </c>
      <c r="AA147" s="47">
        <v>365525</v>
      </c>
      <c r="AB147" s="47">
        <v>365622</v>
      </c>
      <c r="AC147" s="47">
        <v>365998</v>
      </c>
      <c r="AD147" s="47">
        <v>366706</v>
      </c>
      <c r="AE147" s="47">
        <v>368355</v>
      </c>
      <c r="AF147" s="47">
        <v>370750</v>
      </c>
      <c r="AG147" s="47">
        <v>373450</v>
      </c>
      <c r="AH147" s="47">
        <v>377100</v>
      </c>
      <c r="AI147" s="47">
        <v>381850</v>
      </c>
      <c r="AJ147" s="47">
        <v>387000</v>
      </c>
      <c r="AK147" s="47">
        <v>392175</v>
      </c>
      <c r="AL147" s="47">
        <v>397475</v>
      </c>
      <c r="AM147" s="47">
        <v>402925</v>
      </c>
      <c r="AN147" s="47">
        <v>408625</v>
      </c>
      <c r="AO147" s="47">
        <v>414225</v>
      </c>
      <c r="AP147" s="47">
        <v>419450</v>
      </c>
      <c r="AQ147" s="47">
        <v>424700</v>
      </c>
      <c r="AR147" s="47">
        <v>430475</v>
      </c>
      <c r="AS147" s="47">
        <v>436300</v>
      </c>
      <c r="AT147" s="47">
        <v>441525</v>
      </c>
      <c r="AU147" s="47">
        <v>446175</v>
      </c>
      <c r="AV147" s="47">
        <v>451630</v>
      </c>
      <c r="AW147" s="47">
        <v>458095</v>
      </c>
      <c r="AX147" s="47">
        <v>465158</v>
      </c>
      <c r="AY147" s="47">
        <v>472637</v>
      </c>
      <c r="AZ147" s="47">
        <v>479993</v>
      </c>
      <c r="BA147" s="47">
        <v>488650</v>
      </c>
      <c r="BB147" s="47">
        <v>497783</v>
      </c>
      <c r="BC147" s="47">
        <v>506953</v>
      </c>
      <c r="BD147" s="47">
        <v>518347</v>
      </c>
      <c r="BE147" s="47">
        <v>530946</v>
      </c>
      <c r="BF147" s="47">
        <v>543360</v>
      </c>
      <c r="BG147" s="47">
        <v>556319</v>
      </c>
      <c r="BH147" s="47">
        <v>569604</v>
      </c>
      <c r="BI147" s="47">
        <v>582014</v>
      </c>
      <c r="BJ147" s="47">
        <v>596336</v>
      </c>
      <c r="BK147" s="47">
        <v>607728</v>
      </c>
      <c r="BL147" s="44"/>
      <c r="BM147" s="44"/>
      <c r="BN147" s="44"/>
      <c r="BO147" s="44"/>
    </row>
    <row r="148" spans="1:67" ht="14" x14ac:dyDescent="0.3">
      <c r="A148" s="44" t="s">
        <v>146</v>
      </c>
      <c r="B148" s="44" t="s">
        <v>752</v>
      </c>
      <c r="C148" s="44" t="s">
        <v>562</v>
      </c>
      <c r="D148" s="44" t="s">
        <v>563</v>
      </c>
      <c r="E148" s="47">
        <v>2120979</v>
      </c>
      <c r="F148" s="47">
        <v>2152681</v>
      </c>
      <c r="G148" s="47">
        <v>2181586</v>
      </c>
      <c r="H148" s="47">
        <v>2210919</v>
      </c>
      <c r="I148" s="47">
        <v>2240623</v>
      </c>
      <c r="J148" s="47">
        <v>2265919</v>
      </c>
      <c r="K148" s="47">
        <v>2283217</v>
      </c>
      <c r="L148" s="47">
        <v>2301220</v>
      </c>
      <c r="M148" s="47">
        <v>2323619</v>
      </c>
      <c r="N148" s="47">
        <v>2343173</v>
      </c>
      <c r="O148" s="47">
        <v>2359164</v>
      </c>
      <c r="P148" s="47">
        <v>2376389</v>
      </c>
      <c r="Q148" s="47">
        <v>2395674</v>
      </c>
      <c r="R148" s="47">
        <v>2415819</v>
      </c>
      <c r="S148" s="47">
        <v>2437186</v>
      </c>
      <c r="T148" s="47">
        <v>2456130</v>
      </c>
      <c r="U148" s="47">
        <v>2470989</v>
      </c>
      <c r="V148" s="47">
        <v>2485073</v>
      </c>
      <c r="W148" s="47">
        <v>2497921</v>
      </c>
      <c r="X148" s="47">
        <v>2505953</v>
      </c>
      <c r="Y148" s="47">
        <v>2511701</v>
      </c>
      <c r="Z148" s="47">
        <v>2519421</v>
      </c>
      <c r="AA148" s="47">
        <v>2531080</v>
      </c>
      <c r="AB148" s="47">
        <v>2546011</v>
      </c>
      <c r="AC148" s="47">
        <v>2562047</v>
      </c>
      <c r="AD148" s="47">
        <v>2578873</v>
      </c>
      <c r="AE148" s="47">
        <v>2599892</v>
      </c>
      <c r="AF148" s="47">
        <v>2626583</v>
      </c>
      <c r="AG148" s="47">
        <v>2653434</v>
      </c>
      <c r="AH148" s="47">
        <v>2666955</v>
      </c>
      <c r="AI148" s="47">
        <v>2663151</v>
      </c>
      <c r="AJ148" s="47">
        <v>2650581</v>
      </c>
      <c r="AK148" s="47">
        <v>2614338</v>
      </c>
      <c r="AL148" s="47">
        <v>2563290</v>
      </c>
      <c r="AM148" s="47">
        <v>2520742</v>
      </c>
      <c r="AN148" s="47">
        <v>2485056</v>
      </c>
      <c r="AO148" s="47">
        <v>2457222</v>
      </c>
      <c r="AP148" s="47">
        <v>2432851</v>
      </c>
      <c r="AQ148" s="47">
        <v>2410019</v>
      </c>
      <c r="AR148" s="47">
        <v>2390482</v>
      </c>
      <c r="AS148" s="47">
        <v>2367550</v>
      </c>
      <c r="AT148" s="47">
        <v>2337170</v>
      </c>
      <c r="AU148" s="47">
        <v>2310173</v>
      </c>
      <c r="AV148" s="47">
        <v>2287955</v>
      </c>
      <c r="AW148" s="47">
        <v>2263122</v>
      </c>
      <c r="AX148" s="47">
        <v>2238799</v>
      </c>
      <c r="AY148" s="47">
        <v>2218357</v>
      </c>
      <c r="AZ148" s="47">
        <v>2200325</v>
      </c>
      <c r="BA148" s="47">
        <v>2177322</v>
      </c>
      <c r="BB148" s="47">
        <v>2141669</v>
      </c>
      <c r="BC148" s="47">
        <v>2097555</v>
      </c>
      <c r="BD148" s="47">
        <v>2059709</v>
      </c>
      <c r="BE148" s="47">
        <v>2034319</v>
      </c>
      <c r="BF148" s="47">
        <v>2012647</v>
      </c>
      <c r="BG148" s="47">
        <v>1993782</v>
      </c>
      <c r="BH148" s="47">
        <v>1977527</v>
      </c>
      <c r="BI148" s="47">
        <v>1959537</v>
      </c>
      <c r="BJ148" s="47">
        <v>1942248</v>
      </c>
      <c r="BK148" s="47">
        <v>1926542</v>
      </c>
      <c r="BL148" s="44"/>
      <c r="BM148" s="44"/>
      <c r="BN148" s="44"/>
      <c r="BO148" s="44"/>
    </row>
    <row r="149" spans="1:67" ht="14" x14ac:dyDescent="0.3">
      <c r="A149" s="44" t="s">
        <v>753</v>
      </c>
      <c r="B149" s="44" t="s">
        <v>754</v>
      </c>
      <c r="C149" s="44" t="s">
        <v>562</v>
      </c>
      <c r="D149" s="44" t="s">
        <v>563</v>
      </c>
      <c r="E149" s="47">
        <v>167791</v>
      </c>
      <c r="F149" s="47">
        <v>170462</v>
      </c>
      <c r="G149" s="47">
        <v>176183</v>
      </c>
      <c r="H149" s="47">
        <v>184245</v>
      </c>
      <c r="I149" s="47">
        <v>193561</v>
      </c>
      <c r="J149" s="47">
        <v>203228</v>
      </c>
      <c r="K149" s="47">
        <v>213192</v>
      </c>
      <c r="L149" s="47">
        <v>223418</v>
      </c>
      <c r="M149" s="47">
        <v>233000</v>
      </c>
      <c r="N149" s="47">
        <v>240839</v>
      </c>
      <c r="O149" s="47">
        <v>246194</v>
      </c>
      <c r="P149" s="47">
        <v>248738</v>
      </c>
      <c r="Q149" s="47">
        <v>248767</v>
      </c>
      <c r="R149" s="47">
        <v>246947</v>
      </c>
      <c r="S149" s="47">
        <v>244285</v>
      </c>
      <c r="T149" s="47">
        <v>241628</v>
      </c>
      <c r="U149" s="47">
        <v>239075</v>
      </c>
      <c r="V149" s="47">
        <v>236678</v>
      </c>
      <c r="W149" s="47">
        <v>235171</v>
      </c>
      <c r="X149" s="47">
        <v>235440</v>
      </c>
      <c r="Y149" s="47">
        <v>238071</v>
      </c>
      <c r="Z149" s="47">
        <v>243373</v>
      </c>
      <c r="AA149" s="47">
        <v>251158</v>
      </c>
      <c r="AB149" s="47">
        <v>260931</v>
      </c>
      <c r="AC149" s="47">
        <v>271918</v>
      </c>
      <c r="AD149" s="47">
        <v>283503</v>
      </c>
      <c r="AE149" s="47">
        <v>295591</v>
      </c>
      <c r="AF149" s="47">
        <v>308180</v>
      </c>
      <c r="AG149" s="47">
        <v>320773</v>
      </c>
      <c r="AH149" s="47">
        <v>332783</v>
      </c>
      <c r="AI149" s="47">
        <v>343808</v>
      </c>
      <c r="AJ149" s="47">
        <v>353626</v>
      </c>
      <c r="AK149" s="47">
        <v>362311</v>
      </c>
      <c r="AL149" s="47">
        <v>370199</v>
      </c>
      <c r="AM149" s="47">
        <v>377798</v>
      </c>
      <c r="AN149" s="47">
        <v>385513</v>
      </c>
      <c r="AO149" s="47">
        <v>393373</v>
      </c>
      <c r="AP149" s="47">
        <v>401352</v>
      </c>
      <c r="AQ149" s="47">
        <v>409616</v>
      </c>
      <c r="AR149" s="47">
        <v>418383</v>
      </c>
      <c r="AS149" s="47">
        <v>427782</v>
      </c>
      <c r="AT149" s="47">
        <v>437938</v>
      </c>
      <c r="AU149" s="47">
        <v>448821</v>
      </c>
      <c r="AV149" s="47">
        <v>460165</v>
      </c>
      <c r="AW149" s="47">
        <v>471597</v>
      </c>
      <c r="AX149" s="47">
        <v>482858</v>
      </c>
      <c r="AY149" s="47">
        <v>493799</v>
      </c>
      <c r="AZ149" s="47">
        <v>504511</v>
      </c>
      <c r="BA149" s="47">
        <v>515239</v>
      </c>
      <c r="BB149" s="47">
        <v>526400</v>
      </c>
      <c r="BC149" s="47">
        <v>538219</v>
      </c>
      <c r="BD149" s="47">
        <v>550832</v>
      </c>
      <c r="BE149" s="47">
        <v>564039</v>
      </c>
      <c r="BF149" s="47">
        <v>577372</v>
      </c>
      <c r="BG149" s="47">
        <v>590208</v>
      </c>
      <c r="BH149" s="47">
        <v>602085</v>
      </c>
      <c r="BI149" s="47">
        <v>612836</v>
      </c>
      <c r="BJ149" s="47">
        <v>622585</v>
      </c>
      <c r="BK149" s="47">
        <v>631636</v>
      </c>
      <c r="BL149" s="44"/>
      <c r="BM149" s="44"/>
      <c r="BN149" s="44"/>
      <c r="BO149" s="44"/>
    </row>
    <row r="150" spans="1:67" ht="14" x14ac:dyDescent="0.3">
      <c r="A150" s="44" t="s">
        <v>755</v>
      </c>
      <c r="B150" s="44" t="s">
        <v>756</v>
      </c>
      <c r="C150" s="44" t="s">
        <v>562</v>
      </c>
      <c r="D150" s="44" t="s">
        <v>563</v>
      </c>
      <c r="E150" s="47">
        <v>3893</v>
      </c>
      <c r="F150" s="47">
        <v>3989</v>
      </c>
      <c r="G150" s="47">
        <v>4076</v>
      </c>
      <c r="H150" s="47">
        <v>4183</v>
      </c>
      <c r="I150" s="47">
        <v>4308</v>
      </c>
      <c r="J150" s="47">
        <v>4468</v>
      </c>
      <c r="K150" s="47">
        <v>4685</v>
      </c>
      <c r="L150" s="47">
        <v>4920</v>
      </c>
      <c r="M150" s="47">
        <v>5193</v>
      </c>
      <c r="N150" s="47">
        <v>5459</v>
      </c>
      <c r="O150" s="47">
        <v>5712</v>
      </c>
      <c r="P150" s="47">
        <v>5944</v>
      </c>
      <c r="Q150" s="47">
        <v>6156</v>
      </c>
      <c r="R150" s="47">
        <v>6368</v>
      </c>
      <c r="S150" s="47">
        <v>6607</v>
      </c>
      <c r="T150" s="47">
        <v>6881</v>
      </c>
      <c r="U150" s="47">
        <v>7246</v>
      </c>
      <c r="V150" s="47">
        <v>7718</v>
      </c>
      <c r="W150" s="47">
        <v>8190</v>
      </c>
      <c r="X150" s="47">
        <v>8557</v>
      </c>
      <c r="Y150" s="47">
        <v>8771</v>
      </c>
      <c r="Z150" s="47">
        <v>8678</v>
      </c>
      <c r="AA150" s="47">
        <v>8369</v>
      </c>
      <c r="AB150" s="47">
        <v>8294</v>
      </c>
      <c r="AC150" s="47">
        <v>9061</v>
      </c>
      <c r="AD150" s="47">
        <v>11061</v>
      </c>
      <c r="AE150" s="47">
        <v>14559</v>
      </c>
      <c r="AF150" s="47">
        <v>19275</v>
      </c>
      <c r="AG150" s="47">
        <v>24378</v>
      </c>
      <c r="AH150" s="47">
        <v>28722</v>
      </c>
      <c r="AI150" s="47">
        <v>31520</v>
      </c>
      <c r="AJ150" s="47">
        <v>32449</v>
      </c>
      <c r="AK150" s="47">
        <v>31811</v>
      </c>
      <c r="AL150" s="47">
        <v>30200</v>
      </c>
      <c r="AM150" s="47">
        <v>28484</v>
      </c>
      <c r="AN150" s="47">
        <v>27321</v>
      </c>
      <c r="AO150" s="47">
        <v>26849</v>
      </c>
      <c r="AP150" s="47">
        <v>26909</v>
      </c>
      <c r="AQ150" s="47">
        <v>27392</v>
      </c>
      <c r="AR150" s="47">
        <v>28116</v>
      </c>
      <c r="AS150" s="47">
        <v>28935</v>
      </c>
      <c r="AT150" s="47">
        <v>29853</v>
      </c>
      <c r="AU150" s="47">
        <v>30910</v>
      </c>
      <c r="AV150" s="47">
        <v>32053</v>
      </c>
      <c r="AW150" s="47">
        <v>33186</v>
      </c>
      <c r="AX150" s="47">
        <v>34248</v>
      </c>
      <c r="AY150" s="47">
        <v>35237</v>
      </c>
      <c r="AZ150" s="47">
        <v>36137</v>
      </c>
      <c r="BA150" s="47">
        <v>36885</v>
      </c>
      <c r="BB150" s="47">
        <v>37377</v>
      </c>
      <c r="BC150" s="47">
        <v>37582</v>
      </c>
      <c r="BD150" s="47">
        <v>37446</v>
      </c>
      <c r="BE150" s="47">
        <v>37009</v>
      </c>
      <c r="BF150" s="47">
        <v>36453</v>
      </c>
      <c r="BG150" s="47">
        <v>36015</v>
      </c>
      <c r="BH150" s="47">
        <v>35858</v>
      </c>
      <c r="BI150" s="47">
        <v>36065</v>
      </c>
      <c r="BJ150" s="47">
        <v>36560</v>
      </c>
      <c r="BK150" s="47">
        <v>37264</v>
      </c>
      <c r="BL150" s="44"/>
      <c r="BM150" s="44"/>
      <c r="BN150" s="44"/>
      <c r="BO150" s="44"/>
    </row>
    <row r="151" spans="1:67" ht="14" x14ac:dyDescent="0.3">
      <c r="A151" s="44" t="s">
        <v>42</v>
      </c>
      <c r="B151" s="44" t="s">
        <v>757</v>
      </c>
      <c r="C151" s="44" t="s">
        <v>562</v>
      </c>
      <c r="D151" s="44" t="s">
        <v>563</v>
      </c>
      <c r="E151" s="47">
        <v>12328532</v>
      </c>
      <c r="F151" s="47">
        <v>12710581</v>
      </c>
      <c r="G151" s="47">
        <v>13094888</v>
      </c>
      <c r="H151" s="47">
        <v>13478423</v>
      </c>
      <c r="I151" s="47">
        <v>13857649</v>
      </c>
      <c r="J151" s="47">
        <v>14230163</v>
      </c>
      <c r="K151" s="47">
        <v>14595350</v>
      </c>
      <c r="L151" s="47">
        <v>14954031</v>
      </c>
      <c r="M151" s="47">
        <v>15307273</v>
      </c>
      <c r="N151" s="47">
        <v>15656843</v>
      </c>
      <c r="O151" s="47">
        <v>16004731</v>
      </c>
      <c r="P151" s="47">
        <v>16350881</v>
      </c>
      <c r="Q151" s="47">
        <v>16696891</v>
      </c>
      <c r="R151" s="47">
        <v>17048518</v>
      </c>
      <c r="S151" s="47">
        <v>17413144</v>
      </c>
      <c r="T151" s="47">
        <v>17796164</v>
      </c>
      <c r="U151" s="47">
        <v>18198844</v>
      </c>
      <c r="V151" s="47">
        <v>18620093</v>
      </c>
      <c r="W151" s="47">
        <v>19059770</v>
      </c>
      <c r="X151" s="47">
        <v>19516942</v>
      </c>
      <c r="Y151" s="47">
        <v>19990012</v>
      </c>
      <c r="Z151" s="47">
        <v>20479715</v>
      </c>
      <c r="AA151" s="47">
        <v>20984009</v>
      </c>
      <c r="AB151" s="47">
        <v>21495086</v>
      </c>
      <c r="AC151" s="47">
        <v>22002643</v>
      </c>
      <c r="AD151" s="47">
        <v>22499110</v>
      </c>
      <c r="AE151" s="47">
        <v>22980335</v>
      </c>
      <c r="AF151" s="47">
        <v>23447252</v>
      </c>
      <c r="AG151" s="47">
        <v>23903592</v>
      </c>
      <c r="AH151" s="47">
        <v>24355619</v>
      </c>
      <c r="AI151" s="47">
        <v>24807462</v>
      </c>
      <c r="AJ151" s="47">
        <v>25260404</v>
      </c>
      <c r="AK151" s="47">
        <v>25711406</v>
      </c>
      <c r="AL151" s="47">
        <v>26155203</v>
      </c>
      <c r="AM151" s="47">
        <v>26584478</v>
      </c>
      <c r="AN151" s="47">
        <v>26994250</v>
      </c>
      <c r="AO151" s="47">
        <v>27383473</v>
      </c>
      <c r="AP151" s="47">
        <v>27754571</v>
      </c>
      <c r="AQ151" s="47">
        <v>28110443</v>
      </c>
      <c r="AR151" s="47">
        <v>28455509</v>
      </c>
      <c r="AS151" s="47">
        <v>28793679</v>
      </c>
      <c r="AT151" s="47">
        <v>29126330</v>
      </c>
      <c r="AU151" s="47">
        <v>29454768</v>
      </c>
      <c r="AV151" s="47">
        <v>29782884</v>
      </c>
      <c r="AW151" s="47">
        <v>30115214</v>
      </c>
      <c r="AX151" s="47">
        <v>30455561</v>
      </c>
      <c r="AY151" s="47">
        <v>30804683</v>
      </c>
      <c r="AZ151" s="47">
        <v>31163673</v>
      </c>
      <c r="BA151" s="47">
        <v>31536811</v>
      </c>
      <c r="BB151" s="47">
        <v>31929087</v>
      </c>
      <c r="BC151" s="47">
        <v>32343389</v>
      </c>
      <c r="BD151" s="47">
        <v>32781850</v>
      </c>
      <c r="BE151" s="47">
        <v>33241898</v>
      </c>
      <c r="BF151" s="47">
        <v>33715693</v>
      </c>
      <c r="BG151" s="47">
        <v>34192347</v>
      </c>
      <c r="BH151" s="47">
        <v>34663603</v>
      </c>
      <c r="BI151" s="47">
        <v>35126296</v>
      </c>
      <c r="BJ151" s="47">
        <v>35581294</v>
      </c>
      <c r="BK151" s="47">
        <v>36029138</v>
      </c>
      <c r="BL151" s="44"/>
      <c r="BM151" s="44"/>
      <c r="BN151" s="44"/>
      <c r="BO151" s="44"/>
    </row>
    <row r="152" spans="1:67" ht="14" x14ac:dyDescent="0.3">
      <c r="A152" s="44" t="s">
        <v>156</v>
      </c>
      <c r="B152" s="44" t="s">
        <v>758</v>
      </c>
      <c r="C152" s="44" t="s">
        <v>562</v>
      </c>
      <c r="D152" s="44" t="s">
        <v>563</v>
      </c>
      <c r="E152" s="47">
        <v>22452</v>
      </c>
      <c r="F152" s="47">
        <v>22808</v>
      </c>
      <c r="G152" s="47">
        <v>23039</v>
      </c>
      <c r="H152" s="47">
        <v>23168</v>
      </c>
      <c r="I152" s="47">
        <v>23236</v>
      </c>
      <c r="J152" s="47">
        <v>23282</v>
      </c>
      <c r="K152" s="47">
        <v>23305</v>
      </c>
      <c r="L152" s="47">
        <v>23292</v>
      </c>
      <c r="M152" s="47">
        <v>23304</v>
      </c>
      <c r="N152" s="47">
        <v>23346</v>
      </c>
      <c r="O152" s="47">
        <v>23484</v>
      </c>
      <c r="P152" s="47">
        <v>23721</v>
      </c>
      <c r="Q152" s="47">
        <v>24051</v>
      </c>
      <c r="R152" s="47">
        <v>24439</v>
      </c>
      <c r="S152" s="47">
        <v>24836</v>
      </c>
      <c r="T152" s="47">
        <v>25198</v>
      </c>
      <c r="U152" s="47">
        <v>25524</v>
      </c>
      <c r="V152" s="47">
        <v>25809</v>
      </c>
      <c r="W152" s="47">
        <v>26087</v>
      </c>
      <c r="X152" s="47">
        <v>26394</v>
      </c>
      <c r="Y152" s="47">
        <v>26745</v>
      </c>
      <c r="Z152" s="47">
        <v>27162</v>
      </c>
      <c r="AA152" s="47">
        <v>27627</v>
      </c>
      <c r="AB152" s="47">
        <v>28097</v>
      </c>
      <c r="AC152" s="47">
        <v>28510</v>
      </c>
      <c r="AD152" s="47">
        <v>28832</v>
      </c>
      <c r="AE152" s="47">
        <v>29041</v>
      </c>
      <c r="AF152" s="47">
        <v>29168</v>
      </c>
      <c r="AG152" s="47">
        <v>29229</v>
      </c>
      <c r="AH152" s="47">
        <v>29305</v>
      </c>
      <c r="AI152" s="47">
        <v>29438</v>
      </c>
      <c r="AJ152" s="47">
        <v>29622</v>
      </c>
      <c r="AK152" s="47">
        <v>29865</v>
      </c>
      <c r="AL152" s="47">
        <v>30146</v>
      </c>
      <c r="AM152" s="47">
        <v>30435</v>
      </c>
      <c r="AN152" s="47">
        <v>30716</v>
      </c>
      <c r="AO152" s="47">
        <v>30995</v>
      </c>
      <c r="AP152" s="47">
        <v>31280</v>
      </c>
      <c r="AQ152" s="47">
        <v>31556</v>
      </c>
      <c r="AR152" s="47">
        <v>31844</v>
      </c>
      <c r="AS152" s="47">
        <v>32147</v>
      </c>
      <c r="AT152" s="47">
        <v>32470</v>
      </c>
      <c r="AU152" s="47">
        <v>32806</v>
      </c>
      <c r="AV152" s="47">
        <v>33153</v>
      </c>
      <c r="AW152" s="47">
        <v>33500</v>
      </c>
      <c r="AX152" s="47">
        <v>33843</v>
      </c>
      <c r="AY152" s="47">
        <v>34190</v>
      </c>
      <c r="AZ152" s="47">
        <v>34525</v>
      </c>
      <c r="BA152" s="47">
        <v>34872</v>
      </c>
      <c r="BB152" s="47">
        <v>35226</v>
      </c>
      <c r="BC152" s="47">
        <v>35612</v>
      </c>
      <c r="BD152" s="47">
        <v>36024</v>
      </c>
      <c r="BE152" s="47">
        <v>36460</v>
      </c>
      <c r="BF152" s="47">
        <v>36901</v>
      </c>
      <c r="BG152" s="47">
        <v>37322</v>
      </c>
      <c r="BH152" s="47">
        <v>37718</v>
      </c>
      <c r="BI152" s="47">
        <v>38070</v>
      </c>
      <c r="BJ152" s="47">
        <v>38392</v>
      </c>
      <c r="BK152" s="47">
        <v>38682</v>
      </c>
      <c r="BL152" s="44"/>
      <c r="BM152" s="44"/>
      <c r="BN152" s="44"/>
      <c r="BO152" s="44"/>
    </row>
    <row r="153" spans="1:67" ht="14" x14ac:dyDescent="0.3">
      <c r="A153" s="44" t="s">
        <v>151</v>
      </c>
      <c r="B153" s="44" t="s">
        <v>759</v>
      </c>
      <c r="C153" s="44" t="s">
        <v>562</v>
      </c>
      <c r="D153" s="44" t="s">
        <v>563</v>
      </c>
      <c r="E153" s="47">
        <v>2544000</v>
      </c>
      <c r="F153" s="47">
        <v>2605000</v>
      </c>
      <c r="G153" s="47">
        <v>2664000</v>
      </c>
      <c r="H153" s="47">
        <v>2720000</v>
      </c>
      <c r="I153" s="47">
        <v>2774000</v>
      </c>
      <c r="J153" s="47">
        <v>2825000</v>
      </c>
      <c r="K153" s="47">
        <v>2873000</v>
      </c>
      <c r="L153" s="47">
        <v>2918000</v>
      </c>
      <c r="M153" s="47">
        <v>2960000</v>
      </c>
      <c r="N153" s="47">
        <v>3002000</v>
      </c>
      <c r="O153" s="47">
        <v>3044000</v>
      </c>
      <c r="P153" s="47">
        <v>3087000</v>
      </c>
      <c r="Q153" s="47">
        <v>3131000</v>
      </c>
      <c r="R153" s="47">
        <v>3174000</v>
      </c>
      <c r="S153" s="47">
        <v>3215000</v>
      </c>
      <c r="T153" s="47">
        <v>3251000</v>
      </c>
      <c r="U153" s="47">
        <v>3284000</v>
      </c>
      <c r="V153" s="47">
        <v>3312000</v>
      </c>
      <c r="W153" s="47">
        <v>3339000</v>
      </c>
      <c r="X153" s="47">
        <v>3366000</v>
      </c>
      <c r="Y153" s="47">
        <v>3396000</v>
      </c>
      <c r="Z153" s="47">
        <v>3429000</v>
      </c>
      <c r="AA153" s="47">
        <v>3464000</v>
      </c>
      <c r="AB153" s="47">
        <v>3500000</v>
      </c>
      <c r="AC153" s="47">
        <v>3536000</v>
      </c>
      <c r="AD153" s="47">
        <v>3570000</v>
      </c>
      <c r="AE153" s="47">
        <v>3602000</v>
      </c>
      <c r="AF153" s="47">
        <v>3633000</v>
      </c>
      <c r="AG153" s="47">
        <v>3660000</v>
      </c>
      <c r="AH153" s="47">
        <v>3681000</v>
      </c>
      <c r="AI153" s="47">
        <v>3696000</v>
      </c>
      <c r="AJ153" s="47">
        <v>3704000</v>
      </c>
      <c r="AK153" s="47">
        <v>3706000</v>
      </c>
      <c r="AL153" s="47">
        <v>3701000</v>
      </c>
      <c r="AM153" s="47">
        <v>3690000</v>
      </c>
      <c r="AN153" s="47">
        <v>3675099</v>
      </c>
      <c r="AO153" s="47">
        <v>3667748</v>
      </c>
      <c r="AP153" s="47">
        <v>3654208</v>
      </c>
      <c r="AQ153" s="47">
        <v>3652732</v>
      </c>
      <c r="AR153" s="47">
        <v>3647001</v>
      </c>
      <c r="AS153" s="47">
        <v>3639592</v>
      </c>
      <c r="AT153" s="47">
        <v>3631462</v>
      </c>
      <c r="AU153" s="47">
        <v>3623062</v>
      </c>
      <c r="AV153" s="47">
        <v>3612874</v>
      </c>
      <c r="AW153" s="47">
        <v>3603945</v>
      </c>
      <c r="AX153" s="47">
        <v>3595187</v>
      </c>
      <c r="AY153" s="47">
        <v>3585209</v>
      </c>
      <c r="AZ153" s="47">
        <v>3576910</v>
      </c>
      <c r="BA153" s="47">
        <v>3570108</v>
      </c>
      <c r="BB153" s="47">
        <v>3565604</v>
      </c>
      <c r="BC153" s="47">
        <v>3562045</v>
      </c>
      <c r="BD153" s="47">
        <v>3559986</v>
      </c>
      <c r="BE153" s="47">
        <v>3559519</v>
      </c>
      <c r="BF153" s="47">
        <v>3558566</v>
      </c>
      <c r="BG153" s="47">
        <v>3556397</v>
      </c>
      <c r="BH153" s="47">
        <v>3554108</v>
      </c>
      <c r="BI153" s="47">
        <v>3551954</v>
      </c>
      <c r="BJ153" s="47">
        <v>3549196</v>
      </c>
      <c r="BK153" s="47">
        <v>3545883</v>
      </c>
      <c r="BL153" s="44"/>
      <c r="BM153" s="44"/>
      <c r="BN153" s="44"/>
      <c r="BO153" s="44"/>
    </row>
    <row r="154" spans="1:67" ht="14" x14ac:dyDescent="0.3">
      <c r="A154" s="44" t="s">
        <v>212</v>
      </c>
      <c r="B154" s="44" t="s">
        <v>760</v>
      </c>
      <c r="C154" s="44" t="s">
        <v>562</v>
      </c>
      <c r="D154" s="44" t="s">
        <v>563</v>
      </c>
      <c r="E154" s="47">
        <v>5099373</v>
      </c>
      <c r="F154" s="47">
        <v>5223568</v>
      </c>
      <c r="G154" s="47">
        <v>5352503</v>
      </c>
      <c r="H154" s="47">
        <v>5486319</v>
      </c>
      <c r="I154" s="47">
        <v>5625164</v>
      </c>
      <c r="J154" s="47">
        <v>5769218</v>
      </c>
      <c r="K154" s="47">
        <v>5918595</v>
      </c>
      <c r="L154" s="47">
        <v>6073526</v>
      </c>
      <c r="M154" s="47">
        <v>6234465</v>
      </c>
      <c r="N154" s="47">
        <v>6401921</v>
      </c>
      <c r="O154" s="47">
        <v>6576305</v>
      </c>
      <c r="P154" s="47">
        <v>6757850</v>
      </c>
      <c r="Q154" s="47">
        <v>6946620</v>
      </c>
      <c r="R154" s="47">
        <v>7142627</v>
      </c>
      <c r="S154" s="47">
        <v>7345780</v>
      </c>
      <c r="T154" s="47">
        <v>7556026</v>
      </c>
      <c r="U154" s="47">
        <v>7773449</v>
      </c>
      <c r="V154" s="47">
        <v>7998164</v>
      </c>
      <c r="W154" s="47">
        <v>8230218</v>
      </c>
      <c r="X154" s="47">
        <v>8469672</v>
      </c>
      <c r="Y154" s="47">
        <v>8716553</v>
      </c>
      <c r="Z154" s="47">
        <v>8971345</v>
      </c>
      <c r="AA154" s="47">
        <v>9234129</v>
      </c>
      <c r="AB154" s="47">
        <v>9504281</v>
      </c>
      <c r="AC154" s="47">
        <v>9780872</v>
      </c>
      <c r="AD154" s="47">
        <v>10063495</v>
      </c>
      <c r="AE154" s="47">
        <v>10352120</v>
      </c>
      <c r="AF154" s="47">
        <v>10647754</v>
      </c>
      <c r="AG154" s="47">
        <v>10952395</v>
      </c>
      <c r="AH154" s="47">
        <v>11268658</v>
      </c>
      <c r="AI154" s="47">
        <v>11598633</v>
      </c>
      <c r="AJ154" s="47">
        <v>11942819</v>
      </c>
      <c r="AK154" s="47">
        <v>12301336</v>
      </c>
      <c r="AL154" s="47">
        <v>12675460</v>
      </c>
      <c r="AM154" s="47">
        <v>13066543</v>
      </c>
      <c r="AN154" s="47">
        <v>13475400</v>
      </c>
      <c r="AO154" s="47">
        <v>13902688</v>
      </c>
      <c r="AP154" s="47">
        <v>14347854</v>
      </c>
      <c r="AQ154" s="47">
        <v>14808791</v>
      </c>
      <c r="AR154" s="47">
        <v>15282521</v>
      </c>
      <c r="AS154" s="47">
        <v>15766806</v>
      </c>
      <c r="AT154" s="47">
        <v>16260932</v>
      </c>
      <c r="AU154" s="47">
        <v>16765117</v>
      </c>
      <c r="AV154" s="47">
        <v>17279141</v>
      </c>
      <c r="AW154" s="47">
        <v>17802997</v>
      </c>
      <c r="AX154" s="47">
        <v>18336724</v>
      </c>
      <c r="AY154" s="47">
        <v>18880269</v>
      </c>
      <c r="AZ154" s="47">
        <v>19433530</v>
      </c>
      <c r="BA154" s="47">
        <v>19996473</v>
      </c>
      <c r="BB154" s="47">
        <v>20569117</v>
      </c>
      <c r="BC154" s="47">
        <v>21151640</v>
      </c>
      <c r="BD154" s="47">
        <v>21743967</v>
      </c>
      <c r="BE154" s="47">
        <v>22346641</v>
      </c>
      <c r="BF154" s="47">
        <v>22961253</v>
      </c>
      <c r="BG154" s="47">
        <v>23589887</v>
      </c>
      <c r="BH154" s="47">
        <v>24234088</v>
      </c>
      <c r="BI154" s="47">
        <v>24894380</v>
      </c>
      <c r="BJ154" s="47">
        <v>25570540</v>
      </c>
      <c r="BK154" s="47">
        <v>26262368</v>
      </c>
      <c r="BL154" s="44"/>
      <c r="BM154" s="44"/>
      <c r="BN154" s="44"/>
      <c r="BO154" s="44"/>
    </row>
    <row r="155" spans="1:67" ht="14" x14ac:dyDescent="0.3">
      <c r="A155" s="44" t="s">
        <v>62</v>
      </c>
      <c r="B155" s="44" t="s">
        <v>761</v>
      </c>
      <c r="C155" s="44" t="s">
        <v>562</v>
      </c>
      <c r="D155" s="44" t="s">
        <v>563</v>
      </c>
      <c r="E155" s="47">
        <v>89863</v>
      </c>
      <c r="F155" s="47">
        <v>92325</v>
      </c>
      <c r="G155" s="47">
        <v>94905</v>
      </c>
      <c r="H155" s="47">
        <v>97551</v>
      </c>
      <c r="I155" s="47">
        <v>100171</v>
      </c>
      <c r="J155" s="47">
        <v>102718</v>
      </c>
      <c r="K155" s="47">
        <v>105136</v>
      </c>
      <c r="L155" s="47">
        <v>107478</v>
      </c>
      <c r="M155" s="47">
        <v>109891</v>
      </c>
      <c r="N155" s="47">
        <v>112582</v>
      </c>
      <c r="O155" s="47">
        <v>115691</v>
      </c>
      <c r="P155" s="47">
        <v>119302</v>
      </c>
      <c r="Q155" s="47">
        <v>123354</v>
      </c>
      <c r="R155" s="47">
        <v>127701</v>
      </c>
      <c r="S155" s="47">
        <v>132104</v>
      </c>
      <c r="T155" s="47">
        <v>136417</v>
      </c>
      <c r="U155" s="47">
        <v>140563</v>
      </c>
      <c r="V155" s="47">
        <v>144631</v>
      </c>
      <c r="W155" s="47">
        <v>148780</v>
      </c>
      <c r="X155" s="47">
        <v>153276</v>
      </c>
      <c r="Y155" s="47">
        <v>158272</v>
      </c>
      <c r="Z155" s="47">
        <v>163824</v>
      </c>
      <c r="AA155" s="47">
        <v>169851</v>
      </c>
      <c r="AB155" s="47">
        <v>176244</v>
      </c>
      <c r="AC155" s="47">
        <v>182850</v>
      </c>
      <c r="AD155" s="47">
        <v>189537</v>
      </c>
      <c r="AE155" s="47">
        <v>196264</v>
      </c>
      <c r="AF155" s="47">
        <v>203028</v>
      </c>
      <c r="AG155" s="47">
        <v>209785</v>
      </c>
      <c r="AH155" s="47">
        <v>216510</v>
      </c>
      <c r="AI155" s="47">
        <v>223158</v>
      </c>
      <c r="AJ155" s="47">
        <v>229751</v>
      </c>
      <c r="AK155" s="47">
        <v>236265</v>
      </c>
      <c r="AL155" s="47">
        <v>242605</v>
      </c>
      <c r="AM155" s="47">
        <v>248588</v>
      </c>
      <c r="AN155" s="47">
        <v>254139</v>
      </c>
      <c r="AO155" s="47">
        <v>259183</v>
      </c>
      <c r="AP155" s="47">
        <v>263842</v>
      </c>
      <c r="AQ155" s="47">
        <v>268455</v>
      </c>
      <c r="AR155" s="47">
        <v>273527</v>
      </c>
      <c r="AS155" s="47">
        <v>279398</v>
      </c>
      <c r="AT155" s="47">
        <v>286306</v>
      </c>
      <c r="AU155" s="47">
        <v>294186</v>
      </c>
      <c r="AV155" s="47">
        <v>302683</v>
      </c>
      <c r="AW155" s="47">
        <v>311265</v>
      </c>
      <c r="AX155" s="47">
        <v>319608</v>
      </c>
      <c r="AY155" s="47">
        <v>327487</v>
      </c>
      <c r="AZ155" s="47">
        <v>335169</v>
      </c>
      <c r="BA155" s="47">
        <v>343452</v>
      </c>
      <c r="BB155" s="47">
        <v>353398</v>
      </c>
      <c r="BC155" s="47">
        <v>365734</v>
      </c>
      <c r="BD155" s="47">
        <v>380495</v>
      </c>
      <c r="BE155" s="47">
        <v>397237</v>
      </c>
      <c r="BF155" s="47">
        <v>415593</v>
      </c>
      <c r="BG155" s="47">
        <v>435015</v>
      </c>
      <c r="BH155" s="47">
        <v>454915</v>
      </c>
      <c r="BI155" s="47">
        <v>475513</v>
      </c>
      <c r="BJ155" s="47">
        <v>496402</v>
      </c>
      <c r="BK155" s="47">
        <v>515696</v>
      </c>
      <c r="BL155" s="44"/>
      <c r="BM155" s="44"/>
      <c r="BN155" s="44"/>
      <c r="BO155" s="44"/>
    </row>
    <row r="156" spans="1:67" ht="14" x14ac:dyDescent="0.3">
      <c r="A156" s="44" t="s">
        <v>762</v>
      </c>
      <c r="B156" s="44" t="s">
        <v>763</v>
      </c>
      <c r="C156" s="44" t="s">
        <v>562</v>
      </c>
      <c r="D156" s="44" t="s">
        <v>563</v>
      </c>
      <c r="E156" s="47">
        <v>105203269</v>
      </c>
      <c r="F156" s="47">
        <v>108061812</v>
      </c>
      <c r="G156" s="47">
        <v>111045434</v>
      </c>
      <c r="H156" s="47">
        <v>114101592</v>
      </c>
      <c r="I156" s="47">
        <v>117271166</v>
      </c>
      <c r="J156" s="47">
        <v>120541214</v>
      </c>
      <c r="K156" s="47">
        <v>123908159</v>
      </c>
      <c r="L156" s="47">
        <v>127444958</v>
      </c>
      <c r="M156" s="47">
        <v>131026912</v>
      </c>
      <c r="N156" s="47">
        <v>134704201</v>
      </c>
      <c r="O156" s="47">
        <v>138473064</v>
      </c>
      <c r="P156" s="47">
        <v>142307879</v>
      </c>
      <c r="Q156" s="47">
        <v>146213388</v>
      </c>
      <c r="R156" s="47">
        <v>150292291</v>
      </c>
      <c r="S156" s="47">
        <v>154509812</v>
      </c>
      <c r="T156" s="47">
        <v>158917328</v>
      </c>
      <c r="U156" s="47">
        <v>163532323</v>
      </c>
      <c r="V156" s="47">
        <v>168361100</v>
      </c>
      <c r="W156" s="47">
        <v>173447058</v>
      </c>
      <c r="X156" s="47">
        <v>178866341</v>
      </c>
      <c r="Y156" s="47">
        <v>184628605</v>
      </c>
      <c r="Z156" s="47">
        <v>190731422</v>
      </c>
      <c r="AA156" s="47">
        <v>197157159</v>
      </c>
      <c r="AB156" s="47">
        <v>203834190</v>
      </c>
      <c r="AC156" s="47">
        <v>210648811</v>
      </c>
      <c r="AD156" s="47">
        <v>217572788</v>
      </c>
      <c r="AE156" s="47">
        <v>224549844</v>
      </c>
      <c r="AF156" s="47">
        <v>231570113</v>
      </c>
      <c r="AG156" s="47">
        <v>238565130</v>
      </c>
      <c r="AH156" s="47">
        <v>245453259</v>
      </c>
      <c r="AI156" s="47">
        <v>254215138</v>
      </c>
      <c r="AJ156" s="47">
        <v>261046309</v>
      </c>
      <c r="AK156" s="47">
        <v>265656619</v>
      </c>
      <c r="AL156" s="47">
        <v>272107828</v>
      </c>
      <c r="AM156" s="47">
        <v>278384965</v>
      </c>
      <c r="AN156" s="47">
        <v>286096964</v>
      </c>
      <c r="AO156" s="47">
        <v>292041181</v>
      </c>
      <c r="AP156" s="47">
        <v>297891731</v>
      </c>
      <c r="AQ156" s="47">
        <v>303641740</v>
      </c>
      <c r="AR156" s="47">
        <v>309436741</v>
      </c>
      <c r="AS156" s="47">
        <v>315326801</v>
      </c>
      <c r="AT156" s="47">
        <v>321297208</v>
      </c>
      <c r="AU156" s="47">
        <v>327362252</v>
      </c>
      <c r="AV156" s="47">
        <v>333608779</v>
      </c>
      <c r="AW156" s="47">
        <v>340143481</v>
      </c>
      <c r="AX156" s="47">
        <v>347029874</v>
      </c>
      <c r="AY156" s="47">
        <v>354302463</v>
      </c>
      <c r="AZ156" s="47">
        <v>361929136</v>
      </c>
      <c r="BA156" s="47">
        <v>369823252</v>
      </c>
      <c r="BB156" s="47">
        <v>377883993</v>
      </c>
      <c r="BC156" s="47">
        <v>385917886</v>
      </c>
      <c r="BD156" s="47">
        <v>393944527</v>
      </c>
      <c r="BE156" s="47">
        <v>401974219</v>
      </c>
      <c r="BF156" s="47">
        <v>409977874</v>
      </c>
      <c r="BG156" s="47">
        <v>417932242</v>
      </c>
      <c r="BH156" s="47">
        <v>425821770</v>
      </c>
      <c r="BI156" s="47">
        <v>433597626</v>
      </c>
      <c r="BJ156" s="47">
        <v>441255234</v>
      </c>
      <c r="BK156" s="47">
        <v>448912859</v>
      </c>
      <c r="BL156" s="44"/>
      <c r="BM156" s="44"/>
      <c r="BN156" s="44"/>
      <c r="BO156" s="44"/>
    </row>
    <row r="157" spans="1:67" ht="14" x14ac:dyDescent="0.3">
      <c r="A157" s="44" t="s">
        <v>169</v>
      </c>
      <c r="B157" s="44" t="s">
        <v>764</v>
      </c>
      <c r="C157" s="44" t="s">
        <v>562</v>
      </c>
      <c r="D157" s="44" t="s">
        <v>563</v>
      </c>
      <c r="E157" s="47">
        <v>37771859</v>
      </c>
      <c r="F157" s="47">
        <v>38966056</v>
      </c>
      <c r="G157" s="47">
        <v>40195319</v>
      </c>
      <c r="H157" s="47">
        <v>41462369</v>
      </c>
      <c r="I157" s="47">
        <v>42771079</v>
      </c>
      <c r="J157" s="47">
        <v>44123853</v>
      </c>
      <c r="K157" s="47">
        <v>45519737</v>
      </c>
      <c r="L157" s="47">
        <v>46956208</v>
      </c>
      <c r="M157" s="47">
        <v>48431972</v>
      </c>
      <c r="N157" s="47">
        <v>49945279</v>
      </c>
      <c r="O157" s="47">
        <v>51493565</v>
      </c>
      <c r="P157" s="47">
        <v>53076373</v>
      </c>
      <c r="Q157" s="47">
        <v>54689943</v>
      </c>
      <c r="R157" s="47">
        <v>56324303</v>
      </c>
      <c r="S157" s="47">
        <v>57966804</v>
      </c>
      <c r="T157" s="47">
        <v>59607953</v>
      </c>
      <c r="U157" s="47">
        <v>61242190</v>
      </c>
      <c r="V157" s="47">
        <v>62869903</v>
      </c>
      <c r="W157" s="47">
        <v>64494869</v>
      </c>
      <c r="X157" s="47">
        <v>66123897</v>
      </c>
      <c r="Y157" s="47">
        <v>67761372</v>
      </c>
      <c r="Z157" s="47">
        <v>69407624</v>
      </c>
      <c r="AA157" s="47">
        <v>71058654</v>
      </c>
      <c r="AB157" s="47">
        <v>72709299</v>
      </c>
      <c r="AC157" s="47">
        <v>74352631</v>
      </c>
      <c r="AD157" s="47">
        <v>75983485</v>
      </c>
      <c r="AE157" s="47">
        <v>77599098</v>
      </c>
      <c r="AF157" s="47">
        <v>79200081</v>
      </c>
      <c r="AG157" s="47">
        <v>80788721</v>
      </c>
      <c r="AH157" s="47">
        <v>82368931</v>
      </c>
      <c r="AI157" s="47">
        <v>83943132</v>
      </c>
      <c r="AJ157" s="47">
        <v>85512623</v>
      </c>
      <c r="AK157" s="47">
        <v>87075138</v>
      </c>
      <c r="AL157" s="47">
        <v>88625440</v>
      </c>
      <c r="AM157" s="47">
        <v>90156400</v>
      </c>
      <c r="AN157" s="47">
        <v>91663285</v>
      </c>
      <c r="AO157" s="47">
        <v>93147044</v>
      </c>
      <c r="AP157" s="47">
        <v>94611002</v>
      </c>
      <c r="AQ157" s="47">
        <v>96056321</v>
      </c>
      <c r="AR157" s="47">
        <v>97484832</v>
      </c>
      <c r="AS157" s="47">
        <v>98899845</v>
      </c>
      <c r="AT157" s="47">
        <v>100298153</v>
      </c>
      <c r="AU157" s="47">
        <v>101684758</v>
      </c>
      <c r="AV157" s="47">
        <v>103081020</v>
      </c>
      <c r="AW157" s="47">
        <v>104514932</v>
      </c>
      <c r="AX157" s="47">
        <v>106005203</v>
      </c>
      <c r="AY157" s="47">
        <v>107560153</v>
      </c>
      <c r="AZ157" s="47">
        <v>109170502</v>
      </c>
      <c r="BA157" s="47">
        <v>110815271</v>
      </c>
      <c r="BB157" s="47">
        <v>112463887</v>
      </c>
      <c r="BC157" s="47">
        <v>114092963</v>
      </c>
      <c r="BD157" s="47">
        <v>115695473</v>
      </c>
      <c r="BE157" s="47">
        <v>117274155</v>
      </c>
      <c r="BF157" s="47">
        <v>118827161</v>
      </c>
      <c r="BG157" s="47">
        <v>120355128</v>
      </c>
      <c r="BH157" s="47">
        <v>121858258</v>
      </c>
      <c r="BI157" s="47">
        <v>123333376</v>
      </c>
      <c r="BJ157" s="47">
        <v>124777324</v>
      </c>
      <c r="BK157" s="47">
        <v>126190788</v>
      </c>
      <c r="BL157" s="44"/>
      <c r="BM157" s="44"/>
      <c r="BN157" s="44"/>
      <c r="BO157" s="44"/>
    </row>
    <row r="158" spans="1:67" ht="14" x14ac:dyDescent="0.3">
      <c r="A158" s="44" t="s">
        <v>765</v>
      </c>
      <c r="B158" s="44" t="s">
        <v>766</v>
      </c>
      <c r="C158" s="44" t="s">
        <v>562</v>
      </c>
      <c r="D158" s="44" t="s">
        <v>563</v>
      </c>
      <c r="E158" s="47">
        <v>14662</v>
      </c>
      <c r="F158" s="47">
        <v>15051</v>
      </c>
      <c r="G158" s="47">
        <v>15547</v>
      </c>
      <c r="H158" s="47">
        <v>16114</v>
      </c>
      <c r="I158" s="47">
        <v>16710</v>
      </c>
      <c r="J158" s="47">
        <v>17284</v>
      </c>
      <c r="K158" s="47">
        <v>17842</v>
      </c>
      <c r="L158" s="47">
        <v>18388</v>
      </c>
      <c r="M158" s="47">
        <v>18961</v>
      </c>
      <c r="N158" s="47">
        <v>19622</v>
      </c>
      <c r="O158" s="47">
        <v>20395</v>
      </c>
      <c r="P158" s="47">
        <v>21313</v>
      </c>
      <c r="Q158" s="47">
        <v>22341</v>
      </c>
      <c r="R158" s="47">
        <v>23439</v>
      </c>
      <c r="S158" s="47">
        <v>24531</v>
      </c>
      <c r="T158" s="47">
        <v>25576</v>
      </c>
      <c r="U158" s="47">
        <v>26552</v>
      </c>
      <c r="V158" s="47">
        <v>27470</v>
      </c>
      <c r="W158" s="47">
        <v>28406</v>
      </c>
      <c r="X158" s="47">
        <v>29416</v>
      </c>
      <c r="Y158" s="47">
        <v>30576</v>
      </c>
      <c r="Z158" s="47">
        <v>31893</v>
      </c>
      <c r="AA158" s="47">
        <v>33328</v>
      </c>
      <c r="AB158" s="47">
        <v>34889</v>
      </c>
      <c r="AC158" s="47">
        <v>36557</v>
      </c>
      <c r="AD158" s="47">
        <v>38333</v>
      </c>
      <c r="AE158" s="47">
        <v>40211</v>
      </c>
      <c r="AF158" s="47">
        <v>42173</v>
      </c>
      <c r="AG158" s="47">
        <v>44083</v>
      </c>
      <c r="AH158" s="47">
        <v>45820</v>
      </c>
      <c r="AI158" s="47">
        <v>47271</v>
      </c>
      <c r="AJ158" s="47">
        <v>48404</v>
      </c>
      <c r="AK158" s="47">
        <v>49245</v>
      </c>
      <c r="AL158" s="47">
        <v>49831</v>
      </c>
      <c r="AM158" s="47">
        <v>50215</v>
      </c>
      <c r="AN158" s="47">
        <v>50457</v>
      </c>
      <c r="AO158" s="47">
        <v>50533</v>
      </c>
      <c r="AP158" s="47">
        <v>50450</v>
      </c>
      <c r="AQ158" s="47">
        <v>50356</v>
      </c>
      <c r="AR158" s="47">
        <v>50423</v>
      </c>
      <c r="AS158" s="47">
        <v>50753</v>
      </c>
      <c r="AT158" s="47">
        <v>51422</v>
      </c>
      <c r="AU158" s="47">
        <v>52370</v>
      </c>
      <c r="AV158" s="47">
        <v>53456</v>
      </c>
      <c r="AW158" s="47">
        <v>54476</v>
      </c>
      <c r="AX158" s="47">
        <v>55258</v>
      </c>
      <c r="AY158" s="47">
        <v>55767</v>
      </c>
      <c r="AZ158" s="47">
        <v>56051</v>
      </c>
      <c r="BA158" s="47">
        <v>56174</v>
      </c>
      <c r="BB158" s="47">
        <v>56250</v>
      </c>
      <c r="BC158" s="47">
        <v>56366</v>
      </c>
      <c r="BD158" s="47">
        <v>56531</v>
      </c>
      <c r="BE158" s="47">
        <v>56717</v>
      </c>
      <c r="BF158" s="47">
        <v>56938</v>
      </c>
      <c r="BG158" s="47">
        <v>57179</v>
      </c>
      <c r="BH158" s="47">
        <v>57439</v>
      </c>
      <c r="BI158" s="47">
        <v>57735</v>
      </c>
      <c r="BJ158" s="47">
        <v>58058</v>
      </c>
      <c r="BK158" s="47">
        <v>58413</v>
      </c>
      <c r="BL158" s="44"/>
      <c r="BM158" s="44"/>
      <c r="BN158" s="44"/>
      <c r="BO158" s="44"/>
    </row>
    <row r="159" spans="1:67" ht="14" x14ac:dyDescent="0.3">
      <c r="A159" s="44" t="s">
        <v>767</v>
      </c>
      <c r="B159" s="44" t="s">
        <v>768</v>
      </c>
      <c r="C159" s="44" t="s">
        <v>562</v>
      </c>
      <c r="D159" s="44" t="s">
        <v>563</v>
      </c>
      <c r="E159" s="47">
        <v>2113046161</v>
      </c>
      <c r="F159" s="47">
        <v>2139270918</v>
      </c>
      <c r="G159" s="47">
        <v>2178677151</v>
      </c>
      <c r="H159" s="47">
        <v>2230155724</v>
      </c>
      <c r="I159" s="47">
        <v>2281940568</v>
      </c>
      <c r="J159" s="47">
        <v>2335282522</v>
      </c>
      <c r="K159" s="47">
        <v>2392150640</v>
      </c>
      <c r="L159" s="47">
        <v>2448834103</v>
      </c>
      <c r="M159" s="47">
        <v>2507048456</v>
      </c>
      <c r="N159" s="47">
        <v>2567556274</v>
      </c>
      <c r="O159" s="47">
        <v>2629663607</v>
      </c>
      <c r="P159" s="47">
        <v>2693087600</v>
      </c>
      <c r="Q159" s="47">
        <v>2755483444</v>
      </c>
      <c r="R159" s="47">
        <v>2817721676</v>
      </c>
      <c r="S159" s="47">
        <v>2879406369</v>
      </c>
      <c r="T159" s="47">
        <v>2939722049</v>
      </c>
      <c r="U159" s="47">
        <v>2999377867</v>
      </c>
      <c r="V159" s="47">
        <v>3058411125</v>
      </c>
      <c r="W159" s="47">
        <v>3118448554</v>
      </c>
      <c r="X159" s="47">
        <v>3179901379</v>
      </c>
      <c r="Y159" s="47">
        <v>3242255849</v>
      </c>
      <c r="Z159" s="47">
        <v>3306545022</v>
      </c>
      <c r="AA159" s="47">
        <v>3374067691</v>
      </c>
      <c r="AB159" s="47">
        <v>3442580262</v>
      </c>
      <c r="AC159" s="47">
        <v>3510913736</v>
      </c>
      <c r="AD159" s="47">
        <v>3580424967</v>
      </c>
      <c r="AE159" s="47">
        <v>3651813713</v>
      </c>
      <c r="AF159" s="47">
        <v>3725019071</v>
      </c>
      <c r="AG159" s="47">
        <v>3798643183</v>
      </c>
      <c r="AH159" s="47">
        <v>3871349043</v>
      </c>
      <c r="AI159" s="47">
        <v>3944840237</v>
      </c>
      <c r="AJ159" s="47">
        <v>4014647737</v>
      </c>
      <c r="AK159" s="47">
        <v>4082474773</v>
      </c>
      <c r="AL159" s="47">
        <v>4149075132</v>
      </c>
      <c r="AM159" s="47">
        <v>4214963232</v>
      </c>
      <c r="AN159" s="47">
        <v>4280338246</v>
      </c>
      <c r="AO159" s="47">
        <v>4345432484</v>
      </c>
      <c r="AP159" s="47">
        <v>4410389228</v>
      </c>
      <c r="AQ159" s="47">
        <v>4474447539</v>
      </c>
      <c r="AR159" s="47">
        <v>4536985402</v>
      </c>
      <c r="AS159" s="47">
        <v>4598469354</v>
      </c>
      <c r="AT159" s="47">
        <v>4658609413</v>
      </c>
      <c r="AU159" s="47">
        <v>4717766167</v>
      </c>
      <c r="AV159" s="47">
        <v>4776667150</v>
      </c>
      <c r="AW159" s="47">
        <v>4835321975</v>
      </c>
      <c r="AX159" s="47">
        <v>4893951980</v>
      </c>
      <c r="AY159" s="47">
        <v>4952303244</v>
      </c>
      <c r="AZ159" s="47">
        <v>5010312065</v>
      </c>
      <c r="BA159" s="47">
        <v>5068731828</v>
      </c>
      <c r="BB159" s="47">
        <v>5128024829</v>
      </c>
      <c r="BC159" s="47">
        <v>5187847044</v>
      </c>
      <c r="BD159" s="47">
        <v>5248583579</v>
      </c>
      <c r="BE159" s="47">
        <v>5309856949</v>
      </c>
      <c r="BF159" s="47">
        <v>5371870625</v>
      </c>
      <c r="BG159" s="47">
        <v>5433979884</v>
      </c>
      <c r="BH159" s="47">
        <v>5495816130</v>
      </c>
      <c r="BI159" s="47">
        <v>5557635482</v>
      </c>
      <c r="BJ159" s="47">
        <v>5619111361</v>
      </c>
      <c r="BK159" s="47">
        <v>5678540888</v>
      </c>
      <c r="BL159" s="44"/>
      <c r="BM159" s="44"/>
      <c r="BN159" s="44"/>
      <c r="BO159" s="44"/>
    </row>
    <row r="160" spans="1:67" ht="14" x14ac:dyDescent="0.3">
      <c r="A160" s="44" t="s">
        <v>152</v>
      </c>
      <c r="B160" s="44" t="s">
        <v>769</v>
      </c>
      <c r="C160" s="44" t="s">
        <v>562</v>
      </c>
      <c r="D160" s="44" t="s">
        <v>563</v>
      </c>
      <c r="E160" s="47">
        <v>1488667</v>
      </c>
      <c r="F160" s="47">
        <v>1507654</v>
      </c>
      <c r="G160" s="47">
        <v>1527111</v>
      </c>
      <c r="H160" s="47">
        <v>1547450</v>
      </c>
      <c r="I160" s="47">
        <v>1569142</v>
      </c>
      <c r="J160" s="47">
        <v>1592433</v>
      </c>
      <c r="K160" s="47">
        <v>1617795</v>
      </c>
      <c r="L160" s="47">
        <v>1644943</v>
      </c>
      <c r="M160" s="47">
        <v>1672399</v>
      </c>
      <c r="N160" s="47">
        <v>1698144</v>
      </c>
      <c r="O160" s="47">
        <v>1720800</v>
      </c>
      <c r="P160" s="47">
        <v>1739521</v>
      </c>
      <c r="Q160" s="47">
        <v>1754956</v>
      </c>
      <c r="R160" s="47">
        <v>1768991</v>
      </c>
      <c r="S160" s="47">
        <v>1784398</v>
      </c>
      <c r="T160" s="47">
        <v>1803010</v>
      </c>
      <c r="U160" s="47">
        <v>1825552</v>
      </c>
      <c r="V160" s="47">
        <v>1851069</v>
      </c>
      <c r="W160" s="47">
        <v>1877688</v>
      </c>
      <c r="X160" s="47">
        <v>1902719</v>
      </c>
      <c r="Y160" s="47">
        <v>1924197</v>
      </c>
      <c r="Z160" s="47">
        <v>1941530</v>
      </c>
      <c r="AA160" s="47">
        <v>1955243</v>
      </c>
      <c r="AB160" s="47">
        <v>1965895</v>
      </c>
      <c r="AC160" s="47">
        <v>1974415</v>
      </c>
      <c r="AD160" s="47">
        <v>1981534</v>
      </c>
      <c r="AE160" s="47">
        <v>1987538</v>
      </c>
      <c r="AF160" s="47">
        <v>1992274</v>
      </c>
      <c r="AG160" s="47">
        <v>1995513</v>
      </c>
      <c r="AH160" s="47">
        <v>1996870</v>
      </c>
      <c r="AI160" s="47">
        <v>1996228</v>
      </c>
      <c r="AJ160" s="47">
        <v>1993302</v>
      </c>
      <c r="AK160" s="47">
        <v>1988659</v>
      </c>
      <c r="AL160" s="47">
        <v>1984028</v>
      </c>
      <c r="AM160" s="47">
        <v>1981703</v>
      </c>
      <c r="AN160" s="47">
        <v>1983252</v>
      </c>
      <c r="AO160" s="47">
        <v>1989443</v>
      </c>
      <c r="AP160" s="47">
        <v>1999598</v>
      </c>
      <c r="AQ160" s="47">
        <v>2012057</v>
      </c>
      <c r="AR160" s="47">
        <v>2024394</v>
      </c>
      <c r="AS160" s="47">
        <v>2034819</v>
      </c>
      <c r="AT160" s="47">
        <v>2042842</v>
      </c>
      <c r="AU160" s="47">
        <v>2048928</v>
      </c>
      <c r="AV160" s="47">
        <v>2053426</v>
      </c>
      <c r="AW160" s="47">
        <v>2057048</v>
      </c>
      <c r="AX160" s="47">
        <v>2060273</v>
      </c>
      <c r="AY160" s="47">
        <v>2063131</v>
      </c>
      <c r="AZ160" s="47">
        <v>2065426</v>
      </c>
      <c r="BA160" s="47">
        <v>2067313</v>
      </c>
      <c r="BB160" s="47">
        <v>2069039</v>
      </c>
      <c r="BC160" s="47">
        <v>2070741</v>
      </c>
      <c r="BD160" s="47">
        <v>2072487</v>
      </c>
      <c r="BE160" s="47">
        <v>2074278</v>
      </c>
      <c r="BF160" s="47">
        <v>2076067</v>
      </c>
      <c r="BG160" s="47">
        <v>2077775</v>
      </c>
      <c r="BH160" s="47">
        <v>2079328</v>
      </c>
      <c r="BI160" s="47">
        <v>2080745</v>
      </c>
      <c r="BJ160" s="47">
        <v>2081996</v>
      </c>
      <c r="BK160" s="47">
        <v>2082958</v>
      </c>
      <c r="BL160" s="44"/>
      <c r="BM160" s="44"/>
      <c r="BN160" s="44"/>
      <c r="BO160" s="44"/>
    </row>
    <row r="161" spans="1:67" ht="14" x14ac:dyDescent="0.3">
      <c r="A161" s="44" t="s">
        <v>232</v>
      </c>
      <c r="B161" s="44" t="s">
        <v>770</v>
      </c>
      <c r="C161" s="44" t="s">
        <v>562</v>
      </c>
      <c r="D161" s="44" t="s">
        <v>563</v>
      </c>
      <c r="E161" s="47">
        <v>5263733</v>
      </c>
      <c r="F161" s="47">
        <v>5322266</v>
      </c>
      <c r="G161" s="47">
        <v>5381368</v>
      </c>
      <c r="H161" s="47">
        <v>5441613</v>
      </c>
      <c r="I161" s="47">
        <v>5503752</v>
      </c>
      <c r="J161" s="47">
        <v>5568484</v>
      </c>
      <c r="K161" s="47">
        <v>5635859</v>
      </c>
      <c r="L161" s="47">
        <v>5706199</v>
      </c>
      <c r="M161" s="47">
        <v>5780835</v>
      </c>
      <c r="N161" s="47">
        <v>5861412</v>
      </c>
      <c r="O161" s="47">
        <v>5949045</v>
      </c>
      <c r="P161" s="47">
        <v>6044530</v>
      </c>
      <c r="Q161" s="47">
        <v>6147458</v>
      </c>
      <c r="R161" s="47">
        <v>6256187</v>
      </c>
      <c r="S161" s="47">
        <v>6368348</v>
      </c>
      <c r="T161" s="47">
        <v>6482278</v>
      </c>
      <c r="U161" s="47">
        <v>6596728</v>
      </c>
      <c r="V161" s="47">
        <v>6712267</v>
      </c>
      <c r="W161" s="47">
        <v>6831085</v>
      </c>
      <c r="X161" s="47">
        <v>6956402</v>
      </c>
      <c r="Y161" s="47">
        <v>7090126</v>
      </c>
      <c r="Z161" s="47">
        <v>7234728</v>
      </c>
      <c r="AA161" s="47">
        <v>7388668</v>
      </c>
      <c r="AB161" s="47">
        <v>7545166</v>
      </c>
      <c r="AC161" s="47">
        <v>7694855</v>
      </c>
      <c r="AD161" s="47">
        <v>7831889</v>
      </c>
      <c r="AE161" s="47">
        <v>7952865</v>
      </c>
      <c r="AF161" s="47">
        <v>8062219</v>
      </c>
      <c r="AG161" s="47">
        <v>8171522</v>
      </c>
      <c r="AH161" s="47">
        <v>8296915</v>
      </c>
      <c r="AI161" s="47">
        <v>8449913</v>
      </c>
      <c r="AJ161" s="47">
        <v>8635527</v>
      </c>
      <c r="AK161" s="47">
        <v>8850334</v>
      </c>
      <c r="AL161" s="47">
        <v>9087176</v>
      </c>
      <c r="AM161" s="47">
        <v>9334880</v>
      </c>
      <c r="AN161" s="47">
        <v>9585653</v>
      </c>
      <c r="AO161" s="47">
        <v>9837571</v>
      </c>
      <c r="AP161" s="47">
        <v>10094368</v>
      </c>
      <c r="AQ161" s="47">
        <v>10360561</v>
      </c>
      <c r="AR161" s="47">
        <v>10642936</v>
      </c>
      <c r="AS161" s="47">
        <v>10946445</v>
      </c>
      <c r="AT161" s="47">
        <v>11271600</v>
      </c>
      <c r="AU161" s="47">
        <v>11616887</v>
      </c>
      <c r="AV161" s="47">
        <v>11982695</v>
      </c>
      <c r="AW161" s="47">
        <v>12369070</v>
      </c>
      <c r="AX161" s="47">
        <v>12775516</v>
      </c>
      <c r="AY161" s="47">
        <v>13203378</v>
      </c>
      <c r="AZ161" s="47">
        <v>13651464</v>
      </c>
      <c r="BA161" s="47">
        <v>14113577</v>
      </c>
      <c r="BB161" s="47">
        <v>14581429</v>
      </c>
      <c r="BC161" s="47">
        <v>15049353</v>
      </c>
      <c r="BD161" s="47">
        <v>15514591</v>
      </c>
      <c r="BE161" s="47">
        <v>15979499</v>
      </c>
      <c r="BF161" s="47">
        <v>16449864</v>
      </c>
      <c r="BG161" s="47">
        <v>16934220</v>
      </c>
      <c r="BH161" s="47">
        <v>17438778</v>
      </c>
      <c r="BI161" s="47">
        <v>17965429</v>
      </c>
      <c r="BJ161" s="47">
        <v>18512394</v>
      </c>
      <c r="BK161" s="47">
        <v>19077690</v>
      </c>
      <c r="BL161" s="44"/>
      <c r="BM161" s="44"/>
      <c r="BN161" s="44"/>
      <c r="BO161" s="44"/>
    </row>
    <row r="162" spans="1:67" ht="14" x14ac:dyDescent="0.3">
      <c r="A162" s="44" t="s">
        <v>149</v>
      </c>
      <c r="B162" s="44" t="s">
        <v>771</v>
      </c>
      <c r="C162" s="44" t="s">
        <v>562</v>
      </c>
      <c r="D162" s="44" t="s">
        <v>563</v>
      </c>
      <c r="E162" s="47">
        <v>326550</v>
      </c>
      <c r="F162" s="47">
        <v>325250</v>
      </c>
      <c r="G162" s="47">
        <v>323900</v>
      </c>
      <c r="H162" s="47">
        <v>322550</v>
      </c>
      <c r="I162" s="47">
        <v>321250</v>
      </c>
      <c r="J162" s="47">
        <v>318800</v>
      </c>
      <c r="K162" s="47">
        <v>315200</v>
      </c>
      <c r="L162" s="47">
        <v>311550</v>
      </c>
      <c r="M162" s="47">
        <v>307900</v>
      </c>
      <c r="N162" s="47">
        <v>304300</v>
      </c>
      <c r="O162" s="47">
        <v>302650</v>
      </c>
      <c r="P162" s="47">
        <v>302700</v>
      </c>
      <c r="Q162" s="47">
        <v>302450</v>
      </c>
      <c r="R162" s="47">
        <v>302200</v>
      </c>
      <c r="S162" s="47">
        <v>301996</v>
      </c>
      <c r="T162" s="47">
        <v>304222</v>
      </c>
      <c r="U162" s="47">
        <v>305774</v>
      </c>
      <c r="V162" s="47">
        <v>306970</v>
      </c>
      <c r="W162" s="47">
        <v>310182</v>
      </c>
      <c r="X162" s="47">
        <v>313342</v>
      </c>
      <c r="Y162" s="47">
        <v>316645</v>
      </c>
      <c r="Z162" s="47">
        <v>318982</v>
      </c>
      <c r="AA162" s="47">
        <v>325898</v>
      </c>
      <c r="AB162" s="47">
        <v>330524</v>
      </c>
      <c r="AC162" s="47">
        <v>330593</v>
      </c>
      <c r="AD162" s="47">
        <v>336452</v>
      </c>
      <c r="AE162" s="47">
        <v>342121</v>
      </c>
      <c r="AF162" s="47">
        <v>344485</v>
      </c>
      <c r="AG162" s="47">
        <v>347325</v>
      </c>
      <c r="AH162" s="47">
        <v>350722</v>
      </c>
      <c r="AI162" s="47">
        <v>354170</v>
      </c>
      <c r="AJ162" s="47">
        <v>363845</v>
      </c>
      <c r="AK162" s="47">
        <v>367618</v>
      </c>
      <c r="AL162" s="47">
        <v>371308</v>
      </c>
      <c r="AM162" s="47">
        <v>374797</v>
      </c>
      <c r="AN162" s="47">
        <v>377419</v>
      </c>
      <c r="AO162" s="47">
        <v>379905</v>
      </c>
      <c r="AP162" s="47">
        <v>382791</v>
      </c>
      <c r="AQ162" s="47">
        <v>385287</v>
      </c>
      <c r="AR162" s="47">
        <v>387578</v>
      </c>
      <c r="AS162" s="47">
        <v>390087</v>
      </c>
      <c r="AT162" s="47">
        <v>393028</v>
      </c>
      <c r="AU162" s="47">
        <v>395969</v>
      </c>
      <c r="AV162" s="47">
        <v>398582</v>
      </c>
      <c r="AW162" s="47">
        <v>401268</v>
      </c>
      <c r="AX162" s="47">
        <v>403834</v>
      </c>
      <c r="AY162" s="47">
        <v>405308</v>
      </c>
      <c r="AZ162" s="47">
        <v>406724</v>
      </c>
      <c r="BA162" s="47">
        <v>409379</v>
      </c>
      <c r="BB162" s="47">
        <v>412477</v>
      </c>
      <c r="BC162" s="47">
        <v>414508</v>
      </c>
      <c r="BD162" s="47">
        <v>416268</v>
      </c>
      <c r="BE162" s="47">
        <v>420028</v>
      </c>
      <c r="BF162" s="47">
        <v>425967</v>
      </c>
      <c r="BG162" s="47">
        <v>434558</v>
      </c>
      <c r="BH162" s="47">
        <v>445053</v>
      </c>
      <c r="BI162" s="47">
        <v>455356</v>
      </c>
      <c r="BJ162" s="47">
        <v>467999</v>
      </c>
      <c r="BK162" s="47">
        <v>483530</v>
      </c>
      <c r="BL162" s="44"/>
      <c r="BM162" s="44"/>
      <c r="BN162" s="44"/>
      <c r="BO162" s="44"/>
    </row>
    <row r="163" spans="1:67" ht="14" x14ac:dyDescent="0.3">
      <c r="A163" s="44" t="s">
        <v>772</v>
      </c>
      <c r="B163" s="44" t="s">
        <v>773</v>
      </c>
      <c r="C163" s="44" t="s">
        <v>562</v>
      </c>
      <c r="D163" s="44" t="s">
        <v>563</v>
      </c>
      <c r="E163" s="47">
        <v>21736942</v>
      </c>
      <c r="F163" s="47">
        <v>22211624</v>
      </c>
      <c r="G163" s="47">
        <v>22697667</v>
      </c>
      <c r="H163" s="47">
        <v>23198241</v>
      </c>
      <c r="I163" s="47">
        <v>23717788</v>
      </c>
      <c r="J163" s="47">
        <v>24259359</v>
      </c>
      <c r="K163" s="47">
        <v>24823940</v>
      </c>
      <c r="L163" s="47">
        <v>25410060</v>
      </c>
      <c r="M163" s="47">
        <v>26015248</v>
      </c>
      <c r="N163" s="47">
        <v>26635849</v>
      </c>
      <c r="O163" s="47">
        <v>27269069</v>
      </c>
      <c r="P163" s="47">
        <v>27913750</v>
      </c>
      <c r="Q163" s="47">
        <v>28570097</v>
      </c>
      <c r="R163" s="47">
        <v>29238168</v>
      </c>
      <c r="S163" s="47">
        <v>29918461</v>
      </c>
      <c r="T163" s="47">
        <v>30611095</v>
      </c>
      <c r="U163" s="47">
        <v>31314341</v>
      </c>
      <c r="V163" s="47">
        <v>32026742</v>
      </c>
      <c r="W163" s="47">
        <v>32748784</v>
      </c>
      <c r="X163" s="47">
        <v>33481396</v>
      </c>
      <c r="Y163" s="47">
        <v>34224313</v>
      </c>
      <c r="Z163" s="47">
        <v>34976462</v>
      </c>
      <c r="AA163" s="47">
        <v>35734272</v>
      </c>
      <c r="AB163" s="47">
        <v>36491800</v>
      </c>
      <c r="AC163" s="47">
        <v>37241527</v>
      </c>
      <c r="AD163" s="47">
        <v>37977086</v>
      </c>
      <c r="AE163" s="47">
        <v>38698482</v>
      </c>
      <c r="AF163" s="47">
        <v>39404335</v>
      </c>
      <c r="AG163" s="47">
        <v>40085651</v>
      </c>
      <c r="AH163" s="47">
        <v>40731426</v>
      </c>
      <c r="AI163" s="47">
        <v>41335199</v>
      </c>
      <c r="AJ163" s="47">
        <v>41890197</v>
      </c>
      <c r="AK163" s="47">
        <v>42401684</v>
      </c>
      <c r="AL163" s="47">
        <v>42890002</v>
      </c>
      <c r="AM163" s="47">
        <v>43383428</v>
      </c>
      <c r="AN163" s="47">
        <v>43901598</v>
      </c>
      <c r="AO163" s="47">
        <v>44452206</v>
      </c>
      <c r="AP163" s="47">
        <v>45027233</v>
      </c>
      <c r="AQ163" s="47">
        <v>45611220</v>
      </c>
      <c r="AR163" s="47">
        <v>46181077</v>
      </c>
      <c r="AS163" s="47">
        <v>46719701</v>
      </c>
      <c r="AT163" s="47">
        <v>47225120</v>
      </c>
      <c r="AU163" s="47">
        <v>47702171</v>
      </c>
      <c r="AV163" s="47">
        <v>48148902</v>
      </c>
      <c r="AW163" s="47">
        <v>48564484</v>
      </c>
      <c r="AX163" s="47">
        <v>48949924</v>
      </c>
      <c r="AY163" s="47">
        <v>49301050</v>
      </c>
      <c r="AZ163" s="47">
        <v>49621475</v>
      </c>
      <c r="BA163" s="47">
        <v>49929642</v>
      </c>
      <c r="BB163" s="47">
        <v>50250367</v>
      </c>
      <c r="BC163" s="47">
        <v>50600818</v>
      </c>
      <c r="BD163" s="47">
        <v>50990615</v>
      </c>
      <c r="BE163" s="47">
        <v>51413698</v>
      </c>
      <c r="BF163" s="47">
        <v>51852451</v>
      </c>
      <c r="BG163" s="47">
        <v>52280807</v>
      </c>
      <c r="BH163" s="47">
        <v>52680726</v>
      </c>
      <c r="BI163" s="47">
        <v>53045226</v>
      </c>
      <c r="BJ163" s="47">
        <v>53382581</v>
      </c>
      <c r="BK163" s="47">
        <v>53708395</v>
      </c>
      <c r="BL163" s="44"/>
      <c r="BM163" s="44"/>
      <c r="BN163" s="44"/>
      <c r="BO163" s="44"/>
    </row>
    <row r="164" spans="1:67" ht="14" x14ac:dyDescent="0.3">
      <c r="A164" s="44" t="s">
        <v>774</v>
      </c>
      <c r="B164" s="44" t="s">
        <v>775</v>
      </c>
      <c r="C164" s="44" t="s">
        <v>562</v>
      </c>
      <c r="D164" s="44" t="s">
        <v>563</v>
      </c>
      <c r="E164" s="47">
        <v>97553162</v>
      </c>
      <c r="F164" s="47">
        <v>100147129</v>
      </c>
      <c r="G164" s="47">
        <v>102808053</v>
      </c>
      <c r="H164" s="47">
        <v>105546273</v>
      </c>
      <c r="I164" s="47">
        <v>108376339</v>
      </c>
      <c r="J164" s="47">
        <v>111307812</v>
      </c>
      <c r="K164" s="47">
        <v>114351833</v>
      </c>
      <c r="L164" s="47">
        <v>117503859</v>
      </c>
      <c r="M164" s="47">
        <v>120739199</v>
      </c>
      <c r="N164" s="47">
        <v>124023257</v>
      </c>
      <c r="O164" s="47">
        <v>127335091</v>
      </c>
      <c r="P164" s="47">
        <v>130670746</v>
      </c>
      <c r="Q164" s="47">
        <v>134051043</v>
      </c>
      <c r="R164" s="47">
        <v>137511210</v>
      </c>
      <c r="S164" s="47">
        <v>141099581</v>
      </c>
      <c r="T164" s="47">
        <v>144855682</v>
      </c>
      <c r="U164" s="47">
        <v>148781931</v>
      </c>
      <c r="V164" s="47">
        <v>152881209</v>
      </c>
      <c r="W164" s="47">
        <v>157192233</v>
      </c>
      <c r="X164" s="47">
        <v>161761420</v>
      </c>
      <c r="Y164" s="47">
        <v>166616401</v>
      </c>
      <c r="Z164" s="47">
        <v>171766031</v>
      </c>
      <c r="AA164" s="47">
        <v>177185670</v>
      </c>
      <c r="AB164" s="47">
        <v>182825264</v>
      </c>
      <c r="AC164" s="47">
        <v>188614696</v>
      </c>
      <c r="AD164" s="47">
        <v>194494169</v>
      </c>
      <c r="AE164" s="47">
        <v>200443463</v>
      </c>
      <c r="AF164" s="47">
        <v>206447530</v>
      </c>
      <c r="AG164" s="47">
        <v>212456887</v>
      </c>
      <c r="AH164" s="47">
        <v>218415849</v>
      </c>
      <c r="AI164" s="47">
        <v>226259037</v>
      </c>
      <c r="AJ164" s="47">
        <v>232101440</v>
      </c>
      <c r="AK164" s="47">
        <v>237828663</v>
      </c>
      <c r="AL164" s="47">
        <v>243429290</v>
      </c>
      <c r="AM164" s="47">
        <v>248897270</v>
      </c>
      <c r="AN164" s="47">
        <v>254233351</v>
      </c>
      <c r="AO164" s="47">
        <v>259431597</v>
      </c>
      <c r="AP164" s="47">
        <v>264504166</v>
      </c>
      <c r="AQ164" s="47">
        <v>269440690</v>
      </c>
      <c r="AR164" s="47">
        <v>274350032</v>
      </c>
      <c r="AS164" s="47">
        <v>279279634</v>
      </c>
      <c r="AT164" s="47">
        <v>284249018</v>
      </c>
      <c r="AU164" s="47">
        <v>289264324</v>
      </c>
      <c r="AV164" s="47">
        <v>294343628</v>
      </c>
      <c r="AW164" s="47">
        <v>299502774</v>
      </c>
      <c r="AX164" s="47">
        <v>304755503</v>
      </c>
      <c r="AY164" s="47">
        <v>310109412</v>
      </c>
      <c r="AZ164" s="47">
        <v>315573347</v>
      </c>
      <c r="BA164" s="47">
        <v>321168767</v>
      </c>
      <c r="BB164" s="47">
        <v>326900984</v>
      </c>
      <c r="BC164" s="47">
        <v>332777824</v>
      </c>
      <c r="BD164" s="47">
        <v>338814807</v>
      </c>
      <c r="BE164" s="47">
        <v>345004009</v>
      </c>
      <c r="BF164" s="47">
        <v>351299193</v>
      </c>
      <c r="BG164" s="47">
        <v>357637340</v>
      </c>
      <c r="BH164" s="47">
        <v>363975550</v>
      </c>
      <c r="BI164" s="47">
        <v>370276461</v>
      </c>
      <c r="BJ164" s="47">
        <v>376546755</v>
      </c>
      <c r="BK164" s="47">
        <v>382896715</v>
      </c>
      <c r="BL164" s="44"/>
      <c r="BM164" s="44"/>
      <c r="BN164" s="44"/>
      <c r="BO164" s="44"/>
    </row>
    <row r="165" spans="1:67" ht="14" x14ac:dyDescent="0.3">
      <c r="A165" s="44" t="s">
        <v>214</v>
      </c>
      <c r="B165" s="44" t="s">
        <v>776</v>
      </c>
      <c r="C165" s="44" t="s">
        <v>562</v>
      </c>
      <c r="D165" s="44" t="s">
        <v>563</v>
      </c>
      <c r="E165" s="47">
        <v>480579</v>
      </c>
      <c r="F165" s="47">
        <v>491140</v>
      </c>
      <c r="G165" s="47">
        <v>502558</v>
      </c>
      <c r="H165" s="47">
        <v>513409</v>
      </c>
      <c r="I165" s="47">
        <v>521753</v>
      </c>
      <c r="J165" s="47">
        <v>526327</v>
      </c>
      <c r="K165" s="47">
        <v>526419</v>
      </c>
      <c r="L165" s="47">
        <v>522796</v>
      </c>
      <c r="M165" s="47">
        <v>517481</v>
      </c>
      <c r="N165" s="47">
        <v>513340</v>
      </c>
      <c r="O165" s="47">
        <v>512407</v>
      </c>
      <c r="P165" s="47">
        <v>515449</v>
      </c>
      <c r="Q165" s="47">
        <v>521785</v>
      </c>
      <c r="R165" s="47">
        <v>530220</v>
      </c>
      <c r="S165" s="47">
        <v>538902</v>
      </c>
      <c r="T165" s="47">
        <v>546487</v>
      </c>
      <c r="U165" s="47">
        <v>552562</v>
      </c>
      <c r="V165" s="47">
        <v>557576</v>
      </c>
      <c r="W165" s="47">
        <v>562065</v>
      </c>
      <c r="X165" s="47">
        <v>566888</v>
      </c>
      <c r="Y165" s="47">
        <v>572608</v>
      </c>
      <c r="Z165" s="47">
        <v>579445</v>
      </c>
      <c r="AA165" s="47">
        <v>587001</v>
      </c>
      <c r="AB165" s="47">
        <v>594506</v>
      </c>
      <c r="AC165" s="47">
        <v>600884</v>
      </c>
      <c r="AD165" s="47">
        <v>605398</v>
      </c>
      <c r="AE165" s="47">
        <v>607711</v>
      </c>
      <c r="AF165" s="47">
        <v>608144</v>
      </c>
      <c r="AG165" s="47">
        <v>607413</v>
      </c>
      <c r="AH165" s="47">
        <v>606571</v>
      </c>
      <c r="AI165" s="47">
        <v>606372</v>
      </c>
      <c r="AJ165" s="47">
        <v>607105</v>
      </c>
      <c r="AK165" s="47">
        <v>608516</v>
      </c>
      <c r="AL165" s="47">
        <v>610170</v>
      </c>
      <c r="AM165" s="47">
        <v>611389</v>
      </c>
      <c r="AN165" s="47">
        <v>611712</v>
      </c>
      <c r="AO165" s="47">
        <v>611003</v>
      </c>
      <c r="AP165" s="47">
        <v>609520</v>
      </c>
      <c r="AQ165" s="47">
        <v>607662</v>
      </c>
      <c r="AR165" s="47">
        <v>606001</v>
      </c>
      <c r="AS165" s="47">
        <v>604950</v>
      </c>
      <c r="AT165" s="47">
        <v>607389</v>
      </c>
      <c r="AU165" s="47">
        <v>609828</v>
      </c>
      <c r="AV165" s="47">
        <v>612267</v>
      </c>
      <c r="AW165" s="47">
        <v>613353</v>
      </c>
      <c r="AX165" s="47">
        <v>614261</v>
      </c>
      <c r="AY165" s="47">
        <v>615025</v>
      </c>
      <c r="AZ165" s="47">
        <v>615875</v>
      </c>
      <c r="BA165" s="47">
        <v>616969</v>
      </c>
      <c r="BB165" s="47">
        <v>618294</v>
      </c>
      <c r="BC165" s="47">
        <v>619428</v>
      </c>
      <c r="BD165" s="47">
        <v>620079</v>
      </c>
      <c r="BE165" s="47">
        <v>620601</v>
      </c>
      <c r="BF165" s="47">
        <v>621207</v>
      </c>
      <c r="BG165" s="47">
        <v>621810</v>
      </c>
      <c r="BH165" s="47">
        <v>622159</v>
      </c>
      <c r="BI165" s="47">
        <v>622303</v>
      </c>
      <c r="BJ165" s="47">
        <v>622373</v>
      </c>
      <c r="BK165" s="47">
        <v>622345</v>
      </c>
      <c r="BL165" s="44"/>
      <c r="BM165" s="44"/>
      <c r="BN165" s="44"/>
      <c r="BO165" s="44"/>
    </row>
    <row r="166" spans="1:67" ht="14" x14ac:dyDescent="0.3">
      <c r="A166" s="44" t="s">
        <v>70</v>
      </c>
      <c r="B166" s="44" t="s">
        <v>777</v>
      </c>
      <c r="C166" s="44" t="s">
        <v>562</v>
      </c>
      <c r="D166" s="44" t="s">
        <v>563</v>
      </c>
      <c r="E166" s="47">
        <v>955505</v>
      </c>
      <c r="F166" s="47">
        <v>982178</v>
      </c>
      <c r="G166" s="47">
        <v>1011324</v>
      </c>
      <c r="H166" s="47">
        <v>1042383</v>
      </c>
      <c r="I166" s="47">
        <v>1074514</v>
      </c>
      <c r="J166" s="47">
        <v>1107124</v>
      </c>
      <c r="K166" s="47">
        <v>1139961</v>
      </c>
      <c r="L166" s="47">
        <v>1173191</v>
      </c>
      <c r="M166" s="47">
        <v>1207104</v>
      </c>
      <c r="N166" s="47">
        <v>1242214</v>
      </c>
      <c r="O166" s="47">
        <v>1278825</v>
      </c>
      <c r="P166" s="47">
        <v>1317050</v>
      </c>
      <c r="Q166" s="47">
        <v>1356670</v>
      </c>
      <c r="R166" s="47">
        <v>1397304</v>
      </c>
      <c r="S166" s="47">
        <v>1438425</v>
      </c>
      <c r="T166" s="47">
        <v>1479651</v>
      </c>
      <c r="U166" s="47">
        <v>1520865</v>
      </c>
      <c r="V166" s="47">
        <v>1562209</v>
      </c>
      <c r="W166" s="47">
        <v>1603906</v>
      </c>
      <c r="X166" s="47">
        <v>1646291</v>
      </c>
      <c r="Y166" s="47">
        <v>1689622</v>
      </c>
      <c r="Z166" s="47">
        <v>1733475</v>
      </c>
      <c r="AA166" s="47">
        <v>1777727</v>
      </c>
      <c r="AB166" s="47">
        <v>1823216</v>
      </c>
      <c r="AC166" s="47">
        <v>1871090</v>
      </c>
      <c r="AD166" s="47">
        <v>1921881</v>
      </c>
      <c r="AE166" s="47">
        <v>1976310</v>
      </c>
      <c r="AF166" s="47">
        <v>2033344</v>
      </c>
      <c r="AG166" s="47">
        <v>2089715</v>
      </c>
      <c r="AH166" s="47">
        <v>2141011</v>
      </c>
      <c r="AI166" s="47">
        <v>2184145</v>
      </c>
      <c r="AJ166" s="47">
        <v>2217917</v>
      </c>
      <c r="AK166" s="47">
        <v>2243495</v>
      </c>
      <c r="AL166" s="47">
        <v>2263186</v>
      </c>
      <c r="AM166" s="47">
        <v>2280479</v>
      </c>
      <c r="AN166" s="47">
        <v>2298020</v>
      </c>
      <c r="AO166" s="47">
        <v>2316568</v>
      </c>
      <c r="AP166" s="47">
        <v>2335734</v>
      </c>
      <c r="AQ166" s="47">
        <v>2355664</v>
      </c>
      <c r="AR166" s="47">
        <v>2376225</v>
      </c>
      <c r="AS166" s="47">
        <v>2397418</v>
      </c>
      <c r="AT166" s="47">
        <v>2419588</v>
      </c>
      <c r="AU166" s="47">
        <v>2443271</v>
      </c>
      <c r="AV166" s="47">
        <v>2468762</v>
      </c>
      <c r="AW166" s="47">
        <v>2496391</v>
      </c>
      <c r="AX166" s="47">
        <v>2526424</v>
      </c>
      <c r="AY166" s="47">
        <v>2558856</v>
      </c>
      <c r="AZ166" s="47">
        <v>2593820</v>
      </c>
      <c r="BA166" s="47">
        <v>2631898</v>
      </c>
      <c r="BB166" s="47">
        <v>2673796</v>
      </c>
      <c r="BC166" s="47">
        <v>2719896</v>
      </c>
      <c r="BD166" s="47">
        <v>2770362</v>
      </c>
      <c r="BE166" s="47">
        <v>2824699</v>
      </c>
      <c r="BF166" s="47">
        <v>2881792</v>
      </c>
      <c r="BG166" s="47">
        <v>2940108</v>
      </c>
      <c r="BH166" s="47">
        <v>2998439</v>
      </c>
      <c r="BI166" s="47">
        <v>3056359</v>
      </c>
      <c r="BJ166" s="47">
        <v>3113779</v>
      </c>
      <c r="BK166" s="47">
        <v>3170208</v>
      </c>
      <c r="BL166" s="44"/>
      <c r="BM166" s="44"/>
      <c r="BN166" s="44"/>
      <c r="BO166" s="44"/>
    </row>
    <row r="167" spans="1:67" ht="14" x14ac:dyDescent="0.3">
      <c r="A167" s="44" t="s">
        <v>778</v>
      </c>
      <c r="B167" s="44" t="s">
        <v>779</v>
      </c>
      <c r="C167" s="44" t="s">
        <v>562</v>
      </c>
      <c r="D167" s="44" t="s">
        <v>563</v>
      </c>
      <c r="E167" s="47">
        <v>9979</v>
      </c>
      <c r="F167" s="47">
        <v>10245</v>
      </c>
      <c r="G167" s="47">
        <v>10436</v>
      </c>
      <c r="H167" s="47">
        <v>10590</v>
      </c>
      <c r="I167" s="47">
        <v>10783</v>
      </c>
      <c r="J167" s="47">
        <v>11022</v>
      </c>
      <c r="K167" s="47">
        <v>11344</v>
      </c>
      <c r="L167" s="47">
        <v>11721</v>
      </c>
      <c r="M167" s="47">
        <v>12140</v>
      </c>
      <c r="N167" s="47">
        <v>12574</v>
      </c>
      <c r="O167" s="47">
        <v>12994</v>
      </c>
      <c r="P167" s="47">
        <v>13429</v>
      </c>
      <c r="Q167" s="47">
        <v>13882</v>
      </c>
      <c r="R167" s="47">
        <v>14325</v>
      </c>
      <c r="S167" s="47">
        <v>14677</v>
      </c>
      <c r="T167" s="47">
        <v>14924</v>
      </c>
      <c r="U167" s="47">
        <v>15026</v>
      </c>
      <c r="V167" s="47">
        <v>15048</v>
      </c>
      <c r="W167" s="47">
        <v>15170</v>
      </c>
      <c r="X167" s="47">
        <v>15638</v>
      </c>
      <c r="Y167" s="47">
        <v>16633</v>
      </c>
      <c r="Z167" s="47">
        <v>18158</v>
      </c>
      <c r="AA167" s="47">
        <v>20167</v>
      </c>
      <c r="AB167" s="47">
        <v>22622</v>
      </c>
      <c r="AC167" s="47">
        <v>25500</v>
      </c>
      <c r="AD167" s="47">
        <v>28720</v>
      </c>
      <c r="AE167" s="47">
        <v>32370</v>
      </c>
      <c r="AF167" s="47">
        <v>36377</v>
      </c>
      <c r="AG167" s="47">
        <v>40288</v>
      </c>
      <c r="AH167" s="47">
        <v>43540</v>
      </c>
      <c r="AI167" s="47">
        <v>45752</v>
      </c>
      <c r="AJ167" s="47">
        <v>46666</v>
      </c>
      <c r="AK167" s="47">
        <v>46476</v>
      </c>
      <c r="AL167" s="47">
        <v>45758</v>
      </c>
      <c r="AM167" s="47">
        <v>45364</v>
      </c>
      <c r="AN167" s="47">
        <v>45870</v>
      </c>
      <c r="AO167" s="47">
        <v>47521</v>
      </c>
      <c r="AP167" s="47">
        <v>50056</v>
      </c>
      <c r="AQ167" s="47">
        <v>52997</v>
      </c>
      <c r="AR167" s="47">
        <v>55636</v>
      </c>
      <c r="AS167" s="47">
        <v>57453</v>
      </c>
      <c r="AT167" s="47">
        <v>58321</v>
      </c>
      <c r="AU167" s="47">
        <v>58420</v>
      </c>
      <c r="AV167" s="47">
        <v>57947</v>
      </c>
      <c r="AW167" s="47">
        <v>57246</v>
      </c>
      <c r="AX167" s="47">
        <v>56542</v>
      </c>
      <c r="AY167" s="47">
        <v>55882</v>
      </c>
      <c r="AZ167" s="47">
        <v>55219</v>
      </c>
      <c r="BA167" s="47">
        <v>54625</v>
      </c>
      <c r="BB167" s="47">
        <v>54193</v>
      </c>
      <c r="BC167" s="47">
        <v>53971</v>
      </c>
      <c r="BD167" s="47">
        <v>54012</v>
      </c>
      <c r="BE167" s="47">
        <v>54311</v>
      </c>
      <c r="BF167" s="47">
        <v>54784</v>
      </c>
      <c r="BG167" s="47">
        <v>55305</v>
      </c>
      <c r="BH167" s="47">
        <v>55780</v>
      </c>
      <c r="BI167" s="47">
        <v>56188</v>
      </c>
      <c r="BJ167" s="47">
        <v>56562</v>
      </c>
      <c r="BK167" s="47">
        <v>56882</v>
      </c>
      <c r="BL167" s="44"/>
      <c r="BM167" s="44"/>
      <c r="BN167" s="44"/>
      <c r="BO167" s="44"/>
    </row>
    <row r="168" spans="1:67" ht="14" x14ac:dyDescent="0.3">
      <c r="A168" s="44" t="s">
        <v>224</v>
      </c>
      <c r="B168" s="44" t="s">
        <v>780</v>
      </c>
      <c r="C168" s="44" t="s">
        <v>562</v>
      </c>
      <c r="D168" s="44" t="s">
        <v>563</v>
      </c>
      <c r="E168" s="47">
        <v>7184869</v>
      </c>
      <c r="F168" s="47">
        <v>7342111</v>
      </c>
      <c r="G168" s="47">
        <v>7507303</v>
      </c>
      <c r="H168" s="47">
        <v>7679458</v>
      </c>
      <c r="I168" s="47">
        <v>7857104</v>
      </c>
      <c r="J168" s="47">
        <v>8039215</v>
      </c>
      <c r="K168" s="47">
        <v>8225921</v>
      </c>
      <c r="L168" s="47">
        <v>8417702</v>
      </c>
      <c r="M168" s="47">
        <v>8614447</v>
      </c>
      <c r="N168" s="47">
        <v>8816057</v>
      </c>
      <c r="O168" s="47">
        <v>9022741</v>
      </c>
      <c r="P168" s="47">
        <v>9232655</v>
      </c>
      <c r="Q168" s="47">
        <v>9446240</v>
      </c>
      <c r="R168" s="47">
        <v>9668657</v>
      </c>
      <c r="S168" s="47">
        <v>9906965</v>
      </c>
      <c r="T168" s="47">
        <v>10165215</v>
      </c>
      <c r="U168" s="47">
        <v>10443953</v>
      </c>
      <c r="V168" s="47">
        <v>10738533</v>
      </c>
      <c r="W168" s="47">
        <v>11041204</v>
      </c>
      <c r="X168" s="47">
        <v>11341402</v>
      </c>
      <c r="Y168" s="47">
        <v>11630194</v>
      </c>
      <c r="Z168" s="47">
        <v>11913088</v>
      </c>
      <c r="AA168" s="47">
        <v>12189824</v>
      </c>
      <c r="AB168" s="47">
        <v>12439762</v>
      </c>
      <c r="AC168" s="47">
        <v>12636116</v>
      </c>
      <c r="AD168" s="47">
        <v>12764387</v>
      </c>
      <c r="AE168" s="47">
        <v>12808558</v>
      </c>
      <c r="AF168" s="47">
        <v>12786349</v>
      </c>
      <c r="AG168" s="47">
        <v>12758008</v>
      </c>
      <c r="AH168" s="47">
        <v>12805946</v>
      </c>
      <c r="AI168" s="47">
        <v>12987292</v>
      </c>
      <c r="AJ168" s="47">
        <v>13328032</v>
      </c>
      <c r="AK168" s="47">
        <v>13806001</v>
      </c>
      <c r="AL168" s="47">
        <v>14370946</v>
      </c>
      <c r="AM168" s="47">
        <v>14948048</v>
      </c>
      <c r="AN168" s="47">
        <v>15483286</v>
      </c>
      <c r="AO168" s="47">
        <v>15960442</v>
      </c>
      <c r="AP168" s="47">
        <v>16397183</v>
      </c>
      <c r="AQ168" s="47">
        <v>16813949</v>
      </c>
      <c r="AR168" s="47">
        <v>17244188</v>
      </c>
      <c r="AS168" s="47">
        <v>17711927</v>
      </c>
      <c r="AT168" s="47">
        <v>18221888</v>
      </c>
      <c r="AU168" s="47">
        <v>18764155</v>
      </c>
      <c r="AV168" s="47">
        <v>19331100</v>
      </c>
      <c r="AW168" s="47">
        <v>19910552</v>
      </c>
      <c r="AX168" s="47">
        <v>20493925</v>
      </c>
      <c r="AY168" s="47">
        <v>21080110</v>
      </c>
      <c r="AZ168" s="47">
        <v>21673316</v>
      </c>
      <c r="BA168" s="47">
        <v>22276596</v>
      </c>
      <c r="BB168" s="47">
        <v>22894710</v>
      </c>
      <c r="BC168" s="47">
        <v>23531574</v>
      </c>
      <c r="BD168" s="47">
        <v>24187487</v>
      </c>
      <c r="BE168" s="47">
        <v>24862648</v>
      </c>
      <c r="BF168" s="47">
        <v>25560725</v>
      </c>
      <c r="BG168" s="47">
        <v>26286163</v>
      </c>
      <c r="BH168" s="47">
        <v>27042002</v>
      </c>
      <c r="BI168" s="47">
        <v>27829942</v>
      </c>
      <c r="BJ168" s="47">
        <v>28649007</v>
      </c>
      <c r="BK168" s="47">
        <v>29495962</v>
      </c>
      <c r="BL168" s="44"/>
      <c r="BM168" s="44"/>
      <c r="BN168" s="44"/>
      <c r="BO168" s="44"/>
    </row>
    <row r="169" spans="1:67" ht="14" x14ac:dyDescent="0.3">
      <c r="A169" s="44" t="s">
        <v>24</v>
      </c>
      <c r="B169" s="44" t="s">
        <v>781</v>
      </c>
      <c r="C169" s="44" t="s">
        <v>562</v>
      </c>
      <c r="D169" s="44" t="s">
        <v>563</v>
      </c>
      <c r="E169" s="47">
        <v>850384</v>
      </c>
      <c r="F169" s="47">
        <v>875581</v>
      </c>
      <c r="G169" s="47">
        <v>901686</v>
      </c>
      <c r="H169" s="47">
        <v>928734</v>
      </c>
      <c r="I169" s="47">
        <v>956799</v>
      </c>
      <c r="J169" s="47">
        <v>985910</v>
      </c>
      <c r="K169" s="47">
        <v>1016100</v>
      </c>
      <c r="L169" s="47">
        <v>1047344</v>
      </c>
      <c r="M169" s="47">
        <v>1079580</v>
      </c>
      <c r="N169" s="47">
        <v>1112745</v>
      </c>
      <c r="O169" s="47">
        <v>1146780</v>
      </c>
      <c r="P169" s="47">
        <v>1181674</v>
      </c>
      <c r="Q169" s="47">
        <v>1217446</v>
      </c>
      <c r="R169" s="47">
        <v>1254157</v>
      </c>
      <c r="S169" s="47">
        <v>1291855</v>
      </c>
      <c r="T169" s="47">
        <v>1330598</v>
      </c>
      <c r="U169" s="47">
        <v>1370357</v>
      </c>
      <c r="V169" s="47">
        <v>1411140</v>
      </c>
      <c r="W169" s="47">
        <v>1453032</v>
      </c>
      <c r="X169" s="47">
        <v>1496185</v>
      </c>
      <c r="Y169" s="47">
        <v>1540640</v>
      </c>
      <c r="Z169" s="47">
        <v>1586493</v>
      </c>
      <c r="AA169" s="47">
        <v>1633652</v>
      </c>
      <c r="AB169" s="47">
        <v>1681863</v>
      </c>
      <c r="AC169" s="47">
        <v>1730738</v>
      </c>
      <c r="AD169" s="47">
        <v>1780030</v>
      </c>
      <c r="AE169" s="47">
        <v>1829675</v>
      </c>
      <c r="AF169" s="47">
        <v>1879763</v>
      </c>
      <c r="AG169" s="47">
        <v>1930433</v>
      </c>
      <c r="AH169" s="47">
        <v>1981899</v>
      </c>
      <c r="AI169" s="47">
        <v>2034346</v>
      </c>
      <c r="AJ169" s="47">
        <v>2087912</v>
      </c>
      <c r="AK169" s="47">
        <v>2142645</v>
      </c>
      <c r="AL169" s="47">
        <v>2198532</v>
      </c>
      <c r="AM169" s="47">
        <v>2255516</v>
      </c>
      <c r="AN169" s="47">
        <v>2313630</v>
      </c>
      <c r="AO169" s="47">
        <v>2372901</v>
      </c>
      <c r="AP169" s="47">
        <v>2433563</v>
      </c>
      <c r="AQ169" s="47">
        <v>2496216</v>
      </c>
      <c r="AR169" s="47">
        <v>2561585</v>
      </c>
      <c r="AS169" s="47">
        <v>2630219</v>
      </c>
      <c r="AT169" s="47">
        <v>2702400</v>
      </c>
      <c r="AU169" s="47">
        <v>2778099</v>
      </c>
      <c r="AV169" s="47">
        <v>2857148</v>
      </c>
      <c r="AW169" s="47">
        <v>2939247</v>
      </c>
      <c r="AX169" s="47">
        <v>3024194</v>
      </c>
      <c r="AY169" s="47">
        <v>3111906</v>
      </c>
      <c r="AZ169" s="47">
        <v>3202517</v>
      </c>
      <c r="BA169" s="47">
        <v>3296238</v>
      </c>
      <c r="BB169" s="47">
        <v>3393409</v>
      </c>
      <c r="BC169" s="47">
        <v>3494195</v>
      </c>
      <c r="BD169" s="47">
        <v>3598648</v>
      </c>
      <c r="BE169" s="47">
        <v>3706554</v>
      </c>
      <c r="BF169" s="47">
        <v>3817494</v>
      </c>
      <c r="BG169" s="47">
        <v>3930896</v>
      </c>
      <c r="BH169" s="47">
        <v>4046301</v>
      </c>
      <c r="BI169" s="47">
        <v>4163534</v>
      </c>
      <c r="BJ169" s="47">
        <v>4282574</v>
      </c>
      <c r="BK169" s="47">
        <v>4403319</v>
      </c>
      <c r="BL169" s="44"/>
      <c r="BM169" s="44"/>
      <c r="BN169" s="44"/>
      <c r="BO169" s="44"/>
    </row>
    <row r="170" spans="1:67" ht="14" x14ac:dyDescent="0.3">
      <c r="A170" s="44" t="s">
        <v>213</v>
      </c>
      <c r="B170" s="44" t="s">
        <v>782</v>
      </c>
      <c r="C170" s="44" t="s">
        <v>562</v>
      </c>
      <c r="D170" s="44" t="s">
        <v>563</v>
      </c>
      <c r="E170" s="47">
        <v>659351</v>
      </c>
      <c r="F170" s="47">
        <v>680757</v>
      </c>
      <c r="G170" s="47">
        <v>700349</v>
      </c>
      <c r="H170" s="47">
        <v>718861</v>
      </c>
      <c r="I170" s="47">
        <v>736381</v>
      </c>
      <c r="J170" s="47">
        <v>753000</v>
      </c>
      <c r="K170" s="47">
        <v>768813</v>
      </c>
      <c r="L170" s="47">
        <v>783917</v>
      </c>
      <c r="M170" s="47">
        <v>798413</v>
      </c>
      <c r="N170" s="47">
        <v>812405</v>
      </c>
      <c r="O170" s="47">
        <v>826000</v>
      </c>
      <c r="P170" s="47">
        <v>839230</v>
      </c>
      <c r="Q170" s="47">
        <v>852053</v>
      </c>
      <c r="R170" s="47">
        <v>864819</v>
      </c>
      <c r="S170" s="47">
        <v>878042</v>
      </c>
      <c r="T170" s="47">
        <v>892000</v>
      </c>
      <c r="U170" s="47">
        <v>906507</v>
      </c>
      <c r="V170" s="47">
        <v>921379</v>
      </c>
      <c r="W170" s="47">
        <v>933499</v>
      </c>
      <c r="X170" s="47">
        <v>949888</v>
      </c>
      <c r="Y170" s="47">
        <v>966039</v>
      </c>
      <c r="Z170" s="47">
        <v>980462</v>
      </c>
      <c r="AA170" s="47">
        <v>992521</v>
      </c>
      <c r="AB170" s="47">
        <v>1001691</v>
      </c>
      <c r="AC170" s="47">
        <v>1012221</v>
      </c>
      <c r="AD170" s="47">
        <v>1020528</v>
      </c>
      <c r="AE170" s="47">
        <v>1028360</v>
      </c>
      <c r="AF170" s="47">
        <v>1036082</v>
      </c>
      <c r="AG170" s="47">
        <v>1043239</v>
      </c>
      <c r="AH170" s="47">
        <v>1051260</v>
      </c>
      <c r="AI170" s="47">
        <v>1058775</v>
      </c>
      <c r="AJ170" s="47">
        <v>1070266</v>
      </c>
      <c r="AK170" s="47">
        <v>1084441</v>
      </c>
      <c r="AL170" s="47">
        <v>1097374</v>
      </c>
      <c r="AM170" s="47">
        <v>1112846</v>
      </c>
      <c r="AN170" s="47">
        <v>1122457</v>
      </c>
      <c r="AO170" s="47">
        <v>1133996</v>
      </c>
      <c r="AP170" s="47">
        <v>1148284</v>
      </c>
      <c r="AQ170" s="47">
        <v>1160421</v>
      </c>
      <c r="AR170" s="47">
        <v>1175267</v>
      </c>
      <c r="AS170" s="47">
        <v>1186873</v>
      </c>
      <c r="AT170" s="47">
        <v>1196287</v>
      </c>
      <c r="AU170" s="47">
        <v>1204621</v>
      </c>
      <c r="AV170" s="47">
        <v>1213370</v>
      </c>
      <c r="AW170" s="47">
        <v>1221003</v>
      </c>
      <c r="AX170" s="47">
        <v>1228254</v>
      </c>
      <c r="AY170" s="47">
        <v>1233996</v>
      </c>
      <c r="AZ170" s="47">
        <v>1239630</v>
      </c>
      <c r="BA170" s="47">
        <v>1244121</v>
      </c>
      <c r="BB170" s="47">
        <v>1247429</v>
      </c>
      <c r="BC170" s="47">
        <v>1250400</v>
      </c>
      <c r="BD170" s="47">
        <v>1252404</v>
      </c>
      <c r="BE170" s="47">
        <v>1255882</v>
      </c>
      <c r="BF170" s="47">
        <v>1258653</v>
      </c>
      <c r="BG170" s="47">
        <v>1260934</v>
      </c>
      <c r="BH170" s="47">
        <v>1262605</v>
      </c>
      <c r="BI170" s="47">
        <v>1263473</v>
      </c>
      <c r="BJ170" s="47">
        <v>1264613</v>
      </c>
      <c r="BK170" s="47">
        <v>1265303</v>
      </c>
      <c r="BL170" s="44"/>
      <c r="BM170" s="44"/>
      <c r="BN170" s="44"/>
      <c r="BO170" s="44"/>
    </row>
    <row r="171" spans="1:67" ht="14" x14ac:dyDescent="0.3">
      <c r="A171" s="44" t="s">
        <v>240</v>
      </c>
      <c r="B171" s="44" t="s">
        <v>783</v>
      </c>
      <c r="C171" s="44" t="s">
        <v>562</v>
      </c>
      <c r="D171" s="44" t="s">
        <v>563</v>
      </c>
      <c r="E171" s="47">
        <v>3659984</v>
      </c>
      <c r="F171" s="47">
        <v>3747753</v>
      </c>
      <c r="G171" s="47">
        <v>3839043</v>
      </c>
      <c r="H171" s="47">
        <v>3933908</v>
      </c>
      <c r="I171" s="47">
        <v>4032371</v>
      </c>
      <c r="J171" s="47">
        <v>4134460</v>
      </c>
      <c r="K171" s="47">
        <v>4240429</v>
      </c>
      <c r="L171" s="47">
        <v>4350452</v>
      </c>
      <c r="M171" s="47">
        <v>4464423</v>
      </c>
      <c r="N171" s="47">
        <v>4582198</v>
      </c>
      <c r="O171" s="47">
        <v>4703782</v>
      </c>
      <c r="P171" s="47">
        <v>4829090</v>
      </c>
      <c r="Q171" s="47">
        <v>4958549</v>
      </c>
      <c r="R171" s="47">
        <v>5093363</v>
      </c>
      <c r="S171" s="47">
        <v>5235073</v>
      </c>
      <c r="T171" s="47">
        <v>5384795</v>
      </c>
      <c r="U171" s="47">
        <v>5545651</v>
      </c>
      <c r="V171" s="47">
        <v>5717953</v>
      </c>
      <c r="W171" s="47">
        <v>5896865</v>
      </c>
      <c r="X171" s="47">
        <v>6075495</v>
      </c>
      <c r="Y171" s="47">
        <v>6250440</v>
      </c>
      <c r="Z171" s="47">
        <v>6412384</v>
      </c>
      <c r="AA171" s="47">
        <v>6565985</v>
      </c>
      <c r="AB171" s="47">
        <v>6737924</v>
      </c>
      <c r="AC171" s="47">
        <v>6964607</v>
      </c>
      <c r="AD171" s="47">
        <v>7268267</v>
      </c>
      <c r="AE171" s="47">
        <v>7666391</v>
      </c>
      <c r="AF171" s="47">
        <v>8141146</v>
      </c>
      <c r="AG171" s="47">
        <v>8636690</v>
      </c>
      <c r="AH171" s="47">
        <v>9075572</v>
      </c>
      <c r="AI171" s="47">
        <v>9404500</v>
      </c>
      <c r="AJ171" s="47">
        <v>9600355</v>
      </c>
      <c r="AK171" s="47">
        <v>9685973</v>
      </c>
      <c r="AL171" s="47">
        <v>9710331</v>
      </c>
      <c r="AM171" s="47">
        <v>9745690</v>
      </c>
      <c r="AN171" s="47">
        <v>9844415</v>
      </c>
      <c r="AO171" s="47">
        <v>10022789</v>
      </c>
      <c r="AP171" s="47">
        <v>10264906</v>
      </c>
      <c r="AQ171" s="47">
        <v>10552338</v>
      </c>
      <c r="AR171" s="47">
        <v>10854322</v>
      </c>
      <c r="AS171" s="47">
        <v>11148758</v>
      </c>
      <c r="AT171" s="47">
        <v>11432000</v>
      </c>
      <c r="AU171" s="47">
        <v>11713664</v>
      </c>
      <c r="AV171" s="47">
        <v>12000181</v>
      </c>
      <c r="AW171" s="47">
        <v>12301838</v>
      </c>
      <c r="AX171" s="47">
        <v>12625952</v>
      </c>
      <c r="AY171" s="47">
        <v>12973699</v>
      </c>
      <c r="AZ171" s="47">
        <v>13341806</v>
      </c>
      <c r="BA171" s="47">
        <v>13727890</v>
      </c>
      <c r="BB171" s="47">
        <v>14128155</v>
      </c>
      <c r="BC171" s="47">
        <v>14539612</v>
      </c>
      <c r="BD171" s="47">
        <v>14962112</v>
      </c>
      <c r="BE171" s="47">
        <v>15396005</v>
      </c>
      <c r="BF171" s="47">
        <v>15839269</v>
      </c>
      <c r="BG171" s="47">
        <v>16289540</v>
      </c>
      <c r="BH171" s="47">
        <v>16745303</v>
      </c>
      <c r="BI171" s="47">
        <v>17205289</v>
      </c>
      <c r="BJ171" s="47">
        <v>17670260</v>
      </c>
      <c r="BK171" s="47">
        <v>18143315</v>
      </c>
      <c r="BL171" s="44"/>
      <c r="BM171" s="44"/>
      <c r="BN171" s="44"/>
      <c r="BO171" s="44"/>
    </row>
    <row r="172" spans="1:67" ht="14" x14ac:dyDescent="0.3">
      <c r="A172" s="44" t="s">
        <v>48</v>
      </c>
      <c r="B172" s="44" t="s">
        <v>784</v>
      </c>
      <c r="C172" s="44" t="s">
        <v>562</v>
      </c>
      <c r="D172" s="44" t="s">
        <v>563</v>
      </c>
      <c r="E172" s="47">
        <v>8156347</v>
      </c>
      <c r="F172" s="47">
        <v>8417824</v>
      </c>
      <c r="G172" s="47">
        <v>8692342</v>
      </c>
      <c r="H172" s="47">
        <v>8973788</v>
      </c>
      <c r="I172" s="47">
        <v>9253842</v>
      </c>
      <c r="J172" s="47">
        <v>9526558</v>
      </c>
      <c r="K172" s="47">
        <v>9790084</v>
      </c>
      <c r="L172" s="47">
        <v>10046325</v>
      </c>
      <c r="M172" s="47">
        <v>10297983</v>
      </c>
      <c r="N172" s="47">
        <v>10549399</v>
      </c>
      <c r="O172" s="47">
        <v>10804131</v>
      </c>
      <c r="P172" s="47">
        <v>11062433</v>
      </c>
      <c r="Q172" s="47">
        <v>11324277</v>
      </c>
      <c r="R172" s="47">
        <v>11592638</v>
      </c>
      <c r="S172" s="47">
        <v>11871104</v>
      </c>
      <c r="T172" s="47">
        <v>12162187</v>
      </c>
      <c r="U172" s="47">
        <v>12468689</v>
      </c>
      <c r="V172" s="47">
        <v>12790312</v>
      </c>
      <c r="W172" s="47">
        <v>13122839</v>
      </c>
      <c r="X172" s="47">
        <v>13460031</v>
      </c>
      <c r="Y172" s="47">
        <v>13798085</v>
      </c>
      <c r="Z172" s="47">
        <v>14134058</v>
      </c>
      <c r="AA172" s="47">
        <v>14471211</v>
      </c>
      <c r="AB172" s="47">
        <v>14819424</v>
      </c>
      <c r="AC172" s="47">
        <v>15192298</v>
      </c>
      <c r="AD172" s="47">
        <v>15598927</v>
      </c>
      <c r="AE172" s="47">
        <v>16043731</v>
      </c>
      <c r="AF172" s="47">
        <v>16522000</v>
      </c>
      <c r="AG172" s="47">
        <v>17022465</v>
      </c>
      <c r="AH172" s="47">
        <v>17528961</v>
      </c>
      <c r="AI172" s="47">
        <v>18029824</v>
      </c>
      <c r="AJ172" s="47">
        <v>18519937</v>
      </c>
      <c r="AK172" s="47">
        <v>19002656</v>
      </c>
      <c r="AL172" s="47">
        <v>19484898</v>
      </c>
      <c r="AM172" s="47">
        <v>19977500</v>
      </c>
      <c r="AN172" s="47">
        <v>20487607</v>
      </c>
      <c r="AO172" s="47">
        <v>21017613</v>
      </c>
      <c r="AP172" s="47">
        <v>21562793</v>
      </c>
      <c r="AQ172" s="47">
        <v>22114654</v>
      </c>
      <c r="AR172" s="47">
        <v>22661298</v>
      </c>
      <c r="AS172" s="47">
        <v>23194257</v>
      </c>
      <c r="AT172" s="47">
        <v>23709119</v>
      </c>
      <c r="AU172" s="47">
        <v>24208391</v>
      </c>
      <c r="AV172" s="47">
        <v>24698819</v>
      </c>
      <c r="AW172" s="47">
        <v>25190652</v>
      </c>
      <c r="AX172" s="47">
        <v>25690611</v>
      </c>
      <c r="AY172" s="47">
        <v>26201961</v>
      </c>
      <c r="AZ172" s="47">
        <v>26720370</v>
      </c>
      <c r="BA172" s="47">
        <v>27236006</v>
      </c>
      <c r="BB172" s="47">
        <v>27735040</v>
      </c>
      <c r="BC172" s="47">
        <v>28208035</v>
      </c>
      <c r="BD172" s="47">
        <v>28650955</v>
      </c>
      <c r="BE172" s="47">
        <v>29068159</v>
      </c>
      <c r="BF172" s="47">
        <v>29468872</v>
      </c>
      <c r="BG172" s="47">
        <v>29866559</v>
      </c>
      <c r="BH172" s="47">
        <v>30270962</v>
      </c>
      <c r="BI172" s="47">
        <v>30684804</v>
      </c>
      <c r="BJ172" s="47">
        <v>31105028</v>
      </c>
      <c r="BK172" s="47">
        <v>31528585</v>
      </c>
      <c r="BL172" s="44"/>
      <c r="BM172" s="44"/>
      <c r="BN172" s="44"/>
      <c r="BO172" s="44"/>
    </row>
    <row r="173" spans="1:67" ht="14" x14ac:dyDescent="0.3">
      <c r="A173" s="44" t="s">
        <v>785</v>
      </c>
      <c r="B173" s="44" t="s">
        <v>786</v>
      </c>
      <c r="C173" s="44" t="s">
        <v>562</v>
      </c>
      <c r="D173" s="44" t="s">
        <v>563</v>
      </c>
      <c r="E173" s="47">
        <v>198624409</v>
      </c>
      <c r="F173" s="47">
        <v>202007500</v>
      </c>
      <c r="G173" s="47">
        <v>205198600</v>
      </c>
      <c r="H173" s="47">
        <v>208253700</v>
      </c>
      <c r="I173" s="47">
        <v>211262900</v>
      </c>
      <c r="J173" s="47">
        <v>214031100</v>
      </c>
      <c r="K173" s="47">
        <v>216659000</v>
      </c>
      <c r="L173" s="47">
        <v>219176000</v>
      </c>
      <c r="M173" s="47">
        <v>221503000</v>
      </c>
      <c r="N173" s="47">
        <v>223759000</v>
      </c>
      <c r="O173" s="47">
        <v>226431000</v>
      </c>
      <c r="P173" s="47">
        <v>229677632</v>
      </c>
      <c r="Q173" s="47">
        <v>232168663</v>
      </c>
      <c r="R173" s="47">
        <v>234454577</v>
      </c>
      <c r="S173" s="47">
        <v>236715369</v>
      </c>
      <c r="T173" s="47">
        <v>239169275</v>
      </c>
      <c r="U173" s="47">
        <v>241538008</v>
      </c>
      <c r="V173" s="47">
        <v>244018243</v>
      </c>
      <c r="W173" s="47">
        <v>246601803</v>
      </c>
      <c r="X173" s="47">
        <v>249310344</v>
      </c>
      <c r="Y173" s="47">
        <v>251795337</v>
      </c>
      <c r="Z173" s="47">
        <v>254340965</v>
      </c>
      <c r="AA173" s="47">
        <v>256836391</v>
      </c>
      <c r="AB173" s="47">
        <v>259214381</v>
      </c>
      <c r="AC173" s="47">
        <v>261488476</v>
      </c>
      <c r="AD173" s="47">
        <v>263823014</v>
      </c>
      <c r="AE173" s="47">
        <v>266290660</v>
      </c>
      <c r="AF173" s="47">
        <v>268793450</v>
      </c>
      <c r="AG173" s="47">
        <v>271349094</v>
      </c>
      <c r="AH173" s="47">
        <v>274154622</v>
      </c>
      <c r="AI173" s="47">
        <v>277373464</v>
      </c>
      <c r="AJ173" s="47">
        <v>281077441</v>
      </c>
      <c r="AK173" s="47">
        <v>284943859</v>
      </c>
      <c r="AL173" s="47">
        <v>288662674</v>
      </c>
      <c r="AM173" s="47">
        <v>292185983</v>
      </c>
      <c r="AN173" s="47">
        <v>295640057</v>
      </c>
      <c r="AO173" s="47">
        <v>299064347</v>
      </c>
      <c r="AP173" s="47">
        <v>302623445</v>
      </c>
      <c r="AQ173" s="47">
        <v>306070116</v>
      </c>
      <c r="AR173" s="47">
        <v>309502571</v>
      </c>
      <c r="AS173" s="47">
        <v>312909974</v>
      </c>
      <c r="AT173" s="47">
        <v>316052361</v>
      </c>
      <c r="AU173" s="47">
        <v>319048184</v>
      </c>
      <c r="AV173" s="47">
        <v>321815286</v>
      </c>
      <c r="AW173" s="47">
        <v>324809693</v>
      </c>
      <c r="AX173" s="47">
        <v>327824506</v>
      </c>
      <c r="AY173" s="47">
        <v>331015609</v>
      </c>
      <c r="AZ173" s="47">
        <v>334185120</v>
      </c>
      <c r="BA173" s="47">
        <v>337406357</v>
      </c>
      <c r="BB173" s="47">
        <v>340466060</v>
      </c>
      <c r="BC173" s="47">
        <v>343396098</v>
      </c>
      <c r="BD173" s="47">
        <v>345983901</v>
      </c>
      <c r="BE173" s="47">
        <v>348653238</v>
      </c>
      <c r="BF173" s="47">
        <v>351205682</v>
      </c>
      <c r="BG173" s="47">
        <v>353888995</v>
      </c>
      <c r="BH173" s="47">
        <v>356510820</v>
      </c>
      <c r="BI173" s="47">
        <v>359245384</v>
      </c>
      <c r="BJ173" s="47">
        <v>361751263</v>
      </c>
      <c r="BK173" s="47">
        <v>364290258</v>
      </c>
      <c r="BL173" s="44"/>
      <c r="BM173" s="44"/>
      <c r="BN173" s="44"/>
      <c r="BO173" s="44"/>
    </row>
    <row r="174" spans="1:67" ht="14" x14ac:dyDescent="0.3">
      <c r="A174" s="44" t="s">
        <v>17</v>
      </c>
      <c r="B174" s="44" t="s">
        <v>787</v>
      </c>
      <c r="C174" s="44" t="s">
        <v>562</v>
      </c>
      <c r="D174" s="44" t="s">
        <v>563</v>
      </c>
      <c r="E174" s="47">
        <v>634142</v>
      </c>
      <c r="F174" s="47">
        <v>649279</v>
      </c>
      <c r="G174" s="47">
        <v>665115</v>
      </c>
      <c r="H174" s="47">
        <v>681637</v>
      </c>
      <c r="I174" s="47">
        <v>698796</v>
      </c>
      <c r="J174" s="47">
        <v>716584</v>
      </c>
      <c r="K174" s="47">
        <v>734867</v>
      </c>
      <c r="L174" s="47">
        <v>753688</v>
      </c>
      <c r="M174" s="47">
        <v>773422</v>
      </c>
      <c r="N174" s="47">
        <v>794588</v>
      </c>
      <c r="O174" s="47">
        <v>817469</v>
      </c>
      <c r="P174" s="47">
        <v>842354</v>
      </c>
      <c r="Q174" s="47">
        <v>868958</v>
      </c>
      <c r="R174" s="47">
        <v>896266</v>
      </c>
      <c r="S174" s="47">
        <v>922903</v>
      </c>
      <c r="T174" s="47">
        <v>947921</v>
      </c>
      <c r="U174" s="47">
        <v>971121</v>
      </c>
      <c r="V174" s="47">
        <v>992956</v>
      </c>
      <c r="W174" s="47">
        <v>1014057</v>
      </c>
      <c r="X174" s="47">
        <v>1035381</v>
      </c>
      <c r="Y174" s="47">
        <v>1057727</v>
      </c>
      <c r="Z174" s="47">
        <v>1080941</v>
      </c>
      <c r="AA174" s="47">
        <v>1105104</v>
      </c>
      <c r="AB174" s="47">
        <v>1131632</v>
      </c>
      <c r="AC174" s="47">
        <v>1162279</v>
      </c>
      <c r="AD174" s="47">
        <v>1198148</v>
      </c>
      <c r="AE174" s="47">
        <v>1239928</v>
      </c>
      <c r="AF174" s="47">
        <v>1286797</v>
      </c>
      <c r="AG174" s="47">
        <v>1336536</v>
      </c>
      <c r="AH174" s="47">
        <v>1386010</v>
      </c>
      <c r="AI174" s="47">
        <v>1432905</v>
      </c>
      <c r="AJ174" s="47">
        <v>1476388</v>
      </c>
      <c r="AK174" s="47">
        <v>1516958</v>
      </c>
      <c r="AL174" s="47">
        <v>1555101</v>
      </c>
      <c r="AM174" s="47">
        <v>1591822</v>
      </c>
      <c r="AN174" s="47">
        <v>1627865</v>
      </c>
      <c r="AO174" s="47">
        <v>1663378</v>
      </c>
      <c r="AP174" s="47">
        <v>1698032</v>
      </c>
      <c r="AQ174" s="47">
        <v>1731639</v>
      </c>
      <c r="AR174" s="47">
        <v>1763859</v>
      </c>
      <c r="AS174" s="47">
        <v>1794571</v>
      </c>
      <c r="AT174" s="47">
        <v>1823672</v>
      </c>
      <c r="AU174" s="47">
        <v>1851523</v>
      </c>
      <c r="AV174" s="47">
        <v>1879117</v>
      </c>
      <c r="AW174" s="47">
        <v>1907745</v>
      </c>
      <c r="AX174" s="47">
        <v>1938320</v>
      </c>
      <c r="AY174" s="47">
        <v>1971317</v>
      </c>
      <c r="AZ174" s="47">
        <v>2006514</v>
      </c>
      <c r="BA174" s="47">
        <v>2043394</v>
      </c>
      <c r="BB174" s="47">
        <v>2081044</v>
      </c>
      <c r="BC174" s="47">
        <v>2118874</v>
      </c>
      <c r="BD174" s="47">
        <v>2156701</v>
      </c>
      <c r="BE174" s="47">
        <v>2194784</v>
      </c>
      <c r="BF174" s="47">
        <v>2233510</v>
      </c>
      <c r="BG174" s="47">
        <v>2273430</v>
      </c>
      <c r="BH174" s="47">
        <v>2314904</v>
      </c>
      <c r="BI174" s="47">
        <v>2358041</v>
      </c>
      <c r="BJ174" s="47">
        <v>2402603</v>
      </c>
      <c r="BK174" s="47">
        <v>2448255</v>
      </c>
      <c r="BL174" s="44"/>
      <c r="BM174" s="44"/>
      <c r="BN174" s="44"/>
      <c r="BO174" s="44"/>
    </row>
    <row r="175" spans="1:67" ht="14" x14ac:dyDescent="0.3">
      <c r="A175" s="44" t="s">
        <v>252</v>
      </c>
      <c r="B175" s="44" t="s">
        <v>788</v>
      </c>
      <c r="C175" s="44" t="s">
        <v>562</v>
      </c>
      <c r="D175" s="44" t="s">
        <v>563</v>
      </c>
      <c r="E175" s="47">
        <v>79000</v>
      </c>
      <c r="F175" s="47">
        <v>81200</v>
      </c>
      <c r="G175" s="47">
        <v>83400</v>
      </c>
      <c r="H175" s="47">
        <v>85700</v>
      </c>
      <c r="I175" s="47">
        <v>88100</v>
      </c>
      <c r="J175" s="47">
        <v>90500</v>
      </c>
      <c r="K175" s="47">
        <v>93500</v>
      </c>
      <c r="L175" s="47">
        <v>96500</v>
      </c>
      <c r="M175" s="47">
        <v>99500</v>
      </c>
      <c r="N175" s="47">
        <v>104000</v>
      </c>
      <c r="O175" s="47">
        <v>112000</v>
      </c>
      <c r="P175" s="47">
        <v>120000</v>
      </c>
      <c r="Q175" s="47">
        <v>125500</v>
      </c>
      <c r="R175" s="47">
        <v>128500</v>
      </c>
      <c r="S175" s="47">
        <v>131000</v>
      </c>
      <c r="T175" s="47">
        <v>132500</v>
      </c>
      <c r="U175" s="47">
        <v>134000</v>
      </c>
      <c r="V175" s="47">
        <v>136000</v>
      </c>
      <c r="W175" s="47">
        <v>137500</v>
      </c>
      <c r="X175" s="47">
        <v>138500</v>
      </c>
      <c r="Y175" s="47">
        <v>140050</v>
      </c>
      <c r="Z175" s="47">
        <v>142650</v>
      </c>
      <c r="AA175" s="47">
        <v>145700</v>
      </c>
      <c r="AB175" s="47">
        <v>148700</v>
      </c>
      <c r="AC175" s="47">
        <v>151650</v>
      </c>
      <c r="AD175" s="47">
        <v>154450</v>
      </c>
      <c r="AE175" s="47">
        <v>157350</v>
      </c>
      <c r="AF175" s="47">
        <v>160500</v>
      </c>
      <c r="AG175" s="47">
        <v>163650</v>
      </c>
      <c r="AH175" s="47">
        <v>166898</v>
      </c>
      <c r="AI175" s="47">
        <v>170899</v>
      </c>
      <c r="AJ175" s="47">
        <v>175362</v>
      </c>
      <c r="AK175" s="47">
        <v>179799</v>
      </c>
      <c r="AL175" s="47">
        <v>184496</v>
      </c>
      <c r="AM175" s="47">
        <v>189482</v>
      </c>
      <c r="AN175" s="47">
        <v>193816</v>
      </c>
      <c r="AO175" s="47">
        <v>197564</v>
      </c>
      <c r="AP175" s="47">
        <v>201418</v>
      </c>
      <c r="AQ175" s="47">
        <v>205279</v>
      </c>
      <c r="AR175" s="47">
        <v>209214</v>
      </c>
      <c r="AS175" s="47">
        <v>213230</v>
      </c>
      <c r="AT175" s="47">
        <v>217324</v>
      </c>
      <c r="AU175" s="47">
        <v>221490</v>
      </c>
      <c r="AV175" s="47">
        <v>225296</v>
      </c>
      <c r="AW175" s="47">
        <v>228750</v>
      </c>
      <c r="AX175" s="47">
        <v>232250</v>
      </c>
      <c r="AY175" s="47">
        <v>235750</v>
      </c>
      <c r="AZ175" s="47">
        <v>239250</v>
      </c>
      <c r="BA175" s="47">
        <v>242750</v>
      </c>
      <c r="BB175" s="47">
        <v>245950</v>
      </c>
      <c r="BC175" s="47">
        <v>249750</v>
      </c>
      <c r="BD175" s="47">
        <v>254350</v>
      </c>
      <c r="BE175" s="47">
        <v>259000</v>
      </c>
      <c r="BF175" s="47">
        <v>263650</v>
      </c>
      <c r="BG175" s="47">
        <v>268050</v>
      </c>
      <c r="BH175" s="47">
        <v>272400</v>
      </c>
      <c r="BI175" s="47">
        <v>276550</v>
      </c>
      <c r="BJ175" s="47">
        <v>280350</v>
      </c>
      <c r="BK175" s="47">
        <v>284060</v>
      </c>
      <c r="BL175" s="44"/>
      <c r="BM175" s="44"/>
      <c r="BN175" s="44"/>
      <c r="BO175" s="44"/>
    </row>
    <row r="176" spans="1:67" ht="14" x14ac:dyDescent="0.3">
      <c r="A176" s="44" t="s">
        <v>216</v>
      </c>
      <c r="B176" s="44" t="s">
        <v>789</v>
      </c>
      <c r="C176" s="44" t="s">
        <v>562</v>
      </c>
      <c r="D176" s="44" t="s">
        <v>563</v>
      </c>
      <c r="E176" s="47">
        <v>3388764</v>
      </c>
      <c r="F176" s="47">
        <v>3486326</v>
      </c>
      <c r="G176" s="47">
        <v>3588228</v>
      </c>
      <c r="H176" s="47">
        <v>3693980</v>
      </c>
      <c r="I176" s="47">
        <v>3802803</v>
      </c>
      <c r="J176" s="47">
        <v>3914117</v>
      </c>
      <c r="K176" s="47">
        <v>4027963</v>
      </c>
      <c r="L176" s="47">
        <v>4144592</v>
      </c>
      <c r="M176" s="47">
        <v>4263927</v>
      </c>
      <c r="N176" s="47">
        <v>4385927</v>
      </c>
      <c r="O176" s="47">
        <v>4510644</v>
      </c>
      <c r="P176" s="47">
        <v>4637988</v>
      </c>
      <c r="Q176" s="47">
        <v>4768227</v>
      </c>
      <c r="R176" s="47">
        <v>4902151</v>
      </c>
      <c r="S176" s="47">
        <v>5040798</v>
      </c>
      <c r="T176" s="47">
        <v>5184941</v>
      </c>
      <c r="U176" s="47">
        <v>5335085</v>
      </c>
      <c r="V176" s="47">
        <v>5491153</v>
      </c>
      <c r="W176" s="47">
        <v>5652652</v>
      </c>
      <c r="X176" s="47">
        <v>5818763</v>
      </c>
      <c r="Y176" s="47">
        <v>5989004</v>
      </c>
      <c r="Z176" s="47">
        <v>6163705</v>
      </c>
      <c r="AA176" s="47">
        <v>6343523</v>
      </c>
      <c r="AB176" s="47">
        <v>6528641</v>
      </c>
      <c r="AC176" s="47">
        <v>6719309</v>
      </c>
      <c r="AD176" s="47">
        <v>6915997</v>
      </c>
      <c r="AE176" s="47">
        <v>7118883</v>
      </c>
      <c r="AF176" s="47">
        <v>7328943</v>
      </c>
      <c r="AG176" s="47">
        <v>7548433</v>
      </c>
      <c r="AH176" s="47">
        <v>7780245</v>
      </c>
      <c r="AI176" s="47">
        <v>8026591</v>
      </c>
      <c r="AJ176" s="47">
        <v>8288735</v>
      </c>
      <c r="AK176" s="47">
        <v>8566770</v>
      </c>
      <c r="AL176" s="47">
        <v>8860287</v>
      </c>
      <c r="AM176" s="47">
        <v>9168312</v>
      </c>
      <c r="AN176" s="47">
        <v>9490288</v>
      </c>
      <c r="AO176" s="47">
        <v>9826598</v>
      </c>
      <c r="AP176" s="47">
        <v>10178201</v>
      </c>
      <c r="AQ176" s="47">
        <v>10545716</v>
      </c>
      <c r="AR176" s="47">
        <v>10929918</v>
      </c>
      <c r="AS176" s="47">
        <v>11331557</v>
      </c>
      <c r="AT176" s="47">
        <v>11751365</v>
      </c>
      <c r="AU176" s="47">
        <v>12189983</v>
      </c>
      <c r="AV176" s="47">
        <v>12647984</v>
      </c>
      <c r="AW176" s="47">
        <v>13125916</v>
      </c>
      <c r="AX176" s="47">
        <v>13624467</v>
      </c>
      <c r="AY176" s="47">
        <v>14143971</v>
      </c>
      <c r="AZ176" s="47">
        <v>14685399</v>
      </c>
      <c r="BA176" s="47">
        <v>15250908</v>
      </c>
      <c r="BB176" s="47">
        <v>15843133</v>
      </c>
      <c r="BC176" s="47">
        <v>16464025</v>
      </c>
      <c r="BD176" s="47">
        <v>17114761</v>
      </c>
      <c r="BE176" s="47">
        <v>17795191</v>
      </c>
      <c r="BF176" s="47">
        <v>18504255</v>
      </c>
      <c r="BG176" s="47">
        <v>19240157</v>
      </c>
      <c r="BH176" s="47">
        <v>20001663</v>
      </c>
      <c r="BI176" s="47">
        <v>20788838</v>
      </c>
      <c r="BJ176" s="47">
        <v>21602472</v>
      </c>
      <c r="BK176" s="47">
        <v>22442948</v>
      </c>
      <c r="BL176" s="44"/>
      <c r="BM176" s="44"/>
      <c r="BN176" s="44"/>
      <c r="BO176" s="44"/>
    </row>
    <row r="177" spans="1:67" ht="14" x14ac:dyDescent="0.3">
      <c r="A177" s="44" t="s">
        <v>15</v>
      </c>
      <c r="B177" s="44" t="s">
        <v>790</v>
      </c>
      <c r="C177" s="44" t="s">
        <v>562</v>
      </c>
      <c r="D177" s="44" t="s">
        <v>563</v>
      </c>
      <c r="E177" s="47">
        <v>45138458</v>
      </c>
      <c r="F177" s="47">
        <v>46063563</v>
      </c>
      <c r="G177" s="47">
        <v>47029822</v>
      </c>
      <c r="H177" s="47">
        <v>48032934</v>
      </c>
      <c r="I177" s="47">
        <v>49066760</v>
      </c>
      <c r="J177" s="47">
        <v>50127921</v>
      </c>
      <c r="K177" s="47">
        <v>51217973</v>
      </c>
      <c r="L177" s="47">
        <v>52342233</v>
      </c>
      <c r="M177" s="47">
        <v>53506196</v>
      </c>
      <c r="N177" s="47">
        <v>54717039</v>
      </c>
      <c r="O177" s="47">
        <v>55982144</v>
      </c>
      <c r="P177" s="47">
        <v>57296983</v>
      </c>
      <c r="Q177" s="47">
        <v>58665808</v>
      </c>
      <c r="R177" s="47">
        <v>60114625</v>
      </c>
      <c r="S177" s="47">
        <v>61677177</v>
      </c>
      <c r="T177" s="47">
        <v>63374298</v>
      </c>
      <c r="U177" s="47">
        <v>65221378</v>
      </c>
      <c r="V177" s="47">
        <v>67203128</v>
      </c>
      <c r="W177" s="47">
        <v>69271917</v>
      </c>
      <c r="X177" s="47">
        <v>71361131</v>
      </c>
      <c r="Y177" s="47">
        <v>73423633</v>
      </c>
      <c r="Z177" s="47">
        <v>75440502</v>
      </c>
      <c r="AA177" s="47">
        <v>77427546</v>
      </c>
      <c r="AB177" s="47">
        <v>79414840</v>
      </c>
      <c r="AC177" s="47">
        <v>81448755</v>
      </c>
      <c r="AD177" s="47">
        <v>83562785</v>
      </c>
      <c r="AE177" s="47">
        <v>85766399</v>
      </c>
      <c r="AF177" s="47">
        <v>88048032</v>
      </c>
      <c r="AG177" s="47">
        <v>90395271</v>
      </c>
      <c r="AH177" s="47">
        <v>92788027</v>
      </c>
      <c r="AI177" s="47">
        <v>95212450</v>
      </c>
      <c r="AJ177" s="47">
        <v>97667632</v>
      </c>
      <c r="AK177" s="47">
        <v>100161710</v>
      </c>
      <c r="AL177" s="47">
        <v>102700753</v>
      </c>
      <c r="AM177" s="47">
        <v>105293700</v>
      </c>
      <c r="AN177" s="47">
        <v>107948335</v>
      </c>
      <c r="AO177" s="47">
        <v>110668794</v>
      </c>
      <c r="AP177" s="47">
        <v>113457663</v>
      </c>
      <c r="AQ177" s="47">
        <v>116319759</v>
      </c>
      <c r="AR177" s="47">
        <v>119260063</v>
      </c>
      <c r="AS177" s="47">
        <v>122283850</v>
      </c>
      <c r="AT177" s="47">
        <v>125394046</v>
      </c>
      <c r="AU177" s="47">
        <v>128596076</v>
      </c>
      <c r="AV177" s="47">
        <v>131900631</v>
      </c>
      <c r="AW177" s="47">
        <v>135320422</v>
      </c>
      <c r="AX177" s="47">
        <v>138865016</v>
      </c>
      <c r="AY177" s="47">
        <v>142538308</v>
      </c>
      <c r="AZ177" s="47">
        <v>146339977</v>
      </c>
      <c r="BA177" s="47">
        <v>150269623</v>
      </c>
      <c r="BB177" s="47">
        <v>154324933</v>
      </c>
      <c r="BC177" s="47">
        <v>158503197</v>
      </c>
      <c r="BD177" s="47">
        <v>162805071</v>
      </c>
      <c r="BE177" s="47">
        <v>167228767</v>
      </c>
      <c r="BF177" s="47">
        <v>171765769</v>
      </c>
      <c r="BG177" s="47">
        <v>176404902</v>
      </c>
      <c r="BH177" s="47">
        <v>181137448</v>
      </c>
      <c r="BI177" s="47">
        <v>185960289</v>
      </c>
      <c r="BJ177" s="47">
        <v>190873311</v>
      </c>
      <c r="BK177" s="47">
        <v>195874740</v>
      </c>
      <c r="BL177" s="44"/>
      <c r="BM177" s="44"/>
      <c r="BN177" s="44"/>
      <c r="BO177" s="44"/>
    </row>
    <row r="178" spans="1:67" ht="14" x14ac:dyDescent="0.3">
      <c r="A178" s="44" t="s">
        <v>215</v>
      </c>
      <c r="B178" s="44" t="s">
        <v>791</v>
      </c>
      <c r="C178" s="44" t="s">
        <v>562</v>
      </c>
      <c r="D178" s="44" t="s">
        <v>563</v>
      </c>
      <c r="E178" s="47">
        <v>1773129</v>
      </c>
      <c r="F178" s="47">
        <v>1829778</v>
      </c>
      <c r="G178" s="47">
        <v>1887425</v>
      </c>
      <c r="H178" s="47">
        <v>1946234</v>
      </c>
      <c r="I178" s="47">
        <v>2006481</v>
      </c>
      <c r="J178" s="47">
        <v>2068381</v>
      </c>
      <c r="K178" s="47">
        <v>2131976</v>
      </c>
      <c r="L178" s="47">
        <v>2197298</v>
      </c>
      <c r="M178" s="47">
        <v>2264623</v>
      </c>
      <c r="N178" s="47">
        <v>2334279</v>
      </c>
      <c r="O178" s="47">
        <v>2406513</v>
      </c>
      <c r="P178" s="47">
        <v>2481341</v>
      </c>
      <c r="Q178" s="47">
        <v>2558699</v>
      </c>
      <c r="R178" s="47">
        <v>2638699</v>
      </c>
      <c r="S178" s="47">
        <v>2721415</v>
      </c>
      <c r="T178" s="47">
        <v>2806857</v>
      </c>
      <c r="U178" s="47">
        <v>2894972</v>
      </c>
      <c r="V178" s="47">
        <v>2985489</v>
      </c>
      <c r="W178" s="47">
        <v>3077866</v>
      </c>
      <c r="X178" s="47">
        <v>3171408</v>
      </c>
      <c r="Y178" s="47">
        <v>3265519</v>
      </c>
      <c r="Z178" s="47">
        <v>3360140</v>
      </c>
      <c r="AA178" s="47">
        <v>3455123</v>
      </c>
      <c r="AB178" s="47">
        <v>3549711</v>
      </c>
      <c r="AC178" s="47">
        <v>3642976</v>
      </c>
      <c r="AD178" s="47">
        <v>3734341</v>
      </c>
      <c r="AE178" s="47">
        <v>3823130</v>
      </c>
      <c r="AF178" s="47">
        <v>3909671</v>
      </c>
      <c r="AG178" s="47">
        <v>3995533</v>
      </c>
      <c r="AH178" s="47">
        <v>4082958</v>
      </c>
      <c r="AI178" s="47">
        <v>4173434</v>
      </c>
      <c r="AJ178" s="47">
        <v>4267568</v>
      </c>
      <c r="AK178" s="47">
        <v>4364512</v>
      </c>
      <c r="AL178" s="47">
        <v>4462497</v>
      </c>
      <c r="AM178" s="47">
        <v>4559006</v>
      </c>
      <c r="AN178" s="47">
        <v>4652185</v>
      </c>
      <c r="AO178" s="47">
        <v>4741578</v>
      </c>
      <c r="AP178" s="47">
        <v>4827661</v>
      </c>
      <c r="AQ178" s="47">
        <v>4910647</v>
      </c>
      <c r="AR178" s="47">
        <v>4991040</v>
      </c>
      <c r="AS178" s="47">
        <v>5069302</v>
      </c>
      <c r="AT178" s="47">
        <v>5145366</v>
      </c>
      <c r="AU178" s="47">
        <v>5219328</v>
      </c>
      <c r="AV178" s="47">
        <v>5292118</v>
      </c>
      <c r="AW178" s="47">
        <v>5364935</v>
      </c>
      <c r="AX178" s="47">
        <v>5438690</v>
      </c>
      <c r="AY178" s="47">
        <v>5513763</v>
      </c>
      <c r="AZ178" s="47">
        <v>5590055</v>
      </c>
      <c r="BA178" s="47">
        <v>5667432</v>
      </c>
      <c r="BB178" s="47">
        <v>5745526</v>
      </c>
      <c r="BC178" s="47">
        <v>5824065</v>
      </c>
      <c r="BD178" s="47">
        <v>5903039</v>
      </c>
      <c r="BE178" s="47">
        <v>5982526</v>
      </c>
      <c r="BF178" s="47">
        <v>6062454</v>
      </c>
      <c r="BG178" s="47">
        <v>6142733</v>
      </c>
      <c r="BH178" s="47">
        <v>6223240</v>
      </c>
      <c r="BI178" s="47">
        <v>6303974</v>
      </c>
      <c r="BJ178" s="47">
        <v>6384855</v>
      </c>
      <c r="BK178" s="47">
        <v>6465513</v>
      </c>
      <c r="BL178" s="44"/>
      <c r="BM178" s="44"/>
      <c r="BN178" s="44"/>
      <c r="BO178" s="44"/>
    </row>
    <row r="179" spans="1:67" ht="14" x14ac:dyDescent="0.3">
      <c r="A179" s="44" t="s">
        <v>120</v>
      </c>
      <c r="B179" s="44" t="s">
        <v>792</v>
      </c>
      <c r="C179" s="44" t="s">
        <v>562</v>
      </c>
      <c r="D179" s="44" t="s">
        <v>563</v>
      </c>
      <c r="E179" s="47">
        <v>11486631</v>
      </c>
      <c r="F179" s="47">
        <v>11638712</v>
      </c>
      <c r="G179" s="47">
        <v>11805689</v>
      </c>
      <c r="H179" s="47">
        <v>11965966</v>
      </c>
      <c r="I179" s="47">
        <v>12127120</v>
      </c>
      <c r="J179" s="47">
        <v>12294732</v>
      </c>
      <c r="K179" s="47">
        <v>12456251</v>
      </c>
      <c r="L179" s="47">
        <v>12598201</v>
      </c>
      <c r="M179" s="47">
        <v>12729721</v>
      </c>
      <c r="N179" s="47">
        <v>12877984</v>
      </c>
      <c r="O179" s="47">
        <v>13038526</v>
      </c>
      <c r="P179" s="47">
        <v>13194497</v>
      </c>
      <c r="Q179" s="47">
        <v>13328593</v>
      </c>
      <c r="R179" s="47">
        <v>13439322</v>
      </c>
      <c r="S179" s="47">
        <v>13545056</v>
      </c>
      <c r="T179" s="47">
        <v>13666335</v>
      </c>
      <c r="U179" s="47">
        <v>13774037</v>
      </c>
      <c r="V179" s="47">
        <v>13856185</v>
      </c>
      <c r="W179" s="47">
        <v>13941700</v>
      </c>
      <c r="X179" s="47">
        <v>14038270</v>
      </c>
      <c r="Y179" s="47">
        <v>14149800</v>
      </c>
      <c r="Z179" s="47">
        <v>14247208</v>
      </c>
      <c r="AA179" s="47">
        <v>14312690</v>
      </c>
      <c r="AB179" s="47">
        <v>14367070</v>
      </c>
      <c r="AC179" s="47">
        <v>14424211</v>
      </c>
      <c r="AD179" s="47">
        <v>14491632</v>
      </c>
      <c r="AE179" s="47">
        <v>14572278</v>
      </c>
      <c r="AF179" s="47">
        <v>14665037</v>
      </c>
      <c r="AG179" s="47">
        <v>14760094</v>
      </c>
      <c r="AH179" s="47">
        <v>14848907</v>
      </c>
      <c r="AI179" s="47">
        <v>14951510</v>
      </c>
      <c r="AJ179" s="47">
        <v>15069798</v>
      </c>
      <c r="AK179" s="47">
        <v>15184166</v>
      </c>
      <c r="AL179" s="47">
        <v>15290368</v>
      </c>
      <c r="AM179" s="47">
        <v>15382838</v>
      </c>
      <c r="AN179" s="47">
        <v>15459006</v>
      </c>
      <c r="AO179" s="47">
        <v>15530498</v>
      </c>
      <c r="AP179" s="47">
        <v>15610650</v>
      </c>
      <c r="AQ179" s="47">
        <v>15707209</v>
      </c>
      <c r="AR179" s="47">
        <v>15812088</v>
      </c>
      <c r="AS179" s="47">
        <v>15925513</v>
      </c>
      <c r="AT179" s="47">
        <v>16046180</v>
      </c>
      <c r="AU179" s="47">
        <v>16148929</v>
      </c>
      <c r="AV179" s="47">
        <v>16225302</v>
      </c>
      <c r="AW179" s="47">
        <v>16281779</v>
      </c>
      <c r="AX179" s="47">
        <v>16319868</v>
      </c>
      <c r="AY179" s="47">
        <v>16346101</v>
      </c>
      <c r="AZ179" s="47">
        <v>16381696</v>
      </c>
      <c r="BA179" s="47">
        <v>16445593</v>
      </c>
      <c r="BB179" s="47">
        <v>16530388</v>
      </c>
      <c r="BC179" s="47">
        <v>16615394</v>
      </c>
      <c r="BD179" s="47">
        <v>16693074</v>
      </c>
      <c r="BE179" s="47">
        <v>16754962</v>
      </c>
      <c r="BF179" s="47">
        <v>16804432</v>
      </c>
      <c r="BG179" s="47">
        <v>16865008</v>
      </c>
      <c r="BH179" s="47">
        <v>16939923</v>
      </c>
      <c r="BI179" s="47">
        <v>17030314</v>
      </c>
      <c r="BJ179" s="47">
        <v>17131296</v>
      </c>
      <c r="BK179" s="47">
        <v>17231017</v>
      </c>
      <c r="BL179" s="44"/>
      <c r="BM179" s="44"/>
      <c r="BN179" s="44"/>
      <c r="BO179" s="44"/>
    </row>
    <row r="180" spans="1:67" ht="14" x14ac:dyDescent="0.3">
      <c r="A180" s="44" t="s">
        <v>121</v>
      </c>
      <c r="B180" s="44" t="s">
        <v>793</v>
      </c>
      <c r="C180" s="44" t="s">
        <v>562</v>
      </c>
      <c r="D180" s="44" t="s">
        <v>563</v>
      </c>
      <c r="E180" s="47">
        <v>3581239</v>
      </c>
      <c r="F180" s="47">
        <v>3609800</v>
      </c>
      <c r="G180" s="47">
        <v>3638918</v>
      </c>
      <c r="H180" s="47">
        <v>3666537</v>
      </c>
      <c r="I180" s="47">
        <v>3694339</v>
      </c>
      <c r="J180" s="47">
        <v>3723168</v>
      </c>
      <c r="K180" s="47">
        <v>3753012</v>
      </c>
      <c r="L180" s="47">
        <v>3784539</v>
      </c>
      <c r="M180" s="47">
        <v>3816486</v>
      </c>
      <c r="N180" s="47">
        <v>3847707</v>
      </c>
      <c r="O180" s="47">
        <v>3875763</v>
      </c>
      <c r="P180" s="47">
        <v>3903039</v>
      </c>
      <c r="Q180" s="47">
        <v>3933004</v>
      </c>
      <c r="R180" s="47">
        <v>3960612</v>
      </c>
      <c r="S180" s="47">
        <v>3985258</v>
      </c>
      <c r="T180" s="47">
        <v>4007313</v>
      </c>
      <c r="U180" s="47">
        <v>4026152</v>
      </c>
      <c r="V180" s="47">
        <v>4043205</v>
      </c>
      <c r="W180" s="47">
        <v>4058671</v>
      </c>
      <c r="X180" s="47">
        <v>4072517</v>
      </c>
      <c r="Y180" s="47">
        <v>4085620</v>
      </c>
      <c r="Z180" s="47">
        <v>4099702</v>
      </c>
      <c r="AA180" s="47">
        <v>4114787</v>
      </c>
      <c r="AB180" s="47">
        <v>4128432</v>
      </c>
      <c r="AC180" s="47">
        <v>4140099</v>
      </c>
      <c r="AD180" s="47">
        <v>4152516</v>
      </c>
      <c r="AE180" s="47">
        <v>4167354</v>
      </c>
      <c r="AF180" s="47">
        <v>4186905</v>
      </c>
      <c r="AG180" s="47">
        <v>4209488</v>
      </c>
      <c r="AH180" s="47">
        <v>4226901</v>
      </c>
      <c r="AI180" s="47">
        <v>4241473</v>
      </c>
      <c r="AJ180" s="47">
        <v>4261732</v>
      </c>
      <c r="AK180" s="47">
        <v>4286401</v>
      </c>
      <c r="AL180" s="47">
        <v>4311991</v>
      </c>
      <c r="AM180" s="47">
        <v>4336613</v>
      </c>
      <c r="AN180" s="47">
        <v>4359184</v>
      </c>
      <c r="AO180" s="47">
        <v>4381336</v>
      </c>
      <c r="AP180" s="47">
        <v>4405157</v>
      </c>
      <c r="AQ180" s="47">
        <v>4431464</v>
      </c>
      <c r="AR180" s="47">
        <v>4461913</v>
      </c>
      <c r="AS180" s="47">
        <v>4490967</v>
      </c>
      <c r="AT180" s="47">
        <v>4513751</v>
      </c>
      <c r="AU180" s="47">
        <v>4538159</v>
      </c>
      <c r="AV180" s="47">
        <v>4564855</v>
      </c>
      <c r="AW180" s="47">
        <v>4591910</v>
      </c>
      <c r="AX180" s="47">
        <v>4623291</v>
      </c>
      <c r="AY180" s="47">
        <v>4660677</v>
      </c>
      <c r="AZ180" s="47">
        <v>4709153</v>
      </c>
      <c r="BA180" s="47">
        <v>4768212</v>
      </c>
      <c r="BB180" s="47">
        <v>4828726</v>
      </c>
      <c r="BC180" s="47">
        <v>4889252</v>
      </c>
      <c r="BD180" s="47">
        <v>4953088</v>
      </c>
      <c r="BE180" s="47">
        <v>5018573</v>
      </c>
      <c r="BF180" s="47">
        <v>5079623</v>
      </c>
      <c r="BG180" s="47">
        <v>5137232</v>
      </c>
      <c r="BH180" s="47">
        <v>5188607</v>
      </c>
      <c r="BI180" s="47">
        <v>5234519</v>
      </c>
      <c r="BJ180" s="47">
        <v>5276968</v>
      </c>
      <c r="BK180" s="47">
        <v>5314336</v>
      </c>
      <c r="BL180" s="44"/>
      <c r="BM180" s="44"/>
      <c r="BN180" s="44"/>
      <c r="BO180" s="44"/>
    </row>
    <row r="181" spans="1:67" ht="14" x14ac:dyDescent="0.3">
      <c r="A181" s="44" t="s">
        <v>68</v>
      </c>
      <c r="B181" s="44" t="s">
        <v>794</v>
      </c>
      <c r="C181" s="44" t="s">
        <v>562</v>
      </c>
      <c r="D181" s="44" t="s">
        <v>563</v>
      </c>
      <c r="E181" s="47">
        <v>10105050</v>
      </c>
      <c r="F181" s="47">
        <v>10267264</v>
      </c>
      <c r="G181" s="47">
        <v>10433145</v>
      </c>
      <c r="H181" s="47">
        <v>10604621</v>
      </c>
      <c r="I181" s="47">
        <v>10783967</v>
      </c>
      <c r="J181" s="47">
        <v>10972912</v>
      </c>
      <c r="K181" s="47">
        <v>11172529</v>
      </c>
      <c r="L181" s="47">
        <v>11382967</v>
      </c>
      <c r="M181" s="47">
        <v>11603928</v>
      </c>
      <c r="N181" s="47">
        <v>11834654</v>
      </c>
      <c r="O181" s="47">
        <v>12074626</v>
      </c>
      <c r="P181" s="47">
        <v>12323982</v>
      </c>
      <c r="Q181" s="47">
        <v>12583140</v>
      </c>
      <c r="R181" s="47">
        <v>12852206</v>
      </c>
      <c r="S181" s="47">
        <v>13131260</v>
      </c>
      <c r="T181" s="47">
        <v>13420369</v>
      </c>
      <c r="U181" s="47">
        <v>13719471</v>
      </c>
      <c r="V181" s="47">
        <v>14028536</v>
      </c>
      <c r="W181" s="47">
        <v>14347641</v>
      </c>
      <c r="X181" s="47">
        <v>14676929</v>
      </c>
      <c r="Y181" s="47">
        <v>15016402</v>
      </c>
      <c r="Z181" s="47">
        <v>15367230</v>
      </c>
      <c r="AA181" s="47">
        <v>15729431</v>
      </c>
      <c r="AB181" s="47">
        <v>16100617</v>
      </c>
      <c r="AC181" s="47">
        <v>16477473</v>
      </c>
      <c r="AD181" s="47">
        <v>16858310</v>
      </c>
      <c r="AE181" s="47">
        <v>17239673</v>
      </c>
      <c r="AF181" s="47">
        <v>17623693</v>
      </c>
      <c r="AG181" s="47">
        <v>18020753</v>
      </c>
      <c r="AH181" s="47">
        <v>18445028</v>
      </c>
      <c r="AI181" s="47">
        <v>18905478</v>
      </c>
      <c r="AJ181" s="47">
        <v>19405504</v>
      </c>
      <c r="AK181" s="47">
        <v>19938320</v>
      </c>
      <c r="AL181" s="47">
        <v>20489975</v>
      </c>
      <c r="AM181" s="47">
        <v>21040904</v>
      </c>
      <c r="AN181" s="47">
        <v>21576071</v>
      </c>
      <c r="AO181" s="47">
        <v>22090352</v>
      </c>
      <c r="AP181" s="47">
        <v>22584775</v>
      </c>
      <c r="AQ181" s="47">
        <v>23057883</v>
      </c>
      <c r="AR181" s="47">
        <v>23509964</v>
      </c>
      <c r="AS181" s="47">
        <v>23941110</v>
      </c>
      <c r="AT181" s="47">
        <v>24347106</v>
      </c>
      <c r="AU181" s="47">
        <v>24725627</v>
      </c>
      <c r="AV181" s="47">
        <v>25080872</v>
      </c>
      <c r="AW181" s="47">
        <v>25419344</v>
      </c>
      <c r="AX181" s="47">
        <v>25744500</v>
      </c>
      <c r="AY181" s="47">
        <v>26066693</v>
      </c>
      <c r="AZ181" s="47">
        <v>26382581</v>
      </c>
      <c r="BA181" s="47">
        <v>26666576</v>
      </c>
      <c r="BB181" s="47">
        <v>26883535</v>
      </c>
      <c r="BC181" s="47">
        <v>27013212</v>
      </c>
      <c r="BD181" s="47">
        <v>27041437</v>
      </c>
      <c r="BE181" s="47">
        <v>26989862</v>
      </c>
      <c r="BF181" s="47">
        <v>26917906</v>
      </c>
      <c r="BG181" s="47">
        <v>26906926</v>
      </c>
      <c r="BH181" s="47">
        <v>27015031</v>
      </c>
      <c r="BI181" s="47">
        <v>27261131</v>
      </c>
      <c r="BJ181" s="47">
        <v>27627124</v>
      </c>
      <c r="BK181" s="47">
        <v>28087871</v>
      </c>
      <c r="BL181" s="44"/>
      <c r="BM181" s="44"/>
      <c r="BN181" s="44"/>
      <c r="BO181" s="44"/>
    </row>
    <row r="182" spans="1:67" ht="14" x14ac:dyDescent="0.3">
      <c r="A182" s="44" t="s">
        <v>795</v>
      </c>
      <c r="B182" s="44" t="s">
        <v>796</v>
      </c>
      <c r="C182" s="44" t="s">
        <v>562</v>
      </c>
      <c r="D182" s="44" t="s">
        <v>563</v>
      </c>
      <c r="E182" s="47">
        <v>4375</v>
      </c>
      <c r="F182" s="47">
        <v>4632</v>
      </c>
      <c r="G182" s="47">
        <v>4944</v>
      </c>
      <c r="H182" s="47">
        <v>5275</v>
      </c>
      <c r="I182" s="47">
        <v>5592</v>
      </c>
      <c r="J182" s="47">
        <v>5856</v>
      </c>
      <c r="K182" s="47">
        <v>6067</v>
      </c>
      <c r="L182" s="47">
        <v>6223</v>
      </c>
      <c r="M182" s="47">
        <v>6337</v>
      </c>
      <c r="N182" s="47">
        <v>6441</v>
      </c>
      <c r="O182" s="47">
        <v>6552</v>
      </c>
      <c r="P182" s="47">
        <v>6678</v>
      </c>
      <c r="Q182" s="47">
        <v>6803</v>
      </c>
      <c r="R182" s="47">
        <v>6928</v>
      </c>
      <c r="S182" s="47">
        <v>7058</v>
      </c>
      <c r="T182" s="47">
        <v>7175</v>
      </c>
      <c r="U182" s="47">
        <v>7286</v>
      </c>
      <c r="V182" s="47">
        <v>7399</v>
      </c>
      <c r="W182" s="47">
        <v>7503</v>
      </c>
      <c r="X182" s="47">
        <v>7616</v>
      </c>
      <c r="Y182" s="47">
        <v>7741</v>
      </c>
      <c r="Z182" s="47">
        <v>7875</v>
      </c>
      <c r="AA182" s="47">
        <v>8018</v>
      </c>
      <c r="AB182" s="47">
        <v>8171</v>
      </c>
      <c r="AC182" s="47">
        <v>8328</v>
      </c>
      <c r="AD182" s="47">
        <v>8501</v>
      </c>
      <c r="AE182" s="47">
        <v>8683</v>
      </c>
      <c r="AF182" s="47">
        <v>8865</v>
      </c>
      <c r="AG182" s="47">
        <v>9062</v>
      </c>
      <c r="AH182" s="47">
        <v>9278</v>
      </c>
      <c r="AI182" s="47">
        <v>9505</v>
      </c>
      <c r="AJ182" s="47">
        <v>9764</v>
      </c>
      <c r="AK182" s="47">
        <v>10030</v>
      </c>
      <c r="AL182" s="47">
        <v>10287</v>
      </c>
      <c r="AM182" s="47">
        <v>10498</v>
      </c>
      <c r="AN182" s="47">
        <v>10628</v>
      </c>
      <c r="AO182" s="47">
        <v>10672</v>
      </c>
      <c r="AP182" s="47">
        <v>10647</v>
      </c>
      <c r="AQ182" s="47">
        <v>10565</v>
      </c>
      <c r="AR182" s="47">
        <v>10449</v>
      </c>
      <c r="AS182" s="47">
        <v>10337</v>
      </c>
      <c r="AT182" s="47">
        <v>10215</v>
      </c>
      <c r="AU182" s="47">
        <v>10102</v>
      </c>
      <c r="AV182" s="47">
        <v>9994</v>
      </c>
      <c r="AW182" s="47">
        <v>9902</v>
      </c>
      <c r="AX182" s="47">
        <v>9849</v>
      </c>
      <c r="AY182" s="47">
        <v>9828</v>
      </c>
      <c r="AZ182" s="47">
        <v>9842</v>
      </c>
      <c r="BA182" s="47">
        <v>9891</v>
      </c>
      <c r="BB182" s="47">
        <v>9939</v>
      </c>
      <c r="BC182" s="47">
        <v>10005</v>
      </c>
      <c r="BD182" s="47">
        <v>10057</v>
      </c>
      <c r="BE182" s="47">
        <v>10279</v>
      </c>
      <c r="BF182" s="47">
        <v>10821</v>
      </c>
      <c r="BG182" s="47">
        <v>11853</v>
      </c>
      <c r="BH182" s="47">
        <v>12475</v>
      </c>
      <c r="BI182" s="47">
        <v>13049</v>
      </c>
      <c r="BJ182" s="47">
        <v>12876</v>
      </c>
      <c r="BK182" s="47">
        <v>12704</v>
      </c>
      <c r="BL182" s="44"/>
      <c r="BM182" s="44"/>
      <c r="BN182" s="44"/>
      <c r="BO182" s="44"/>
    </row>
    <row r="183" spans="1:67" ht="14" x14ac:dyDescent="0.3">
      <c r="A183" s="44" t="s">
        <v>64</v>
      </c>
      <c r="B183" s="44" t="s">
        <v>797</v>
      </c>
      <c r="C183" s="44" t="s">
        <v>562</v>
      </c>
      <c r="D183" s="44" t="s">
        <v>563</v>
      </c>
      <c r="E183" s="47">
        <v>2371800</v>
      </c>
      <c r="F183" s="47">
        <v>2419700</v>
      </c>
      <c r="G183" s="47">
        <v>2482000</v>
      </c>
      <c r="H183" s="47">
        <v>2531800</v>
      </c>
      <c r="I183" s="47">
        <v>2585400</v>
      </c>
      <c r="J183" s="47">
        <v>2628400</v>
      </c>
      <c r="K183" s="47">
        <v>2675900</v>
      </c>
      <c r="L183" s="47">
        <v>2724100</v>
      </c>
      <c r="M183" s="47">
        <v>2748100</v>
      </c>
      <c r="N183" s="47">
        <v>2772800</v>
      </c>
      <c r="O183" s="47">
        <v>2810700</v>
      </c>
      <c r="P183" s="47">
        <v>2853000</v>
      </c>
      <c r="Q183" s="47">
        <v>2903900</v>
      </c>
      <c r="R183" s="47">
        <v>2961300</v>
      </c>
      <c r="S183" s="47">
        <v>3023700</v>
      </c>
      <c r="T183" s="47">
        <v>3083100</v>
      </c>
      <c r="U183" s="47">
        <v>3110500</v>
      </c>
      <c r="V183" s="47">
        <v>3120200</v>
      </c>
      <c r="W183" s="47">
        <v>3121200</v>
      </c>
      <c r="X183" s="47">
        <v>3109000</v>
      </c>
      <c r="Y183" s="47">
        <v>3112900</v>
      </c>
      <c r="Z183" s="47">
        <v>3124900</v>
      </c>
      <c r="AA183" s="47">
        <v>3156100</v>
      </c>
      <c r="AB183" s="47">
        <v>3199300</v>
      </c>
      <c r="AC183" s="47">
        <v>3227100</v>
      </c>
      <c r="AD183" s="47">
        <v>3247100</v>
      </c>
      <c r="AE183" s="47">
        <v>3246300</v>
      </c>
      <c r="AF183" s="47">
        <v>3274400</v>
      </c>
      <c r="AG183" s="47">
        <v>3283400</v>
      </c>
      <c r="AH183" s="47">
        <v>3299200</v>
      </c>
      <c r="AI183" s="47">
        <v>3329800</v>
      </c>
      <c r="AJ183" s="47">
        <v>3495100</v>
      </c>
      <c r="AK183" s="47">
        <v>3531700</v>
      </c>
      <c r="AL183" s="47">
        <v>3572200</v>
      </c>
      <c r="AM183" s="47">
        <v>3620000</v>
      </c>
      <c r="AN183" s="47">
        <v>3673400</v>
      </c>
      <c r="AO183" s="47">
        <v>3732000</v>
      </c>
      <c r="AP183" s="47">
        <v>3781300</v>
      </c>
      <c r="AQ183" s="47">
        <v>3815000</v>
      </c>
      <c r="AR183" s="47">
        <v>3835100</v>
      </c>
      <c r="AS183" s="47">
        <v>3857700</v>
      </c>
      <c r="AT183" s="47">
        <v>3880500</v>
      </c>
      <c r="AU183" s="47">
        <v>3948500</v>
      </c>
      <c r="AV183" s="47">
        <v>4027200</v>
      </c>
      <c r="AW183" s="47">
        <v>4087500</v>
      </c>
      <c r="AX183" s="47">
        <v>4133900</v>
      </c>
      <c r="AY183" s="47">
        <v>4184600</v>
      </c>
      <c r="AZ183" s="47">
        <v>4223800</v>
      </c>
      <c r="BA183" s="47">
        <v>4259800</v>
      </c>
      <c r="BB183" s="47">
        <v>4302600</v>
      </c>
      <c r="BC183" s="47">
        <v>4350700</v>
      </c>
      <c r="BD183" s="47">
        <v>4384000</v>
      </c>
      <c r="BE183" s="47">
        <v>4408100</v>
      </c>
      <c r="BF183" s="47">
        <v>4442100</v>
      </c>
      <c r="BG183" s="47">
        <v>4509700</v>
      </c>
      <c r="BH183" s="47">
        <v>4595700</v>
      </c>
      <c r="BI183" s="47">
        <v>4693200</v>
      </c>
      <c r="BJ183" s="47">
        <v>4793900</v>
      </c>
      <c r="BK183" s="47">
        <v>4885500</v>
      </c>
      <c r="BL183" s="44"/>
      <c r="BM183" s="44"/>
      <c r="BN183" s="44"/>
      <c r="BO183" s="44"/>
    </row>
    <row r="184" spans="1:67" ht="14" x14ac:dyDescent="0.3">
      <c r="A184" s="44" t="s">
        <v>798</v>
      </c>
      <c r="B184" s="44" t="s">
        <v>799</v>
      </c>
      <c r="C184" s="44" t="s">
        <v>562</v>
      </c>
      <c r="D184" s="44" t="s">
        <v>563</v>
      </c>
      <c r="E184" s="47">
        <v>791309222</v>
      </c>
      <c r="F184" s="47">
        <v>803629386</v>
      </c>
      <c r="G184" s="47">
        <v>814576858</v>
      </c>
      <c r="H184" s="47">
        <v>825495463</v>
      </c>
      <c r="I184" s="47">
        <v>836395330</v>
      </c>
      <c r="J184" s="47">
        <v>846970817</v>
      </c>
      <c r="K184" s="47">
        <v>857049045</v>
      </c>
      <c r="L184" s="47">
        <v>866745021</v>
      </c>
      <c r="M184" s="47">
        <v>875528057</v>
      </c>
      <c r="N184" s="47">
        <v>886061016</v>
      </c>
      <c r="O184" s="47">
        <v>895585273</v>
      </c>
      <c r="P184" s="47">
        <v>906059367</v>
      </c>
      <c r="Q184" s="47">
        <v>916286623</v>
      </c>
      <c r="R184" s="47">
        <v>925600118</v>
      </c>
      <c r="S184" s="47">
        <v>935983893</v>
      </c>
      <c r="T184" s="47">
        <v>945871539</v>
      </c>
      <c r="U184" s="47">
        <v>954394265</v>
      </c>
      <c r="V184" s="47">
        <v>963138632</v>
      </c>
      <c r="W184" s="47">
        <v>971910822</v>
      </c>
      <c r="X184" s="47">
        <v>980829495</v>
      </c>
      <c r="Y184" s="47">
        <v>989638618</v>
      </c>
      <c r="Z184" s="47">
        <v>998349556</v>
      </c>
      <c r="AA184" s="47">
        <v>1006653522</v>
      </c>
      <c r="AB184" s="47">
        <v>1014600264</v>
      </c>
      <c r="AC184" s="47">
        <v>1022196070</v>
      </c>
      <c r="AD184" s="47">
        <v>1029842555</v>
      </c>
      <c r="AE184" s="47">
        <v>1037777618</v>
      </c>
      <c r="AF184" s="47">
        <v>1045652901</v>
      </c>
      <c r="AG184" s="47">
        <v>1053638658</v>
      </c>
      <c r="AH184" s="47">
        <v>1062081668</v>
      </c>
      <c r="AI184" s="47">
        <v>1071033942</v>
      </c>
      <c r="AJ184" s="47">
        <v>1080817111</v>
      </c>
      <c r="AK184" s="47">
        <v>1090444452</v>
      </c>
      <c r="AL184" s="47">
        <v>1099606388</v>
      </c>
      <c r="AM184" s="47">
        <v>1108313712</v>
      </c>
      <c r="AN184" s="47">
        <v>1116879852</v>
      </c>
      <c r="AO184" s="47">
        <v>1125172255</v>
      </c>
      <c r="AP184" s="47">
        <v>1133422874</v>
      </c>
      <c r="AQ184" s="47">
        <v>1141378668</v>
      </c>
      <c r="AR184" s="47">
        <v>1149382451</v>
      </c>
      <c r="AS184" s="47">
        <v>1157244082</v>
      </c>
      <c r="AT184" s="47">
        <v>1165497846</v>
      </c>
      <c r="AU184" s="47">
        <v>1173879536</v>
      </c>
      <c r="AV184" s="47">
        <v>1182206361</v>
      </c>
      <c r="AW184" s="47">
        <v>1190571071</v>
      </c>
      <c r="AX184" s="47">
        <v>1198888103</v>
      </c>
      <c r="AY184" s="47">
        <v>1207587551</v>
      </c>
      <c r="AZ184" s="47">
        <v>1216472640</v>
      </c>
      <c r="BA184" s="47">
        <v>1225804612</v>
      </c>
      <c r="BB184" s="47">
        <v>1234364086</v>
      </c>
      <c r="BC184" s="47">
        <v>1242309585</v>
      </c>
      <c r="BD184" s="47">
        <v>1248424526</v>
      </c>
      <c r="BE184" s="47">
        <v>1256042703</v>
      </c>
      <c r="BF184" s="47">
        <v>1263987635</v>
      </c>
      <c r="BG184" s="47">
        <v>1272282569</v>
      </c>
      <c r="BH184" s="47">
        <v>1280466626</v>
      </c>
      <c r="BI184" s="47">
        <v>1288747101</v>
      </c>
      <c r="BJ184" s="47">
        <v>1296225760</v>
      </c>
      <c r="BK184" s="47">
        <v>1303529456</v>
      </c>
      <c r="BL184" s="44"/>
      <c r="BM184" s="44"/>
      <c r="BN184" s="44"/>
      <c r="BO184" s="44"/>
    </row>
    <row r="185" spans="1:67" ht="14" x14ac:dyDescent="0.3">
      <c r="A185" s="44" t="s">
        <v>43</v>
      </c>
      <c r="B185" s="44" t="s">
        <v>800</v>
      </c>
      <c r="C185" s="44" t="s">
        <v>562</v>
      </c>
      <c r="D185" s="44" t="s">
        <v>563</v>
      </c>
      <c r="E185" s="47">
        <v>551740</v>
      </c>
      <c r="F185" s="47">
        <v>564893</v>
      </c>
      <c r="G185" s="47">
        <v>578823</v>
      </c>
      <c r="H185" s="47">
        <v>593504</v>
      </c>
      <c r="I185" s="47">
        <v>608889</v>
      </c>
      <c r="J185" s="47">
        <v>625009</v>
      </c>
      <c r="K185" s="47">
        <v>642001</v>
      </c>
      <c r="L185" s="47">
        <v>660114</v>
      </c>
      <c r="M185" s="47">
        <v>679595</v>
      </c>
      <c r="N185" s="47">
        <v>700729</v>
      </c>
      <c r="O185" s="47">
        <v>723851</v>
      </c>
      <c r="P185" s="47">
        <v>748968</v>
      </c>
      <c r="Q185" s="47">
        <v>776380</v>
      </c>
      <c r="R185" s="47">
        <v>806986</v>
      </c>
      <c r="S185" s="47">
        <v>841950</v>
      </c>
      <c r="T185" s="47">
        <v>882047</v>
      </c>
      <c r="U185" s="47">
        <v>927436</v>
      </c>
      <c r="V185" s="47">
        <v>977804</v>
      </c>
      <c r="W185" s="47">
        <v>1032799</v>
      </c>
      <c r="X185" s="47">
        <v>1091852</v>
      </c>
      <c r="Y185" s="47">
        <v>1154377</v>
      </c>
      <c r="Z185" s="47">
        <v>1220585</v>
      </c>
      <c r="AA185" s="47">
        <v>1290111</v>
      </c>
      <c r="AB185" s="47">
        <v>1361087</v>
      </c>
      <c r="AC185" s="47">
        <v>1431070</v>
      </c>
      <c r="AD185" s="47">
        <v>1498418</v>
      </c>
      <c r="AE185" s="47">
        <v>1561185</v>
      </c>
      <c r="AF185" s="47">
        <v>1619863</v>
      </c>
      <c r="AG185" s="47">
        <v>1678110</v>
      </c>
      <c r="AH185" s="47">
        <v>1741156</v>
      </c>
      <c r="AI185" s="47">
        <v>1812161</v>
      </c>
      <c r="AJ185" s="47">
        <v>1893768</v>
      </c>
      <c r="AK185" s="47">
        <v>1983275</v>
      </c>
      <c r="AL185" s="47">
        <v>2072104</v>
      </c>
      <c r="AM185" s="47">
        <v>2148419</v>
      </c>
      <c r="AN185" s="47">
        <v>2204277</v>
      </c>
      <c r="AO185" s="47">
        <v>2236654</v>
      </c>
      <c r="AP185" s="47">
        <v>2249762</v>
      </c>
      <c r="AQ185" s="47">
        <v>2251864</v>
      </c>
      <c r="AR185" s="47">
        <v>2254904</v>
      </c>
      <c r="AS185" s="47">
        <v>2267973</v>
      </c>
      <c r="AT185" s="47">
        <v>2294962</v>
      </c>
      <c r="AU185" s="47">
        <v>2334858</v>
      </c>
      <c r="AV185" s="47">
        <v>2386166</v>
      </c>
      <c r="AW185" s="47">
        <v>2445517</v>
      </c>
      <c r="AX185" s="47">
        <v>2511251</v>
      </c>
      <c r="AY185" s="47">
        <v>2580758</v>
      </c>
      <c r="AZ185" s="47">
        <v>2657158</v>
      </c>
      <c r="BA185" s="47">
        <v>2750963</v>
      </c>
      <c r="BB185" s="47">
        <v>2876186</v>
      </c>
      <c r="BC185" s="47">
        <v>3041434</v>
      </c>
      <c r="BD185" s="47">
        <v>3251108</v>
      </c>
      <c r="BE185" s="47">
        <v>3498029</v>
      </c>
      <c r="BF185" s="47">
        <v>3764805</v>
      </c>
      <c r="BG185" s="47">
        <v>4027260</v>
      </c>
      <c r="BH185" s="47">
        <v>4267348</v>
      </c>
      <c r="BI185" s="47">
        <v>4479219</v>
      </c>
      <c r="BJ185" s="47">
        <v>4665935</v>
      </c>
      <c r="BK185" s="47">
        <v>4829483</v>
      </c>
      <c r="BL185" s="44"/>
      <c r="BM185" s="44"/>
      <c r="BN185" s="44"/>
      <c r="BO185" s="44"/>
    </row>
    <row r="186" spans="1:67" ht="14" x14ac:dyDescent="0.3">
      <c r="A186" s="44" t="s">
        <v>801</v>
      </c>
      <c r="B186" s="44" t="s">
        <v>802</v>
      </c>
      <c r="C186" s="44" t="s">
        <v>562</v>
      </c>
      <c r="D186" s="44" t="s">
        <v>563</v>
      </c>
      <c r="E186" s="47">
        <v>9151857</v>
      </c>
      <c r="F186" s="47">
        <v>9315842</v>
      </c>
      <c r="G186" s="47">
        <v>9485204</v>
      </c>
      <c r="H186" s="47">
        <v>9659445</v>
      </c>
      <c r="I186" s="47">
        <v>9840384</v>
      </c>
      <c r="J186" s="47">
        <v>10026016</v>
      </c>
      <c r="K186" s="47">
        <v>10214279</v>
      </c>
      <c r="L186" s="47">
        <v>10406026</v>
      </c>
      <c r="M186" s="47">
        <v>10606249</v>
      </c>
      <c r="N186" s="47">
        <v>10813743</v>
      </c>
      <c r="O186" s="47">
        <v>11029142</v>
      </c>
      <c r="P186" s="47">
        <v>11255183</v>
      </c>
      <c r="Q186" s="47">
        <v>11488089</v>
      </c>
      <c r="R186" s="47">
        <v>11725327</v>
      </c>
      <c r="S186" s="47">
        <v>11968103</v>
      </c>
      <c r="T186" s="47">
        <v>12219436</v>
      </c>
      <c r="U186" s="47">
        <v>12475022</v>
      </c>
      <c r="V186" s="47">
        <v>12737735</v>
      </c>
      <c r="W186" s="47">
        <v>13008031</v>
      </c>
      <c r="X186" s="47">
        <v>13294830</v>
      </c>
      <c r="Y186" s="47">
        <v>13598543</v>
      </c>
      <c r="Z186" s="47">
        <v>13917162</v>
      </c>
      <c r="AA186" s="47">
        <v>14253289</v>
      </c>
      <c r="AB186" s="47">
        <v>14600203</v>
      </c>
      <c r="AC186" s="47">
        <v>14962381</v>
      </c>
      <c r="AD186" s="47">
        <v>15347583</v>
      </c>
      <c r="AE186" s="47">
        <v>15754507</v>
      </c>
      <c r="AF186" s="47">
        <v>16180181</v>
      </c>
      <c r="AG186" s="47">
        <v>16610017</v>
      </c>
      <c r="AH186" s="47">
        <v>17031547</v>
      </c>
      <c r="AI186" s="47">
        <v>17430779</v>
      </c>
      <c r="AJ186" s="47">
        <v>17813831</v>
      </c>
      <c r="AK186" s="47">
        <v>18156566</v>
      </c>
      <c r="AL186" s="47">
        <v>18476081</v>
      </c>
      <c r="AM186" s="47">
        <v>18801065</v>
      </c>
      <c r="AN186" s="47">
        <v>19125016</v>
      </c>
      <c r="AO186" s="47">
        <v>19460594</v>
      </c>
      <c r="AP186" s="47">
        <v>19809624</v>
      </c>
      <c r="AQ186" s="47">
        <v>20163885</v>
      </c>
      <c r="AR186" s="47">
        <v>20540138</v>
      </c>
      <c r="AS186" s="47">
        <v>20917092</v>
      </c>
      <c r="AT186" s="47">
        <v>21276743</v>
      </c>
      <c r="AU186" s="47">
        <v>21639132</v>
      </c>
      <c r="AV186" s="47">
        <v>22018494</v>
      </c>
      <c r="AW186" s="47">
        <v>22442101</v>
      </c>
      <c r="AX186" s="47">
        <v>22929109</v>
      </c>
      <c r="AY186" s="47">
        <v>23486218</v>
      </c>
      <c r="AZ186" s="47">
        <v>24104670</v>
      </c>
      <c r="BA186" s="47">
        <v>24762406</v>
      </c>
      <c r="BB186" s="47">
        <v>25417830</v>
      </c>
      <c r="BC186" s="47">
        <v>26050942</v>
      </c>
      <c r="BD186" s="47">
        <v>26647962</v>
      </c>
      <c r="BE186" s="47">
        <v>27227319</v>
      </c>
      <c r="BF186" s="47">
        <v>27794595</v>
      </c>
      <c r="BG186" s="47">
        <v>28364410</v>
      </c>
      <c r="BH186" s="47">
        <v>28948869</v>
      </c>
      <c r="BI186" s="47">
        <v>29542879</v>
      </c>
      <c r="BJ186" s="47">
        <v>30148800</v>
      </c>
      <c r="BK186" s="47">
        <v>30758989</v>
      </c>
      <c r="BL186" s="44"/>
      <c r="BM186" s="44"/>
      <c r="BN186" s="44"/>
      <c r="BO186" s="44"/>
    </row>
    <row r="187" spans="1:67" ht="14" x14ac:dyDescent="0.3">
      <c r="A187" s="44" t="s">
        <v>52</v>
      </c>
      <c r="B187" s="44" t="s">
        <v>803</v>
      </c>
      <c r="C187" s="44" t="s">
        <v>562</v>
      </c>
      <c r="D187" s="44" t="s">
        <v>563</v>
      </c>
      <c r="E187" s="47">
        <v>44988690</v>
      </c>
      <c r="F187" s="47">
        <v>46065231</v>
      </c>
      <c r="G187" s="47">
        <v>47198878</v>
      </c>
      <c r="H187" s="47">
        <v>48387301</v>
      </c>
      <c r="I187" s="47">
        <v>49627623</v>
      </c>
      <c r="J187" s="47">
        <v>50917975</v>
      </c>
      <c r="K187" s="47">
        <v>52260189</v>
      </c>
      <c r="L187" s="47">
        <v>53655789</v>
      </c>
      <c r="M187" s="47">
        <v>55102684</v>
      </c>
      <c r="N187" s="47">
        <v>56598144</v>
      </c>
      <c r="O187" s="47">
        <v>58142060</v>
      </c>
      <c r="P187" s="47">
        <v>59734481</v>
      </c>
      <c r="Q187" s="47">
        <v>61381987</v>
      </c>
      <c r="R187" s="47">
        <v>63099406</v>
      </c>
      <c r="S187" s="47">
        <v>64905998</v>
      </c>
      <c r="T187" s="47">
        <v>66816877</v>
      </c>
      <c r="U187" s="47">
        <v>68834326</v>
      </c>
      <c r="V187" s="47">
        <v>70958169</v>
      </c>
      <c r="W187" s="47">
        <v>73197258</v>
      </c>
      <c r="X187" s="47">
        <v>75561131</v>
      </c>
      <c r="Y187" s="47">
        <v>78054343</v>
      </c>
      <c r="Z187" s="47">
        <v>80680459</v>
      </c>
      <c r="AA187" s="47">
        <v>83431605</v>
      </c>
      <c r="AB187" s="47">
        <v>86285935</v>
      </c>
      <c r="AC187" s="47">
        <v>89213706</v>
      </c>
      <c r="AD187" s="47">
        <v>92191510</v>
      </c>
      <c r="AE187" s="47">
        <v>95215378</v>
      </c>
      <c r="AF187" s="47">
        <v>98285755</v>
      </c>
      <c r="AG187" s="47">
        <v>101389603</v>
      </c>
      <c r="AH187" s="47">
        <v>104512881</v>
      </c>
      <c r="AI187" s="47">
        <v>107647921</v>
      </c>
      <c r="AJ187" s="47">
        <v>110778648</v>
      </c>
      <c r="AK187" s="47">
        <v>113911126</v>
      </c>
      <c r="AL187" s="47">
        <v>117086685</v>
      </c>
      <c r="AM187" s="47">
        <v>120362762</v>
      </c>
      <c r="AN187" s="47">
        <v>123776839</v>
      </c>
      <c r="AO187" s="47">
        <v>127349290</v>
      </c>
      <c r="AP187" s="47">
        <v>131057431</v>
      </c>
      <c r="AQ187" s="47">
        <v>134843233</v>
      </c>
      <c r="AR187" s="47">
        <v>138624621</v>
      </c>
      <c r="AS187" s="47">
        <v>142343578</v>
      </c>
      <c r="AT187" s="47">
        <v>145978402</v>
      </c>
      <c r="AU187" s="47">
        <v>149549700</v>
      </c>
      <c r="AV187" s="47">
        <v>153093373</v>
      </c>
      <c r="AW187" s="47">
        <v>156664697</v>
      </c>
      <c r="AX187" s="47">
        <v>160304008</v>
      </c>
      <c r="AY187" s="47">
        <v>164022627</v>
      </c>
      <c r="AZ187" s="47">
        <v>167808105</v>
      </c>
      <c r="BA187" s="47">
        <v>171648986</v>
      </c>
      <c r="BB187" s="47">
        <v>175525609</v>
      </c>
      <c r="BC187" s="47">
        <v>179424641</v>
      </c>
      <c r="BD187" s="47">
        <v>183340592</v>
      </c>
      <c r="BE187" s="47">
        <v>187281475</v>
      </c>
      <c r="BF187" s="47">
        <v>191262919</v>
      </c>
      <c r="BG187" s="47">
        <v>195306825</v>
      </c>
      <c r="BH187" s="47">
        <v>199426964</v>
      </c>
      <c r="BI187" s="47">
        <v>203627284</v>
      </c>
      <c r="BJ187" s="47">
        <v>207896686</v>
      </c>
      <c r="BK187" s="47">
        <v>212215030</v>
      </c>
      <c r="BL187" s="44"/>
      <c r="BM187" s="44"/>
      <c r="BN187" s="44"/>
      <c r="BO187" s="44"/>
    </row>
    <row r="188" spans="1:67" ht="14" x14ac:dyDescent="0.3">
      <c r="A188" s="44" t="s">
        <v>168</v>
      </c>
      <c r="B188" s="44" t="s">
        <v>804</v>
      </c>
      <c r="C188" s="44" t="s">
        <v>562</v>
      </c>
      <c r="D188" s="44" t="s">
        <v>563</v>
      </c>
      <c r="E188" s="47">
        <v>1132997</v>
      </c>
      <c r="F188" s="47">
        <v>1167113</v>
      </c>
      <c r="G188" s="47">
        <v>1202449</v>
      </c>
      <c r="H188" s="47">
        <v>1238889</v>
      </c>
      <c r="I188" s="47">
        <v>1276331</v>
      </c>
      <c r="J188" s="47">
        <v>1314677</v>
      </c>
      <c r="K188" s="47">
        <v>1353842</v>
      </c>
      <c r="L188" s="47">
        <v>1393825</v>
      </c>
      <c r="M188" s="47">
        <v>1434669</v>
      </c>
      <c r="N188" s="47">
        <v>1476481</v>
      </c>
      <c r="O188" s="47">
        <v>1519285</v>
      </c>
      <c r="P188" s="47">
        <v>1563093</v>
      </c>
      <c r="Q188" s="47">
        <v>1607796</v>
      </c>
      <c r="R188" s="47">
        <v>1653212</v>
      </c>
      <c r="S188" s="47">
        <v>1699054</v>
      </c>
      <c r="T188" s="47">
        <v>1745138</v>
      </c>
      <c r="U188" s="47">
        <v>1791380</v>
      </c>
      <c r="V188" s="47">
        <v>1837800</v>
      </c>
      <c r="W188" s="47">
        <v>1884424</v>
      </c>
      <c r="X188" s="47">
        <v>1931304</v>
      </c>
      <c r="Y188" s="47">
        <v>1978487</v>
      </c>
      <c r="Z188" s="47">
        <v>2025971</v>
      </c>
      <c r="AA188" s="47">
        <v>2073757</v>
      </c>
      <c r="AB188" s="47">
        <v>2121860</v>
      </c>
      <c r="AC188" s="47">
        <v>2170325</v>
      </c>
      <c r="AD188" s="47">
        <v>2219201</v>
      </c>
      <c r="AE188" s="47">
        <v>2268500</v>
      </c>
      <c r="AF188" s="47">
        <v>2318264</v>
      </c>
      <c r="AG188" s="47">
        <v>2368551</v>
      </c>
      <c r="AH188" s="47">
        <v>2419426</v>
      </c>
      <c r="AI188" s="47">
        <v>2470947</v>
      </c>
      <c r="AJ188" s="47">
        <v>2523118</v>
      </c>
      <c r="AK188" s="47">
        <v>2575954</v>
      </c>
      <c r="AL188" s="47">
        <v>2629580</v>
      </c>
      <c r="AM188" s="47">
        <v>2684116</v>
      </c>
      <c r="AN188" s="47">
        <v>2739668</v>
      </c>
      <c r="AO188" s="47">
        <v>2796291</v>
      </c>
      <c r="AP188" s="47">
        <v>2853913</v>
      </c>
      <c r="AQ188" s="47">
        <v>2912316</v>
      </c>
      <c r="AR188" s="47">
        <v>2971196</v>
      </c>
      <c r="AS188" s="47">
        <v>3030328</v>
      </c>
      <c r="AT188" s="47">
        <v>3089648</v>
      </c>
      <c r="AU188" s="47">
        <v>3149188</v>
      </c>
      <c r="AV188" s="47">
        <v>3209048</v>
      </c>
      <c r="AW188" s="47">
        <v>3269356</v>
      </c>
      <c r="AX188" s="47">
        <v>3330217</v>
      </c>
      <c r="AY188" s="47">
        <v>3391666</v>
      </c>
      <c r="AZ188" s="47">
        <v>3453675</v>
      </c>
      <c r="BA188" s="47">
        <v>3516204</v>
      </c>
      <c r="BB188" s="47">
        <v>3579215</v>
      </c>
      <c r="BC188" s="47">
        <v>3642687</v>
      </c>
      <c r="BD188" s="47">
        <v>3706483</v>
      </c>
      <c r="BE188" s="47">
        <v>3770624</v>
      </c>
      <c r="BF188" s="47">
        <v>3835437</v>
      </c>
      <c r="BG188" s="47">
        <v>3901315</v>
      </c>
      <c r="BH188" s="47">
        <v>3968487</v>
      </c>
      <c r="BI188" s="47">
        <v>4037078</v>
      </c>
      <c r="BJ188" s="47">
        <v>4106771</v>
      </c>
      <c r="BK188" s="47">
        <v>4176873</v>
      </c>
      <c r="BL188" s="44"/>
      <c r="BM188" s="44"/>
      <c r="BN188" s="44"/>
      <c r="BO188" s="44"/>
    </row>
    <row r="189" spans="1:67" ht="14" x14ac:dyDescent="0.3">
      <c r="A189" s="44" t="s">
        <v>180</v>
      </c>
      <c r="B189" s="44" t="s">
        <v>805</v>
      </c>
      <c r="C189" s="44" t="s">
        <v>562</v>
      </c>
      <c r="D189" s="44" t="s">
        <v>563</v>
      </c>
      <c r="E189" s="47">
        <v>10155015</v>
      </c>
      <c r="F189" s="47">
        <v>10446620</v>
      </c>
      <c r="G189" s="47">
        <v>10749466</v>
      </c>
      <c r="H189" s="47">
        <v>11062300</v>
      </c>
      <c r="I189" s="47">
        <v>11383373</v>
      </c>
      <c r="J189" s="47">
        <v>11711392</v>
      </c>
      <c r="K189" s="47">
        <v>12045787</v>
      </c>
      <c r="L189" s="47">
        <v>12386879</v>
      </c>
      <c r="M189" s="47">
        <v>12735486</v>
      </c>
      <c r="N189" s="47">
        <v>13092852</v>
      </c>
      <c r="O189" s="47">
        <v>13459794</v>
      </c>
      <c r="P189" s="47">
        <v>13836367</v>
      </c>
      <c r="Q189" s="47">
        <v>14221961</v>
      </c>
      <c r="R189" s="47">
        <v>14615845</v>
      </c>
      <c r="S189" s="47">
        <v>15017055</v>
      </c>
      <c r="T189" s="47">
        <v>15424744</v>
      </c>
      <c r="U189" s="47">
        <v>15838572</v>
      </c>
      <c r="V189" s="47">
        <v>16258321</v>
      </c>
      <c r="W189" s="47">
        <v>16683456</v>
      </c>
      <c r="X189" s="47">
        <v>17113388</v>
      </c>
      <c r="Y189" s="47">
        <v>17547610</v>
      </c>
      <c r="Z189" s="47">
        <v>17985393</v>
      </c>
      <c r="AA189" s="47">
        <v>18426415</v>
      </c>
      <c r="AB189" s="47">
        <v>18870993</v>
      </c>
      <c r="AC189" s="47">
        <v>19319746</v>
      </c>
      <c r="AD189" s="47">
        <v>19772872</v>
      </c>
      <c r="AE189" s="47">
        <v>20230384</v>
      </c>
      <c r="AF189" s="47">
        <v>20691283</v>
      </c>
      <c r="AG189" s="47">
        <v>21153459</v>
      </c>
      <c r="AH189" s="47">
        <v>21614193</v>
      </c>
      <c r="AI189" s="47">
        <v>22071433</v>
      </c>
      <c r="AJ189" s="47">
        <v>22522378</v>
      </c>
      <c r="AK189" s="47">
        <v>22966818</v>
      </c>
      <c r="AL189" s="47">
        <v>23408131</v>
      </c>
      <c r="AM189" s="47">
        <v>23851408</v>
      </c>
      <c r="AN189" s="47">
        <v>24299160</v>
      </c>
      <c r="AO189" s="47">
        <v>24753824</v>
      </c>
      <c r="AP189" s="47">
        <v>25210954</v>
      </c>
      <c r="AQ189" s="47">
        <v>25658062</v>
      </c>
      <c r="AR189" s="47">
        <v>26078293</v>
      </c>
      <c r="AS189" s="47">
        <v>26459944</v>
      </c>
      <c r="AT189" s="47">
        <v>26799285</v>
      </c>
      <c r="AU189" s="47">
        <v>27100968</v>
      </c>
      <c r="AV189" s="47">
        <v>27372226</v>
      </c>
      <c r="AW189" s="47">
        <v>27624213</v>
      </c>
      <c r="AX189" s="47">
        <v>27866145</v>
      </c>
      <c r="AY189" s="47">
        <v>28102056</v>
      </c>
      <c r="AZ189" s="47">
        <v>28333052</v>
      </c>
      <c r="BA189" s="47">
        <v>28562317</v>
      </c>
      <c r="BB189" s="47">
        <v>28792655</v>
      </c>
      <c r="BC189" s="47">
        <v>29027674</v>
      </c>
      <c r="BD189" s="47">
        <v>29264318</v>
      </c>
      <c r="BE189" s="47">
        <v>29506788</v>
      </c>
      <c r="BF189" s="47">
        <v>29773987</v>
      </c>
      <c r="BG189" s="47">
        <v>30090359</v>
      </c>
      <c r="BH189" s="47">
        <v>30470734</v>
      </c>
      <c r="BI189" s="47">
        <v>30926032</v>
      </c>
      <c r="BJ189" s="47">
        <v>31444297</v>
      </c>
      <c r="BK189" s="47">
        <v>31989256</v>
      </c>
      <c r="BL189" s="44"/>
      <c r="BM189" s="44"/>
      <c r="BN189" s="44"/>
      <c r="BO189" s="44"/>
    </row>
    <row r="190" spans="1:67" ht="14" x14ac:dyDescent="0.3">
      <c r="A190" s="44" t="s">
        <v>51</v>
      </c>
      <c r="B190" s="44" t="s">
        <v>806</v>
      </c>
      <c r="C190" s="44" t="s">
        <v>562</v>
      </c>
      <c r="D190" s="44" t="s">
        <v>563</v>
      </c>
      <c r="E190" s="47">
        <v>26269734</v>
      </c>
      <c r="F190" s="47">
        <v>27161047</v>
      </c>
      <c r="G190" s="47">
        <v>28077339</v>
      </c>
      <c r="H190" s="47">
        <v>29012625</v>
      </c>
      <c r="I190" s="47">
        <v>29958688</v>
      </c>
      <c r="J190" s="47">
        <v>30909988</v>
      </c>
      <c r="K190" s="47">
        <v>31864182</v>
      </c>
      <c r="L190" s="47">
        <v>32823968</v>
      </c>
      <c r="M190" s="47">
        <v>33795194</v>
      </c>
      <c r="N190" s="47">
        <v>34786305</v>
      </c>
      <c r="O190" s="47">
        <v>35803594</v>
      </c>
      <c r="P190" s="47">
        <v>36849675</v>
      </c>
      <c r="Q190" s="47">
        <v>37923396</v>
      </c>
      <c r="R190" s="47">
        <v>39022767</v>
      </c>
      <c r="S190" s="47">
        <v>40144248</v>
      </c>
      <c r="T190" s="47">
        <v>41285742</v>
      </c>
      <c r="U190" s="47">
        <v>42446653</v>
      </c>
      <c r="V190" s="47">
        <v>43629412</v>
      </c>
      <c r="W190" s="47">
        <v>44838483</v>
      </c>
      <c r="X190" s="47">
        <v>46079850</v>
      </c>
      <c r="Y190" s="47">
        <v>47357743</v>
      </c>
      <c r="Z190" s="47">
        <v>48672838</v>
      </c>
      <c r="AA190" s="47">
        <v>50023563</v>
      </c>
      <c r="AB190" s="47">
        <v>51408912</v>
      </c>
      <c r="AC190" s="47">
        <v>52827040</v>
      </c>
      <c r="AD190" s="47">
        <v>54275822</v>
      </c>
      <c r="AE190" s="47">
        <v>55755355</v>
      </c>
      <c r="AF190" s="47">
        <v>57263836</v>
      </c>
      <c r="AG190" s="47">
        <v>58795001</v>
      </c>
      <c r="AH190" s="47">
        <v>60340767</v>
      </c>
      <c r="AI190" s="47">
        <v>61895160</v>
      </c>
      <c r="AJ190" s="47">
        <v>63454786</v>
      </c>
      <c r="AK190" s="47">
        <v>65020116</v>
      </c>
      <c r="AL190" s="47">
        <v>66593904</v>
      </c>
      <c r="AM190" s="47">
        <v>68180859</v>
      </c>
      <c r="AN190" s="47">
        <v>69784088</v>
      </c>
      <c r="AO190" s="47">
        <v>71401749</v>
      </c>
      <c r="AP190" s="47">
        <v>73030884</v>
      </c>
      <c r="AQ190" s="47">
        <v>74672014</v>
      </c>
      <c r="AR190" s="47">
        <v>76325927</v>
      </c>
      <c r="AS190" s="47">
        <v>77991755</v>
      </c>
      <c r="AT190" s="47">
        <v>79672873</v>
      </c>
      <c r="AU190" s="47">
        <v>81365258</v>
      </c>
      <c r="AV190" s="47">
        <v>83051971</v>
      </c>
      <c r="AW190" s="47">
        <v>84710542</v>
      </c>
      <c r="AX190" s="47">
        <v>86326250</v>
      </c>
      <c r="AY190" s="47">
        <v>87888675</v>
      </c>
      <c r="AZ190" s="47">
        <v>89405482</v>
      </c>
      <c r="BA190" s="47">
        <v>90901965</v>
      </c>
      <c r="BB190" s="47">
        <v>92414158</v>
      </c>
      <c r="BC190" s="47">
        <v>93966780</v>
      </c>
      <c r="BD190" s="47">
        <v>95570047</v>
      </c>
      <c r="BE190" s="47">
        <v>97212638</v>
      </c>
      <c r="BF190" s="47">
        <v>98871552</v>
      </c>
      <c r="BG190" s="47">
        <v>100513138</v>
      </c>
      <c r="BH190" s="47">
        <v>102113212</v>
      </c>
      <c r="BI190" s="47">
        <v>103663927</v>
      </c>
      <c r="BJ190" s="47">
        <v>105173264</v>
      </c>
      <c r="BK190" s="47">
        <v>106651922</v>
      </c>
      <c r="BL190" s="44"/>
      <c r="BM190" s="44"/>
      <c r="BN190" s="44"/>
      <c r="BO190" s="44"/>
    </row>
    <row r="191" spans="1:67" ht="14" x14ac:dyDescent="0.3">
      <c r="A191" s="44" t="s">
        <v>807</v>
      </c>
      <c r="B191" s="44" t="s">
        <v>808</v>
      </c>
      <c r="C191" s="44" t="s">
        <v>562</v>
      </c>
      <c r="D191" s="44" t="s">
        <v>563</v>
      </c>
      <c r="E191" s="47">
        <v>9771</v>
      </c>
      <c r="F191" s="47">
        <v>10049</v>
      </c>
      <c r="G191" s="47">
        <v>10317</v>
      </c>
      <c r="H191" s="47">
        <v>10569</v>
      </c>
      <c r="I191" s="47">
        <v>10799</v>
      </c>
      <c r="J191" s="47">
        <v>11003</v>
      </c>
      <c r="K191" s="47">
        <v>11179</v>
      </c>
      <c r="L191" s="47">
        <v>11326</v>
      </c>
      <c r="M191" s="47">
        <v>11464</v>
      </c>
      <c r="N191" s="47">
        <v>11618</v>
      </c>
      <c r="O191" s="47">
        <v>11811</v>
      </c>
      <c r="P191" s="47">
        <v>12053</v>
      </c>
      <c r="Q191" s="47">
        <v>12340</v>
      </c>
      <c r="R191" s="47">
        <v>12628</v>
      </c>
      <c r="S191" s="47">
        <v>12831</v>
      </c>
      <c r="T191" s="47">
        <v>12904</v>
      </c>
      <c r="U191" s="47">
        <v>12837</v>
      </c>
      <c r="V191" s="47">
        <v>12646</v>
      </c>
      <c r="W191" s="47">
        <v>12403</v>
      </c>
      <c r="X191" s="47">
        <v>12229</v>
      </c>
      <c r="Y191" s="47">
        <v>12179</v>
      </c>
      <c r="Z191" s="47">
        <v>12279</v>
      </c>
      <c r="AA191" s="47">
        <v>12516</v>
      </c>
      <c r="AB191" s="47">
        <v>12843</v>
      </c>
      <c r="AC191" s="47">
        <v>13195</v>
      </c>
      <c r="AD191" s="47">
        <v>13528</v>
      </c>
      <c r="AE191" s="47">
        <v>13831</v>
      </c>
      <c r="AF191" s="47">
        <v>14123</v>
      </c>
      <c r="AG191" s="47">
        <v>14402</v>
      </c>
      <c r="AH191" s="47">
        <v>14709</v>
      </c>
      <c r="AI191" s="47">
        <v>15058</v>
      </c>
      <c r="AJ191" s="47">
        <v>15441</v>
      </c>
      <c r="AK191" s="47">
        <v>15856</v>
      </c>
      <c r="AL191" s="47">
        <v>16290</v>
      </c>
      <c r="AM191" s="47">
        <v>16717</v>
      </c>
      <c r="AN191" s="47">
        <v>17164</v>
      </c>
      <c r="AO191" s="47">
        <v>17593</v>
      </c>
      <c r="AP191" s="47">
        <v>18014</v>
      </c>
      <c r="AQ191" s="47">
        <v>18410</v>
      </c>
      <c r="AR191" s="47">
        <v>18776</v>
      </c>
      <c r="AS191" s="47">
        <v>19105</v>
      </c>
      <c r="AT191" s="47">
        <v>19386</v>
      </c>
      <c r="AU191" s="47">
        <v>19637</v>
      </c>
      <c r="AV191" s="47">
        <v>19809</v>
      </c>
      <c r="AW191" s="47">
        <v>19867</v>
      </c>
      <c r="AX191" s="47">
        <v>19781</v>
      </c>
      <c r="AY191" s="47">
        <v>19540</v>
      </c>
      <c r="AZ191" s="47">
        <v>19158</v>
      </c>
      <c r="BA191" s="47">
        <v>18704</v>
      </c>
      <c r="BB191" s="47">
        <v>18285</v>
      </c>
      <c r="BC191" s="47">
        <v>17955</v>
      </c>
      <c r="BD191" s="47">
        <v>17745</v>
      </c>
      <c r="BE191" s="47">
        <v>17640</v>
      </c>
      <c r="BF191" s="47">
        <v>17606</v>
      </c>
      <c r="BG191" s="47">
        <v>17626</v>
      </c>
      <c r="BH191" s="47">
        <v>17665</v>
      </c>
      <c r="BI191" s="47">
        <v>17725</v>
      </c>
      <c r="BJ191" s="47">
        <v>17808</v>
      </c>
      <c r="BK191" s="47">
        <v>17907</v>
      </c>
      <c r="BL191" s="44"/>
      <c r="BM191" s="44"/>
      <c r="BN191" s="44"/>
      <c r="BO191" s="44"/>
    </row>
    <row r="192" spans="1:67" ht="14" x14ac:dyDescent="0.3">
      <c r="A192" s="44" t="s">
        <v>217</v>
      </c>
      <c r="B192" s="44" t="s">
        <v>809</v>
      </c>
      <c r="C192" s="44" t="s">
        <v>562</v>
      </c>
      <c r="D192" s="44" t="s">
        <v>563</v>
      </c>
      <c r="E192" s="47">
        <v>2255859</v>
      </c>
      <c r="F192" s="47">
        <v>2297059</v>
      </c>
      <c r="G192" s="47">
        <v>2340352</v>
      </c>
      <c r="H192" s="47">
        <v>2385946</v>
      </c>
      <c r="I192" s="47">
        <v>2434223</v>
      </c>
      <c r="J192" s="47">
        <v>2485437</v>
      </c>
      <c r="K192" s="47">
        <v>2539674</v>
      </c>
      <c r="L192" s="47">
        <v>2596820</v>
      </c>
      <c r="M192" s="47">
        <v>2656633</v>
      </c>
      <c r="N192" s="47">
        <v>2718811</v>
      </c>
      <c r="O192" s="47">
        <v>2783121</v>
      </c>
      <c r="P192" s="47">
        <v>2849532</v>
      </c>
      <c r="Q192" s="47">
        <v>2918139</v>
      </c>
      <c r="R192" s="47">
        <v>2989202</v>
      </c>
      <c r="S192" s="47">
        <v>3063049</v>
      </c>
      <c r="T192" s="47">
        <v>3139945</v>
      </c>
      <c r="U192" s="47">
        <v>3219829</v>
      </c>
      <c r="V192" s="47">
        <v>3302633</v>
      </c>
      <c r="W192" s="47">
        <v>3388618</v>
      </c>
      <c r="X192" s="47">
        <v>3478100</v>
      </c>
      <c r="Y192" s="47">
        <v>3571205</v>
      </c>
      <c r="Z192" s="47">
        <v>3668104</v>
      </c>
      <c r="AA192" s="47">
        <v>3768483</v>
      </c>
      <c r="AB192" s="47">
        <v>3871492</v>
      </c>
      <c r="AC192" s="47">
        <v>3975956</v>
      </c>
      <c r="AD192" s="47">
        <v>4081030</v>
      </c>
      <c r="AE192" s="47">
        <v>4186499</v>
      </c>
      <c r="AF192" s="47">
        <v>4292563</v>
      </c>
      <c r="AG192" s="47">
        <v>4399324</v>
      </c>
      <c r="AH192" s="47">
        <v>4506991</v>
      </c>
      <c r="AI192" s="47">
        <v>4615839</v>
      </c>
      <c r="AJ192" s="47">
        <v>4725547</v>
      </c>
      <c r="AK192" s="47">
        <v>4836217</v>
      </c>
      <c r="AL192" s="47">
        <v>4949051</v>
      </c>
      <c r="AM192" s="47">
        <v>5065661</v>
      </c>
      <c r="AN192" s="47">
        <v>5187060</v>
      </c>
      <c r="AO192" s="47">
        <v>5314248</v>
      </c>
      <c r="AP192" s="47">
        <v>5446641</v>
      </c>
      <c r="AQ192" s="47">
        <v>5581762</v>
      </c>
      <c r="AR192" s="47">
        <v>5716161</v>
      </c>
      <c r="AS192" s="47">
        <v>5847586</v>
      </c>
      <c r="AT192" s="47">
        <v>5974629</v>
      </c>
      <c r="AU192" s="47">
        <v>6098621</v>
      </c>
      <c r="AV192" s="47">
        <v>6223377</v>
      </c>
      <c r="AW192" s="47">
        <v>6354245</v>
      </c>
      <c r="AX192" s="47">
        <v>6494903</v>
      </c>
      <c r="AY192" s="47">
        <v>6646895</v>
      </c>
      <c r="AZ192" s="47">
        <v>6808514</v>
      </c>
      <c r="BA192" s="47">
        <v>6976201</v>
      </c>
      <c r="BB192" s="47">
        <v>7144776</v>
      </c>
      <c r="BC192" s="47">
        <v>7310507</v>
      </c>
      <c r="BD192" s="47">
        <v>7472200</v>
      </c>
      <c r="BE192" s="47">
        <v>7631002</v>
      </c>
      <c r="BF192" s="47">
        <v>7788379</v>
      </c>
      <c r="BG192" s="47">
        <v>7946731</v>
      </c>
      <c r="BH192" s="47">
        <v>8107775</v>
      </c>
      <c r="BI192" s="47">
        <v>8271760</v>
      </c>
      <c r="BJ192" s="47">
        <v>8438029</v>
      </c>
      <c r="BK192" s="47">
        <v>8606316</v>
      </c>
      <c r="BL192" s="44"/>
      <c r="BM192" s="44"/>
      <c r="BN192" s="44"/>
      <c r="BO192" s="44"/>
    </row>
    <row r="193" spans="1:67" ht="14" x14ac:dyDescent="0.3">
      <c r="A193" s="44" t="s">
        <v>133</v>
      </c>
      <c r="B193" s="44" t="s">
        <v>810</v>
      </c>
      <c r="C193" s="44" t="s">
        <v>562</v>
      </c>
      <c r="D193" s="44" t="s">
        <v>563</v>
      </c>
      <c r="E193" s="47">
        <v>29637450</v>
      </c>
      <c r="F193" s="47">
        <v>29964000</v>
      </c>
      <c r="G193" s="47">
        <v>30308500</v>
      </c>
      <c r="H193" s="47">
        <v>30712000</v>
      </c>
      <c r="I193" s="47">
        <v>31139450</v>
      </c>
      <c r="J193" s="47">
        <v>31444950</v>
      </c>
      <c r="K193" s="47">
        <v>31681000</v>
      </c>
      <c r="L193" s="47">
        <v>31987155</v>
      </c>
      <c r="M193" s="47">
        <v>32294655</v>
      </c>
      <c r="N193" s="47">
        <v>32548300</v>
      </c>
      <c r="O193" s="47">
        <v>32664300</v>
      </c>
      <c r="P193" s="47">
        <v>32783500</v>
      </c>
      <c r="Q193" s="47">
        <v>33055650</v>
      </c>
      <c r="R193" s="47">
        <v>33357200</v>
      </c>
      <c r="S193" s="47">
        <v>33678899</v>
      </c>
      <c r="T193" s="47">
        <v>34015199</v>
      </c>
      <c r="U193" s="47">
        <v>34356300</v>
      </c>
      <c r="V193" s="47">
        <v>34689050</v>
      </c>
      <c r="W193" s="47">
        <v>34965600</v>
      </c>
      <c r="X193" s="47">
        <v>35247217</v>
      </c>
      <c r="Y193" s="47">
        <v>35574150</v>
      </c>
      <c r="Z193" s="47">
        <v>35898587</v>
      </c>
      <c r="AA193" s="47">
        <v>36230481</v>
      </c>
      <c r="AB193" s="47">
        <v>36571808</v>
      </c>
      <c r="AC193" s="47">
        <v>36904134</v>
      </c>
      <c r="AD193" s="47">
        <v>37201885</v>
      </c>
      <c r="AE193" s="47">
        <v>37456119</v>
      </c>
      <c r="AF193" s="47">
        <v>37668045</v>
      </c>
      <c r="AG193" s="47">
        <v>37824487</v>
      </c>
      <c r="AH193" s="47">
        <v>37961529</v>
      </c>
      <c r="AI193" s="47">
        <v>38110782</v>
      </c>
      <c r="AJ193" s="47">
        <v>38246193</v>
      </c>
      <c r="AK193" s="47">
        <v>38363667</v>
      </c>
      <c r="AL193" s="47">
        <v>38461408</v>
      </c>
      <c r="AM193" s="47">
        <v>38542652</v>
      </c>
      <c r="AN193" s="47">
        <v>38594998</v>
      </c>
      <c r="AO193" s="47">
        <v>38624370</v>
      </c>
      <c r="AP193" s="47">
        <v>38649660</v>
      </c>
      <c r="AQ193" s="47">
        <v>38663481</v>
      </c>
      <c r="AR193" s="47">
        <v>38660271</v>
      </c>
      <c r="AS193" s="47">
        <v>38258629</v>
      </c>
      <c r="AT193" s="47">
        <v>38248076</v>
      </c>
      <c r="AU193" s="47">
        <v>38230364</v>
      </c>
      <c r="AV193" s="47">
        <v>38204570</v>
      </c>
      <c r="AW193" s="47">
        <v>38182222</v>
      </c>
      <c r="AX193" s="47">
        <v>38165445</v>
      </c>
      <c r="AY193" s="47">
        <v>38141267</v>
      </c>
      <c r="AZ193" s="47">
        <v>38120560</v>
      </c>
      <c r="BA193" s="47">
        <v>38125759</v>
      </c>
      <c r="BB193" s="47">
        <v>38151603</v>
      </c>
      <c r="BC193" s="47">
        <v>38042794</v>
      </c>
      <c r="BD193" s="47">
        <v>38063255</v>
      </c>
      <c r="BE193" s="47">
        <v>38063164</v>
      </c>
      <c r="BF193" s="47">
        <v>38040196</v>
      </c>
      <c r="BG193" s="47">
        <v>38011735</v>
      </c>
      <c r="BH193" s="47">
        <v>37986412</v>
      </c>
      <c r="BI193" s="47">
        <v>37970087</v>
      </c>
      <c r="BJ193" s="47">
        <v>37974826</v>
      </c>
      <c r="BK193" s="47">
        <v>37978548</v>
      </c>
      <c r="BL193" s="44"/>
      <c r="BM193" s="44"/>
      <c r="BN193" s="44"/>
      <c r="BO193" s="44"/>
    </row>
    <row r="194" spans="1:67" ht="14" x14ac:dyDescent="0.3">
      <c r="A194" s="44" t="s">
        <v>811</v>
      </c>
      <c r="B194" s="44" t="s">
        <v>812</v>
      </c>
      <c r="C194" s="44" t="s">
        <v>562</v>
      </c>
      <c r="D194" s="44" t="s">
        <v>563</v>
      </c>
      <c r="E194" s="47">
        <v>187617091</v>
      </c>
      <c r="F194" s="47">
        <v>191889701</v>
      </c>
      <c r="G194" s="47">
        <v>196349224</v>
      </c>
      <c r="H194" s="47">
        <v>200997724</v>
      </c>
      <c r="I194" s="47">
        <v>205835453</v>
      </c>
      <c r="J194" s="47">
        <v>210864985</v>
      </c>
      <c r="K194" s="47">
        <v>216096098</v>
      </c>
      <c r="L194" s="47">
        <v>221539671</v>
      </c>
      <c r="M194" s="47">
        <v>227201434</v>
      </c>
      <c r="N194" s="47">
        <v>233086769</v>
      </c>
      <c r="O194" s="47">
        <v>239204902</v>
      </c>
      <c r="P194" s="47">
        <v>245537549</v>
      </c>
      <c r="Q194" s="47">
        <v>252097524</v>
      </c>
      <c r="R194" s="47">
        <v>258953043</v>
      </c>
      <c r="S194" s="47">
        <v>266195005</v>
      </c>
      <c r="T194" s="47">
        <v>273877851</v>
      </c>
      <c r="U194" s="47">
        <v>282049515</v>
      </c>
      <c r="V194" s="47">
        <v>290664899</v>
      </c>
      <c r="W194" s="47">
        <v>299569965</v>
      </c>
      <c r="X194" s="47">
        <v>308551448</v>
      </c>
      <c r="Y194" s="47">
        <v>317462492</v>
      </c>
      <c r="Z194" s="47">
        <v>326257657</v>
      </c>
      <c r="AA194" s="47">
        <v>335003787</v>
      </c>
      <c r="AB194" s="47">
        <v>343806020</v>
      </c>
      <c r="AC194" s="47">
        <v>352822108</v>
      </c>
      <c r="AD194" s="47">
        <v>362177640</v>
      </c>
      <c r="AE194" s="47">
        <v>371878676</v>
      </c>
      <c r="AF194" s="47">
        <v>381918512</v>
      </c>
      <c r="AG194" s="47">
        <v>392393097</v>
      </c>
      <c r="AH194" s="47">
        <v>403416160</v>
      </c>
      <c r="AI194" s="47">
        <v>415057375</v>
      </c>
      <c r="AJ194" s="47">
        <v>427398511</v>
      </c>
      <c r="AK194" s="47">
        <v>440397767</v>
      </c>
      <c r="AL194" s="47">
        <v>453849633</v>
      </c>
      <c r="AM194" s="47">
        <v>467465199</v>
      </c>
      <c r="AN194" s="47">
        <v>481049511</v>
      </c>
      <c r="AO194" s="47">
        <v>494517676</v>
      </c>
      <c r="AP194" s="47">
        <v>507968946</v>
      </c>
      <c r="AQ194" s="47">
        <v>521617674</v>
      </c>
      <c r="AR194" s="47">
        <v>535773390</v>
      </c>
      <c r="AS194" s="47">
        <v>550660001</v>
      </c>
      <c r="AT194" s="47">
        <v>566366102</v>
      </c>
      <c r="AU194" s="47">
        <v>582828705</v>
      </c>
      <c r="AV194" s="47">
        <v>599938109</v>
      </c>
      <c r="AW194" s="47">
        <v>617518671</v>
      </c>
      <c r="AX194" s="47">
        <v>635451653</v>
      </c>
      <c r="AY194" s="47">
        <v>653695022</v>
      </c>
      <c r="AZ194" s="47">
        <v>672318833</v>
      </c>
      <c r="BA194" s="47">
        <v>691447610</v>
      </c>
      <c r="BB194" s="47">
        <v>711257522</v>
      </c>
      <c r="BC194" s="47">
        <v>731868772</v>
      </c>
      <c r="BD194" s="47">
        <v>753326798</v>
      </c>
      <c r="BE194" s="47">
        <v>775573001</v>
      </c>
      <c r="BF194" s="47">
        <v>798495530</v>
      </c>
      <c r="BG194" s="47">
        <v>821931240</v>
      </c>
      <c r="BH194" s="47">
        <v>845759344</v>
      </c>
      <c r="BI194" s="47">
        <v>869943914</v>
      </c>
      <c r="BJ194" s="47">
        <v>894512725</v>
      </c>
      <c r="BK194" s="47">
        <v>919485393</v>
      </c>
      <c r="BL194" s="44"/>
      <c r="BM194" s="44"/>
      <c r="BN194" s="44"/>
      <c r="BO194" s="44"/>
    </row>
    <row r="195" spans="1:67" ht="14" x14ac:dyDescent="0.3">
      <c r="A195" s="44" t="s">
        <v>813</v>
      </c>
      <c r="B195" s="44" t="s">
        <v>814</v>
      </c>
      <c r="C195" s="44" t="s">
        <v>562</v>
      </c>
      <c r="D195" s="44" t="s">
        <v>563</v>
      </c>
      <c r="E195" s="47">
        <v>2358000</v>
      </c>
      <c r="F195" s="47">
        <v>2399722</v>
      </c>
      <c r="G195" s="47">
        <v>2450322</v>
      </c>
      <c r="H195" s="47">
        <v>2504530</v>
      </c>
      <c r="I195" s="47">
        <v>2554066</v>
      </c>
      <c r="J195" s="47">
        <v>2594000</v>
      </c>
      <c r="K195" s="47">
        <v>2624995</v>
      </c>
      <c r="L195" s="47">
        <v>2645674</v>
      </c>
      <c r="M195" s="47">
        <v>2662064</v>
      </c>
      <c r="N195" s="47">
        <v>2684150</v>
      </c>
      <c r="O195" s="47">
        <v>2718000</v>
      </c>
      <c r="P195" s="47">
        <v>2762190</v>
      </c>
      <c r="Q195" s="47">
        <v>2817256</v>
      </c>
      <c r="R195" s="47">
        <v>2878786</v>
      </c>
      <c r="S195" s="47">
        <v>2939299</v>
      </c>
      <c r="T195" s="47">
        <v>2994000</v>
      </c>
      <c r="U195" s="47">
        <v>3043854</v>
      </c>
      <c r="V195" s="47">
        <v>3088690</v>
      </c>
      <c r="W195" s="47">
        <v>3129421</v>
      </c>
      <c r="X195" s="47">
        <v>3168088</v>
      </c>
      <c r="Y195" s="47">
        <v>3206000</v>
      </c>
      <c r="Z195" s="47">
        <v>3242552</v>
      </c>
      <c r="AA195" s="47">
        <v>3277453</v>
      </c>
      <c r="AB195" s="47">
        <v>3311138</v>
      </c>
      <c r="AC195" s="47">
        <v>3344190</v>
      </c>
      <c r="AD195" s="47">
        <v>3377000</v>
      </c>
      <c r="AE195" s="47">
        <v>3409554</v>
      </c>
      <c r="AF195" s="47">
        <v>3441850</v>
      </c>
      <c r="AG195" s="47">
        <v>3473898</v>
      </c>
      <c r="AH195" s="47">
        <v>3505650</v>
      </c>
      <c r="AI195" s="47">
        <v>3537000</v>
      </c>
      <c r="AJ195" s="47">
        <v>3562110</v>
      </c>
      <c r="AK195" s="47">
        <v>3585176</v>
      </c>
      <c r="AL195" s="47">
        <v>3615497</v>
      </c>
      <c r="AM195" s="47">
        <v>3649237</v>
      </c>
      <c r="AN195" s="47">
        <v>3683103</v>
      </c>
      <c r="AO195" s="47">
        <v>3724655</v>
      </c>
      <c r="AP195" s="47">
        <v>3759430</v>
      </c>
      <c r="AQ195" s="47">
        <v>3781101</v>
      </c>
      <c r="AR195" s="47">
        <v>3800081</v>
      </c>
      <c r="AS195" s="47">
        <v>3810605</v>
      </c>
      <c r="AT195" s="47">
        <v>3818774</v>
      </c>
      <c r="AU195" s="47">
        <v>3823701</v>
      </c>
      <c r="AV195" s="47">
        <v>3826095</v>
      </c>
      <c r="AW195" s="47">
        <v>3826878</v>
      </c>
      <c r="AX195" s="47">
        <v>3821362</v>
      </c>
      <c r="AY195" s="47">
        <v>3805214</v>
      </c>
      <c r="AZ195" s="47">
        <v>3782995</v>
      </c>
      <c r="BA195" s="47">
        <v>3760866</v>
      </c>
      <c r="BB195" s="47">
        <v>3740410</v>
      </c>
      <c r="BC195" s="47">
        <v>3721525</v>
      </c>
      <c r="BD195" s="47">
        <v>3678732</v>
      </c>
      <c r="BE195" s="47">
        <v>3634488</v>
      </c>
      <c r="BF195" s="47">
        <v>3593077</v>
      </c>
      <c r="BG195" s="47">
        <v>3534874</v>
      </c>
      <c r="BH195" s="47">
        <v>3473166</v>
      </c>
      <c r="BI195" s="47">
        <v>3406495</v>
      </c>
      <c r="BJ195" s="47">
        <v>3325001</v>
      </c>
      <c r="BK195" s="47">
        <v>3195153</v>
      </c>
      <c r="BL195" s="44"/>
      <c r="BM195" s="44"/>
      <c r="BN195" s="44"/>
      <c r="BO195" s="44"/>
    </row>
    <row r="196" spans="1:67" ht="14" x14ac:dyDescent="0.3">
      <c r="A196" s="44" t="s">
        <v>815</v>
      </c>
      <c r="B196" s="44" t="s">
        <v>816</v>
      </c>
      <c r="C196" s="44" t="s">
        <v>562</v>
      </c>
      <c r="D196" s="44" t="s">
        <v>563</v>
      </c>
      <c r="E196" s="47">
        <v>11424176</v>
      </c>
      <c r="F196" s="47">
        <v>11665595</v>
      </c>
      <c r="G196" s="47">
        <v>11871712</v>
      </c>
      <c r="H196" s="47">
        <v>12065468</v>
      </c>
      <c r="I196" s="47">
        <v>12282419</v>
      </c>
      <c r="J196" s="47">
        <v>12547525</v>
      </c>
      <c r="K196" s="47">
        <v>12864954</v>
      </c>
      <c r="L196" s="47">
        <v>13222694</v>
      </c>
      <c r="M196" s="47">
        <v>13609982</v>
      </c>
      <c r="N196" s="47">
        <v>14010339</v>
      </c>
      <c r="O196" s="47">
        <v>14410400</v>
      </c>
      <c r="P196" s="47">
        <v>14809521</v>
      </c>
      <c r="Q196" s="47">
        <v>15207771</v>
      </c>
      <c r="R196" s="47">
        <v>15593351</v>
      </c>
      <c r="S196" s="47">
        <v>15952078</v>
      </c>
      <c r="T196" s="47">
        <v>16274740</v>
      </c>
      <c r="U196" s="47">
        <v>16554746</v>
      </c>
      <c r="V196" s="47">
        <v>16796578</v>
      </c>
      <c r="W196" s="47">
        <v>17015983</v>
      </c>
      <c r="X196" s="47">
        <v>17235666</v>
      </c>
      <c r="Y196" s="47">
        <v>17472140</v>
      </c>
      <c r="Z196" s="47">
        <v>17731230</v>
      </c>
      <c r="AA196" s="47">
        <v>18008564</v>
      </c>
      <c r="AB196" s="47">
        <v>18298214</v>
      </c>
      <c r="AC196" s="47">
        <v>18590138</v>
      </c>
      <c r="AD196" s="47">
        <v>18877238</v>
      </c>
      <c r="AE196" s="47">
        <v>19156795</v>
      </c>
      <c r="AF196" s="47">
        <v>19431986</v>
      </c>
      <c r="AG196" s="47">
        <v>19708323</v>
      </c>
      <c r="AH196" s="47">
        <v>19993755</v>
      </c>
      <c r="AI196" s="47">
        <v>20293054</v>
      </c>
      <c r="AJ196" s="47">
        <v>20609150</v>
      </c>
      <c r="AK196" s="47">
        <v>20937404</v>
      </c>
      <c r="AL196" s="47">
        <v>21265834</v>
      </c>
      <c r="AM196" s="47">
        <v>21577982</v>
      </c>
      <c r="AN196" s="47">
        <v>21862299</v>
      </c>
      <c r="AO196" s="47">
        <v>22113438</v>
      </c>
      <c r="AP196" s="47">
        <v>22335267</v>
      </c>
      <c r="AQ196" s="47">
        <v>22536753</v>
      </c>
      <c r="AR196" s="47">
        <v>22731482</v>
      </c>
      <c r="AS196" s="47">
        <v>22929075</v>
      </c>
      <c r="AT196" s="47">
        <v>23132980</v>
      </c>
      <c r="AU196" s="47">
        <v>23339453</v>
      </c>
      <c r="AV196" s="47">
        <v>23542426</v>
      </c>
      <c r="AW196" s="47">
        <v>23732731</v>
      </c>
      <c r="AX196" s="47">
        <v>23904167</v>
      </c>
      <c r="AY196" s="47">
        <v>24054864</v>
      </c>
      <c r="AZ196" s="47">
        <v>24188331</v>
      </c>
      <c r="BA196" s="47">
        <v>24310142</v>
      </c>
      <c r="BB196" s="47">
        <v>24428341</v>
      </c>
      <c r="BC196" s="47">
        <v>24548836</v>
      </c>
      <c r="BD196" s="47">
        <v>24673385</v>
      </c>
      <c r="BE196" s="47">
        <v>24800612</v>
      </c>
      <c r="BF196" s="47">
        <v>24929452</v>
      </c>
      <c r="BG196" s="47">
        <v>25057752</v>
      </c>
      <c r="BH196" s="47">
        <v>25183833</v>
      </c>
      <c r="BI196" s="47">
        <v>25307744</v>
      </c>
      <c r="BJ196" s="47">
        <v>25429985</v>
      </c>
      <c r="BK196" s="47">
        <v>25549819</v>
      </c>
      <c r="BL196" s="44"/>
      <c r="BM196" s="44"/>
      <c r="BN196" s="44"/>
      <c r="BO196" s="44"/>
    </row>
    <row r="197" spans="1:67" ht="14" x14ac:dyDescent="0.3">
      <c r="A197" s="44" t="s">
        <v>127</v>
      </c>
      <c r="B197" s="44" t="s">
        <v>817</v>
      </c>
      <c r="C197" s="44" t="s">
        <v>562</v>
      </c>
      <c r="D197" s="44" t="s">
        <v>563</v>
      </c>
      <c r="E197" s="47">
        <v>8857716</v>
      </c>
      <c r="F197" s="47">
        <v>8929316</v>
      </c>
      <c r="G197" s="47">
        <v>8993985</v>
      </c>
      <c r="H197" s="47">
        <v>9030355</v>
      </c>
      <c r="I197" s="47">
        <v>9035365</v>
      </c>
      <c r="J197" s="47">
        <v>8998595</v>
      </c>
      <c r="K197" s="47">
        <v>8930990</v>
      </c>
      <c r="L197" s="47">
        <v>8874520</v>
      </c>
      <c r="M197" s="47">
        <v>8836650</v>
      </c>
      <c r="N197" s="47">
        <v>8757705</v>
      </c>
      <c r="O197" s="47">
        <v>8680431</v>
      </c>
      <c r="P197" s="47">
        <v>8643756</v>
      </c>
      <c r="Q197" s="47">
        <v>8630430</v>
      </c>
      <c r="R197" s="47">
        <v>8633100</v>
      </c>
      <c r="S197" s="47">
        <v>8754365</v>
      </c>
      <c r="T197" s="47">
        <v>9093470</v>
      </c>
      <c r="U197" s="47">
        <v>9355810</v>
      </c>
      <c r="V197" s="47">
        <v>9455675</v>
      </c>
      <c r="W197" s="47">
        <v>9558250</v>
      </c>
      <c r="X197" s="47">
        <v>9661265</v>
      </c>
      <c r="Y197" s="47">
        <v>9766312</v>
      </c>
      <c r="Z197" s="47">
        <v>9851362</v>
      </c>
      <c r="AA197" s="47">
        <v>9911771</v>
      </c>
      <c r="AB197" s="47">
        <v>9957865</v>
      </c>
      <c r="AC197" s="47">
        <v>9996232</v>
      </c>
      <c r="AD197" s="47">
        <v>10023613</v>
      </c>
      <c r="AE197" s="47">
        <v>10032734</v>
      </c>
      <c r="AF197" s="47">
        <v>10030031</v>
      </c>
      <c r="AG197" s="47">
        <v>10019610</v>
      </c>
      <c r="AH197" s="47">
        <v>10005000</v>
      </c>
      <c r="AI197" s="47">
        <v>9983218</v>
      </c>
      <c r="AJ197" s="47">
        <v>9960235</v>
      </c>
      <c r="AK197" s="47">
        <v>9952494</v>
      </c>
      <c r="AL197" s="47">
        <v>9964675</v>
      </c>
      <c r="AM197" s="47">
        <v>9991525</v>
      </c>
      <c r="AN197" s="47">
        <v>10026176</v>
      </c>
      <c r="AO197" s="47">
        <v>10063945</v>
      </c>
      <c r="AP197" s="47">
        <v>10108977</v>
      </c>
      <c r="AQ197" s="47">
        <v>10160196</v>
      </c>
      <c r="AR197" s="47">
        <v>10217828</v>
      </c>
      <c r="AS197" s="47">
        <v>10289898</v>
      </c>
      <c r="AT197" s="47">
        <v>10362722</v>
      </c>
      <c r="AU197" s="47">
        <v>10419631</v>
      </c>
      <c r="AV197" s="47">
        <v>10458821</v>
      </c>
      <c r="AW197" s="47">
        <v>10483861</v>
      </c>
      <c r="AX197" s="47">
        <v>10503330</v>
      </c>
      <c r="AY197" s="47">
        <v>10522288</v>
      </c>
      <c r="AZ197" s="47">
        <v>10542964</v>
      </c>
      <c r="BA197" s="47">
        <v>10558177</v>
      </c>
      <c r="BB197" s="47">
        <v>10568247</v>
      </c>
      <c r="BC197" s="47">
        <v>10573100</v>
      </c>
      <c r="BD197" s="47">
        <v>10557560</v>
      </c>
      <c r="BE197" s="47">
        <v>10514844</v>
      </c>
      <c r="BF197" s="47">
        <v>10457295</v>
      </c>
      <c r="BG197" s="47">
        <v>10401062</v>
      </c>
      <c r="BH197" s="47">
        <v>10358076</v>
      </c>
      <c r="BI197" s="47">
        <v>10325452</v>
      </c>
      <c r="BJ197" s="47">
        <v>10300300</v>
      </c>
      <c r="BK197" s="47">
        <v>10281762</v>
      </c>
      <c r="BL197" s="44"/>
      <c r="BM197" s="44"/>
      <c r="BN197" s="44"/>
      <c r="BO197" s="44"/>
    </row>
    <row r="198" spans="1:67" ht="14" x14ac:dyDescent="0.3">
      <c r="A198" s="44" t="s">
        <v>187</v>
      </c>
      <c r="B198" s="44" t="s">
        <v>818</v>
      </c>
      <c r="C198" s="44" t="s">
        <v>562</v>
      </c>
      <c r="D198" s="44" t="s">
        <v>563</v>
      </c>
      <c r="E198" s="47">
        <v>1903982</v>
      </c>
      <c r="F198" s="47">
        <v>1954548</v>
      </c>
      <c r="G198" s="47">
        <v>2006670</v>
      </c>
      <c r="H198" s="47">
        <v>2060339</v>
      </c>
      <c r="I198" s="47">
        <v>2115567</v>
      </c>
      <c r="J198" s="47">
        <v>2172306</v>
      </c>
      <c r="K198" s="47">
        <v>2230741</v>
      </c>
      <c r="L198" s="47">
        <v>2290798</v>
      </c>
      <c r="M198" s="47">
        <v>2351925</v>
      </c>
      <c r="N198" s="47">
        <v>2413396</v>
      </c>
      <c r="O198" s="47">
        <v>2474763</v>
      </c>
      <c r="P198" s="47">
        <v>2535873</v>
      </c>
      <c r="Q198" s="47">
        <v>2597154</v>
      </c>
      <c r="R198" s="47">
        <v>2659421</v>
      </c>
      <c r="S198" s="47">
        <v>2723812</v>
      </c>
      <c r="T198" s="47">
        <v>2791241</v>
      </c>
      <c r="U198" s="47">
        <v>2861867</v>
      </c>
      <c r="V198" s="47">
        <v>2935712</v>
      </c>
      <c r="W198" s="47">
        <v>3013282</v>
      </c>
      <c r="X198" s="47">
        <v>3095145</v>
      </c>
      <c r="Y198" s="47">
        <v>3181625</v>
      </c>
      <c r="Z198" s="47">
        <v>3272912</v>
      </c>
      <c r="AA198" s="47">
        <v>3368773</v>
      </c>
      <c r="AB198" s="47">
        <v>3468535</v>
      </c>
      <c r="AC198" s="47">
        <v>3571272</v>
      </c>
      <c r="AD198" s="47">
        <v>3676210</v>
      </c>
      <c r="AE198" s="47">
        <v>3783074</v>
      </c>
      <c r="AF198" s="47">
        <v>3891734</v>
      </c>
      <c r="AG198" s="47">
        <v>4001681</v>
      </c>
      <c r="AH198" s="47">
        <v>4112386</v>
      </c>
      <c r="AI198" s="47">
        <v>4223415</v>
      </c>
      <c r="AJ198" s="47">
        <v>4334345</v>
      </c>
      <c r="AK198" s="47">
        <v>4445016</v>
      </c>
      <c r="AL198" s="47">
        <v>4555521</v>
      </c>
      <c r="AM198" s="47">
        <v>4666094</v>
      </c>
      <c r="AN198" s="47">
        <v>4776843</v>
      </c>
      <c r="AO198" s="47">
        <v>4887632</v>
      </c>
      <c r="AP198" s="47">
        <v>4998100</v>
      </c>
      <c r="AQ198" s="47">
        <v>5107839</v>
      </c>
      <c r="AR198" s="47">
        <v>5216349</v>
      </c>
      <c r="AS198" s="47">
        <v>5323201</v>
      </c>
      <c r="AT198" s="47">
        <v>5428444</v>
      </c>
      <c r="AU198" s="47">
        <v>5531962</v>
      </c>
      <c r="AV198" s="47">
        <v>5632983</v>
      </c>
      <c r="AW198" s="47">
        <v>5730549</v>
      </c>
      <c r="AX198" s="47">
        <v>5824096</v>
      </c>
      <c r="AY198" s="47">
        <v>5913209</v>
      </c>
      <c r="AZ198" s="47">
        <v>5998427</v>
      </c>
      <c r="BA198" s="47">
        <v>6081296</v>
      </c>
      <c r="BB198" s="47">
        <v>6163972</v>
      </c>
      <c r="BC198" s="47">
        <v>6248020</v>
      </c>
      <c r="BD198" s="47">
        <v>6333976</v>
      </c>
      <c r="BE198" s="47">
        <v>6421512</v>
      </c>
      <c r="BF198" s="47">
        <v>6510276</v>
      </c>
      <c r="BG198" s="47">
        <v>6599526</v>
      </c>
      <c r="BH198" s="47">
        <v>6688746</v>
      </c>
      <c r="BI198" s="47">
        <v>6777872</v>
      </c>
      <c r="BJ198" s="47">
        <v>6867062</v>
      </c>
      <c r="BK198" s="47">
        <v>6956071</v>
      </c>
      <c r="BL198" s="44"/>
      <c r="BM198" s="44"/>
      <c r="BN198" s="44"/>
      <c r="BO198" s="44"/>
    </row>
    <row r="199" spans="1:67" ht="14" x14ac:dyDescent="0.3">
      <c r="A199" s="44" t="s">
        <v>230</v>
      </c>
      <c r="B199" s="44" t="s">
        <v>819</v>
      </c>
      <c r="C199" s="44" t="s">
        <v>562</v>
      </c>
      <c r="D199" s="44" t="s">
        <v>563</v>
      </c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7">
        <v>1978248</v>
      </c>
      <c r="AJ199" s="47">
        <v>2068845</v>
      </c>
      <c r="AK199" s="47">
        <v>2163591</v>
      </c>
      <c r="AL199" s="47">
        <v>2262676</v>
      </c>
      <c r="AM199" s="47">
        <v>2366298</v>
      </c>
      <c r="AN199" s="47">
        <v>2474666</v>
      </c>
      <c r="AO199" s="47">
        <v>2587997</v>
      </c>
      <c r="AP199" s="47">
        <v>2706518</v>
      </c>
      <c r="AQ199" s="47">
        <v>2776568</v>
      </c>
      <c r="AR199" s="47">
        <v>2848431</v>
      </c>
      <c r="AS199" s="47">
        <v>2922153</v>
      </c>
      <c r="AT199" s="47">
        <v>2997784</v>
      </c>
      <c r="AU199" s="47">
        <v>3075373</v>
      </c>
      <c r="AV199" s="47">
        <v>3154969</v>
      </c>
      <c r="AW199" s="47">
        <v>3236626</v>
      </c>
      <c r="AX199" s="47">
        <v>3320396</v>
      </c>
      <c r="AY199" s="47">
        <v>3406334</v>
      </c>
      <c r="AZ199" s="47">
        <v>3494496</v>
      </c>
      <c r="BA199" s="47">
        <v>3591977</v>
      </c>
      <c r="BB199" s="47">
        <v>3689099</v>
      </c>
      <c r="BC199" s="47">
        <v>3786161</v>
      </c>
      <c r="BD199" s="47">
        <v>3882986</v>
      </c>
      <c r="BE199" s="47">
        <v>3979998</v>
      </c>
      <c r="BF199" s="47">
        <v>4076708</v>
      </c>
      <c r="BG199" s="47">
        <v>4173398</v>
      </c>
      <c r="BH199" s="47">
        <v>4270092</v>
      </c>
      <c r="BI199" s="47">
        <v>4367088</v>
      </c>
      <c r="BJ199" s="47">
        <v>4454805</v>
      </c>
      <c r="BK199" s="47">
        <v>4569087</v>
      </c>
      <c r="BL199" s="44"/>
      <c r="BM199" s="44"/>
      <c r="BN199" s="44"/>
      <c r="BO199" s="44"/>
    </row>
    <row r="200" spans="1:67" ht="14" x14ac:dyDescent="0.3">
      <c r="A200" s="44" t="s">
        <v>820</v>
      </c>
      <c r="B200" s="44" t="s">
        <v>821</v>
      </c>
      <c r="C200" s="44" t="s">
        <v>562</v>
      </c>
      <c r="D200" s="44" t="s">
        <v>563</v>
      </c>
      <c r="E200" s="47">
        <v>865072</v>
      </c>
      <c r="F200" s="47">
        <v>893380</v>
      </c>
      <c r="G200" s="47">
        <v>923306</v>
      </c>
      <c r="H200" s="47">
        <v>954111</v>
      </c>
      <c r="I200" s="47">
        <v>984823</v>
      </c>
      <c r="J200" s="47">
        <v>1014638</v>
      </c>
      <c r="K200" s="47">
        <v>1043386</v>
      </c>
      <c r="L200" s="47">
        <v>1071175</v>
      </c>
      <c r="M200" s="47">
        <v>1098154</v>
      </c>
      <c r="N200" s="47">
        <v>1124579</v>
      </c>
      <c r="O200" s="47">
        <v>1150750</v>
      </c>
      <c r="P200" s="47">
        <v>1176591</v>
      </c>
      <c r="Q200" s="47">
        <v>1202157</v>
      </c>
      <c r="R200" s="47">
        <v>1227656</v>
      </c>
      <c r="S200" s="47">
        <v>1253377</v>
      </c>
      <c r="T200" s="47">
        <v>1279521</v>
      </c>
      <c r="U200" s="47">
        <v>1306046</v>
      </c>
      <c r="V200" s="47">
        <v>1332894</v>
      </c>
      <c r="W200" s="47">
        <v>1360543</v>
      </c>
      <c r="X200" s="47">
        <v>1389578</v>
      </c>
      <c r="Y200" s="47">
        <v>1420310</v>
      </c>
      <c r="Z200" s="47">
        <v>1453208</v>
      </c>
      <c r="AA200" s="47">
        <v>1487852</v>
      </c>
      <c r="AB200" s="47">
        <v>1522652</v>
      </c>
      <c r="AC200" s="47">
        <v>1555389</v>
      </c>
      <c r="AD200" s="47">
        <v>1584640</v>
      </c>
      <c r="AE200" s="47">
        <v>1609574</v>
      </c>
      <c r="AF200" s="47">
        <v>1630891</v>
      </c>
      <c r="AG200" s="47">
        <v>1650442</v>
      </c>
      <c r="AH200" s="47">
        <v>1670947</v>
      </c>
      <c r="AI200" s="47">
        <v>1694332</v>
      </c>
      <c r="AJ200" s="47">
        <v>1721237</v>
      </c>
      <c r="AK200" s="47">
        <v>1750921</v>
      </c>
      <c r="AL200" s="47">
        <v>1782120</v>
      </c>
      <c r="AM200" s="47">
        <v>1812834</v>
      </c>
      <c r="AN200" s="47">
        <v>1841693</v>
      </c>
      <c r="AO200" s="47">
        <v>1868414</v>
      </c>
      <c r="AP200" s="47">
        <v>1893444</v>
      </c>
      <c r="AQ200" s="47">
        <v>1917135</v>
      </c>
      <c r="AR200" s="47">
        <v>1939992</v>
      </c>
      <c r="AS200" s="47">
        <v>1962452</v>
      </c>
      <c r="AT200" s="47">
        <v>1984496</v>
      </c>
      <c r="AU200" s="47">
        <v>2006078</v>
      </c>
      <c r="AV200" s="47">
        <v>2027846</v>
      </c>
      <c r="AW200" s="47">
        <v>2050572</v>
      </c>
      <c r="AX200" s="47">
        <v>2074778</v>
      </c>
      <c r="AY200" s="47">
        <v>2100869</v>
      </c>
      <c r="AZ200" s="47">
        <v>2128664</v>
      </c>
      <c r="BA200" s="47">
        <v>2157454</v>
      </c>
      <c r="BB200" s="47">
        <v>2186314</v>
      </c>
      <c r="BC200" s="47">
        <v>2214519</v>
      </c>
      <c r="BD200" s="47">
        <v>2241798</v>
      </c>
      <c r="BE200" s="47">
        <v>2268708</v>
      </c>
      <c r="BF200" s="47">
        <v>2296101</v>
      </c>
      <c r="BG200" s="47">
        <v>2325136</v>
      </c>
      <c r="BH200" s="47">
        <v>2355672</v>
      </c>
      <c r="BI200" s="47">
        <v>2388307</v>
      </c>
      <c r="BJ200" s="47">
        <v>2422086</v>
      </c>
      <c r="BK200" s="47">
        <v>2457367</v>
      </c>
      <c r="BL200" s="44"/>
      <c r="BM200" s="44"/>
      <c r="BN200" s="44"/>
      <c r="BO200" s="44"/>
    </row>
    <row r="201" spans="1:67" ht="14" x14ac:dyDescent="0.3">
      <c r="A201" s="44" t="s">
        <v>822</v>
      </c>
      <c r="B201" s="44" t="s">
        <v>823</v>
      </c>
      <c r="C201" s="44" t="s">
        <v>562</v>
      </c>
      <c r="D201" s="44" t="s">
        <v>563</v>
      </c>
      <c r="E201" s="47">
        <v>754514355</v>
      </c>
      <c r="F201" s="47">
        <v>765311460</v>
      </c>
      <c r="G201" s="47">
        <v>774755029</v>
      </c>
      <c r="H201" s="47">
        <v>784053801</v>
      </c>
      <c r="I201" s="47">
        <v>793187000</v>
      </c>
      <c r="J201" s="47">
        <v>802029735</v>
      </c>
      <c r="K201" s="47">
        <v>810302158</v>
      </c>
      <c r="L201" s="47">
        <v>818025942</v>
      </c>
      <c r="M201" s="47">
        <v>824783296</v>
      </c>
      <c r="N201" s="47">
        <v>833233832</v>
      </c>
      <c r="O201" s="47">
        <v>840763997</v>
      </c>
      <c r="P201" s="47">
        <v>849163942</v>
      </c>
      <c r="Q201" s="47">
        <v>857079394</v>
      </c>
      <c r="R201" s="47">
        <v>863981736</v>
      </c>
      <c r="S201" s="47">
        <v>871928852</v>
      </c>
      <c r="T201" s="47">
        <v>879257621</v>
      </c>
      <c r="U201" s="47">
        <v>885141869</v>
      </c>
      <c r="V201" s="47">
        <v>891242779</v>
      </c>
      <c r="W201" s="47">
        <v>897376841</v>
      </c>
      <c r="X201" s="47">
        <v>903768381</v>
      </c>
      <c r="Y201" s="47">
        <v>909865629</v>
      </c>
      <c r="Z201" s="47">
        <v>915958644</v>
      </c>
      <c r="AA201" s="47">
        <v>921480888</v>
      </c>
      <c r="AB201" s="47">
        <v>926566813</v>
      </c>
      <c r="AC201" s="47">
        <v>931345425</v>
      </c>
      <c r="AD201" s="47">
        <v>936158270</v>
      </c>
      <c r="AE201" s="47">
        <v>941386226</v>
      </c>
      <c r="AF201" s="47">
        <v>946693323</v>
      </c>
      <c r="AG201" s="47">
        <v>952208537</v>
      </c>
      <c r="AH201" s="47">
        <v>958128673</v>
      </c>
      <c r="AI201" s="47">
        <v>964233474</v>
      </c>
      <c r="AJ201" s="47">
        <v>970954772</v>
      </c>
      <c r="AK201" s="47">
        <v>977682743</v>
      </c>
      <c r="AL201" s="47">
        <v>984081948</v>
      </c>
      <c r="AM201" s="47">
        <v>989856904</v>
      </c>
      <c r="AN201" s="47">
        <v>995277110</v>
      </c>
      <c r="AO201" s="47">
        <v>1000603120</v>
      </c>
      <c r="AP201" s="47">
        <v>1005699715</v>
      </c>
      <c r="AQ201" s="47">
        <v>1010590288</v>
      </c>
      <c r="AR201" s="47">
        <v>1015420880</v>
      </c>
      <c r="AS201" s="47">
        <v>1020504252</v>
      </c>
      <c r="AT201" s="47">
        <v>1025423265</v>
      </c>
      <c r="AU201" s="47">
        <v>1030561714</v>
      </c>
      <c r="AV201" s="47">
        <v>1035711709</v>
      </c>
      <c r="AW201" s="47">
        <v>1041075142</v>
      </c>
      <c r="AX201" s="47">
        <v>1046366673</v>
      </c>
      <c r="AY201" s="47">
        <v>1052054803</v>
      </c>
      <c r="AZ201" s="47">
        <v>1057981926</v>
      </c>
      <c r="BA201" s="47">
        <v>1064394167</v>
      </c>
      <c r="BB201" s="47">
        <v>1069878383</v>
      </c>
      <c r="BC201" s="47">
        <v>1074869481</v>
      </c>
      <c r="BD201" s="47">
        <v>1077838624</v>
      </c>
      <c r="BE201" s="47">
        <v>1082370705</v>
      </c>
      <c r="BF201" s="47">
        <v>1087128029</v>
      </c>
      <c r="BG201" s="47">
        <v>1092096206</v>
      </c>
      <c r="BH201" s="47">
        <v>1097025299</v>
      </c>
      <c r="BI201" s="47">
        <v>1101992071</v>
      </c>
      <c r="BJ201" s="47">
        <v>1106035186</v>
      </c>
      <c r="BK201" s="47">
        <v>1109997273</v>
      </c>
      <c r="BL201" s="44"/>
      <c r="BM201" s="44"/>
      <c r="BN201" s="44"/>
      <c r="BO201" s="44"/>
    </row>
    <row r="202" spans="1:67" ht="14" x14ac:dyDescent="0.3">
      <c r="A202" s="44" t="s">
        <v>250</v>
      </c>
      <c r="B202" s="44" t="s">
        <v>824</v>
      </c>
      <c r="C202" s="44" t="s">
        <v>562</v>
      </c>
      <c r="D202" s="44" t="s">
        <v>563</v>
      </c>
      <c r="E202" s="47">
        <v>78076</v>
      </c>
      <c r="F202" s="47">
        <v>80706</v>
      </c>
      <c r="G202" s="47">
        <v>83655</v>
      </c>
      <c r="H202" s="47">
        <v>86847</v>
      </c>
      <c r="I202" s="47">
        <v>90139</v>
      </c>
      <c r="J202" s="47">
        <v>93438</v>
      </c>
      <c r="K202" s="47">
        <v>96716</v>
      </c>
      <c r="L202" s="47">
        <v>99995</v>
      </c>
      <c r="M202" s="47">
        <v>103342</v>
      </c>
      <c r="N202" s="47">
        <v>106820</v>
      </c>
      <c r="O202" s="47">
        <v>110495</v>
      </c>
      <c r="P202" s="47">
        <v>114382</v>
      </c>
      <c r="Q202" s="47">
        <v>118440</v>
      </c>
      <c r="R202" s="47">
        <v>122643</v>
      </c>
      <c r="S202" s="47">
        <v>126924</v>
      </c>
      <c r="T202" s="47">
        <v>131233</v>
      </c>
      <c r="U202" s="47">
        <v>135549</v>
      </c>
      <c r="V202" s="47">
        <v>139891</v>
      </c>
      <c r="W202" s="47">
        <v>144277</v>
      </c>
      <c r="X202" s="47">
        <v>148741</v>
      </c>
      <c r="Y202" s="47">
        <v>153301</v>
      </c>
      <c r="Z202" s="47">
        <v>157953</v>
      </c>
      <c r="AA202" s="47">
        <v>162685</v>
      </c>
      <c r="AB202" s="47">
        <v>167451</v>
      </c>
      <c r="AC202" s="47">
        <v>172249</v>
      </c>
      <c r="AD202" s="47">
        <v>177027</v>
      </c>
      <c r="AE202" s="47">
        <v>181817</v>
      </c>
      <c r="AF202" s="47">
        <v>186584</v>
      </c>
      <c r="AG202" s="47">
        <v>191266</v>
      </c>
      <c r="AH202" s="47">
        <v>195726</v>
      </c>
      <c r="AI202" s="47">
        <v>199905</v>
      </c>
      <c r="AJ202" s="47">
        <v>203726</v>
      </c>
      <c r="AK202" s="47">
        <v>207245</v>
      </c>
      <c r="AL202" s="47">
        <v>210642</v>
      </c>
      <c r="AM202" s="47">
        <v>214197</v>
      </c>
      <c r="AN202" s="47">
        <v>218071</v>
      </c>
      <c r="AO202" s="47">
        <v>222322</v>
      </c>
      <c r="AP202" s="47">
        <v>226866</v>
      </c>
      <c r="AQ202" s="47">
        <v>231570</v>
      </c>
      <c r="AR202" s="47">
        <v>236221</v>
      </c>
      <c r="AS202" s="47">
        <v>240686</v>
      </c>
      <c r="AT202" s="47">
        <v>244931</v>
      </c>
      <c r="AU202" s="47">
        <v>248972</v>
      </c>
      <c r="AV202" s="47">
        <v>252703</v>
      </c>
      <c r="AW202" s="47">
        <v>255992</v>
      </c>
      <c r="AX202" s="47">
        <v>258780</v>
      </c>
      <c r="AY202" s="47">
        <v>261010</v>
      </c>
      <c r="AZ202" s="47">
        <v>262721</v>
      </c>
      <c r="BA202" s="47">
        <v>264061</v>
      </c>
      <c r="BB202" s="47">
        <v>265254</v>
      </c>
      <c r="BC202" s="47">
        <v>266455</v>
      </c>
      <c r="BD202" s="47">
        <v>267698</v>
      </c>
      <c r="BE202" s="47">
        <v>268998</v>
      </c>
      <c r="BF202" s="47">
        <v>270328</v>
      </c>
      <c r="BG202" s="47">
        <v>271705</v>
      </c>
      <c r="BH202" s="47">
        <v>273124</v>
      </c>
      <c r="BI202" s="47">
        <v>274575</v>
      </c>
      <c r="BJ202" s="47">
        <v>276103</v>
      </c>
      <c r="BK202" s="47">
        <v>277679</v>
      </c>
      <c r="BL202" s="44"/>
      <c r="BM202" s="44"/>
      <c r="BN202" s="44"/>
      <c r="BO202" s="44"/>
    </row>
    <row r="203" spans="1:67" ht="14" x14ac:dyDescent="0.3">
      <c r="A203" s="44" t="s">
        <v>33</v>
      </c>
      <c r="B203" s="44" t="s">
        <v>825</v>
      </c>
      <c r="C203" s="44" t="s">
        <v>562</v>
      </c>
      <c r="D203" s="44" t="s">
        <v>563</v>
      </c>
      <c r="E203" s="47">
        <v>47384</v>
      </c>
      <c r="F203" s="47">
        <v>51421</v>
      </c>
      <c r="G203" s="47">
        <v>56262</v>
      </c>
      <c r="H203" s="47">
        <v>61716</v>
      </c>
      <c r="I203" s="47">
        <v>67566</v>
      </c>
      <c r="J203" s="47">
        <v>73633</v>
      </c>
      <c r="K203" s="47">
        <v>79846</v>
      </c>
      <c r="L203" s="47">
        <v>86302</v>
      </c>
      <c r="M203" s="47">
        <v>93211</v>
      </c>
      <c r="N203" s="47">
        <v>100883</v>
      </c>
      <c r="O203" s="47">
        <v>109514</v>
      </c>
      <c r="P203" s="47">
        <v>119414</v>
      </c>
      <c r="Q203" s="47">
        <v>130500</v>
      </c>
      <c r="R203" s="47">
        <v>142186</v>
      </c>
      <c r="S203" s="47">
        <v>153621</v>
      </c>
      <c r="T203" s="47">
        <v>164320</v>
      </c>
      <c r="U203" s="47">
        <v>173721</v>
      </c>
      <c r="V203" s="47">
        <v>182318</v>
      </c>
      <c r="W203" s="47">
        <v>191951</v>
      </c>
      <c r="X203" s="47">
        <v>205171</v>
      </c>
      <c r="Y203" s="47">
        <v>223632</v>
      </c>
      <c r="Z203" s="47">
        <v>247988</v>
      </c>
      <c r="AA203" s="47">
        <v>277226</v>
      </c>
      <c r="AB203" s="47">
        <v>309306</v>
      </c>
      <c r="AC203" s="47">
        <v>341272</v>
      </c>
      <c r="AD203" s="47">
        <v>370890</v>
      </c>
      <c r="AE203" s="47">
        <v>397740</v>
      </c>
      <c r="AF203" s="47">
        <v>422148</v>
      </c>
      <c r="AG203" s="47">
        <v>443605</v>
      </c>
      <c r="AH203" s="47">
        <v>461690</v>
      </c>
      <c r="AI203" s="47">
        <v>476278</v>
      </c>
      <c r="AJ203" s="47">
        <v>487353</v>
      </c>
      <c r="AK203" s="47">
        <v>495395</v>
      </c>
      <c r="AL203" s="47">
        <v>501479</v>
      </c>
      <c r="AM203" s="47">
        <v>507041</v>
      </c>
      <c r="AN203" s="47">
        <v>513442</v>
      </c>
      <c r="AO203" s="47">
        <v>522531</v>
      </c>
      <c r="AP203" s="47">
        <v>535321</v>
      </c>
      <c r="AQ203" s="47">
        <v>551562</v>
      </c>
      <c r="AR203" s="47">
        <v>570489</v>
      </c>
      <c r="AS203" s="47">
        <v>592468</v>
      </c>
      <c r="AT203" s="47">
        <v>615012</v>
      </c>
      <c r="AU203" s="47">
        <v>640868</v>
      </c>
      <c r="AV203" s="47">
        <v>681788</v>
      </c>
      <c r="AW203" s="47">
        <v>753334</v>
      </c>
      <c r="AX203" s="47">
        <v>865416</v>
      </c>
      <c r="AY203" s="47">
        <v>1022711</v>
      </c>
      <c r="AZ203" s="47">
        <v>1218434</v>
      </c>
      <c r="BA203" s="47">
        <v>1436665</v>
      </c>
      <c r="BB203" s="47">
        <v>1654950</v>
      </c>
      <c r="BC203" s="47">
        <v>1856327</v>
      </c>
      <c r="BD203" s="47">
        <v>2035871</v>
      </c>
      <c r="BE203" s="47">
        <v>2196074</v>
      </c>
      <c r="BF203" s="47">
        <v>2336574</v>
      </c>
      <c r="BG203" s="47">
        <v>2459198</v>
      </c>
      <c r="BH203" s="47">
        <v>2565710</v>
      </c>
      <c r="BI203" s="47">
        <v>2654374</v>
      </c>
      <c r="BJ203" s="47">
        <v>2724724</v>
      </c>
      <c r="BK203" s="47">
        <v>2781677</v>
      </c>
      <c r="BL203" s="44"/>
      <c r="BM203" s="44"/>
      <c r="BN203" s="44"/>
      <c r="BO203" s="44"/>
    </row>
    <row r="204" spans="1:67" ht="14" x14ac:dyDescent="0.3">
      <c r="A204" s="44" t="s">
        <v>135</v>
      </c>
      <c r="B204" s="44" t="s">
        <v>826</v>
      </c>
      <c r="C204" s="44" t="s">
        <v>562</v>
      </c>
      <c r="D204" s="44" t="s">
        <v>563</v>
      </c>
      <c r="E204" s="47">
        <v>18406905</v>
      </c>
      <c r="F204" s="47">
        <v>18555250</v>
      </c>
      <c r="G204" s="47">
        <v>18676550</v>
      </c>
      <c r="H204" s="47">
        <v>18797850</v>
      </c>
      <c r="I204" s="47">
        <v>18919126</v>
      </c>
      <c r="J204" s="47">
        <v>19031576</v>
      </c>
      <c r="K204" s="47">
        <v>19215450</v>
      </c>
      <c r="L204" s="47">
        <v>19534242</v>
      </c>
      <c r="M204" s="47">
        <v>19799831</v>
      </c>
      <c r="N204" s="47">
        <v>20009141</v>
      </c>
      <c r="O204" s="47">
        <v>20250398</v>
      </c>
      <c r="P204" s="47">
        <v>20461567</v>
      </c>
      <c r="Q204" s="47">
        <v>20657957</v>
      </c>
      <c r="R204" s="47">
        <v>20835681</v>
      </c>
      <c r="S204" s="47">
        <v>21029429</v>
      </c>
      <c r="T204" s="47">
        <v>21293583</v>
      </c>
      <c r="U204" s="47">
        <v>21551634</v>
      </c>
      <c r="V204" s="47">
        <v>21756096</v>
      </c>
      <c r="W204" s="47">
        <v>21951464</v>
      </c>
      <c r="X204" s="47">
        <v>22090488</v>
      </c>
      <c r="Y204" s="47">
        <v>22242653</v>
      </c>
      <c r="Z204" s="47">
        <v>22415169</v>
      </c>
      <c r="AA204" s="47">
        <v>22515389</v>
      </c>
      <c r="AB204" s="47">
        <v>22588790</v>
      </c>
      <c r="AC204" s="47">
        <v>22655940</v>
      </c>
      <c r="AD204" s="47">
        <v>22755427</v>
      </c>
      <c r="AE204" s="47">
        <v>22859269</v>
      </c>
      <c r="AF204" s="47">
        <v>22949430</v>
      </c>
      <c r="AG204" s="47">
        <v>23057662</v>
      </c>
      <c r="AH204" s="47">
        <v>23161458</v>
      </c>
      <c r="AI204" s="47">
        <v>23201835</v>
      </c>
      <c r="AJ204" s="47">
        <v>23001155</v>
      </c>
      <c r="AK204" s="47">
        <v>22794284</v>
      </c>
      <c r="AL204" s="47">
        <v>22763280</v>
      </c>
      <c r="AM204" s="47">
        <v>22730211</v>
      </c>
      <c r="AN204" s="47">
        <v>22684270</v>
      </c>
      <c r="AO204" s="47">
        <v>22619004</v>
      </c>
      <c r="AP204" s="47">
        <v>22553978</v>
      </c>
      <c r="AQ204" s="47">
        <v>22507344</v>
      </c>
      <c r="AR204" s="47">
        <v>22472040</v>
      </c>
      <c r="AS204" s="47">
        <v>22442971</v>
      </c>
      <c r="AT204" s="47">
        <v>22131970</v>
      </c>
      <c r="AU204" s="47">
        <v>21730496</v>
      </c>
      <c r="AV204" s="47">
        <v>21574326</v>
      </c>
      <c r="AW204" s="47">
        <v>21451748</v>
      </c>
      <c r="AX204" s="47">
        <v>21319685</v>
      </c>
      <c r="AY204" s="47">
        <v>21193760</v>
      </c>
      <c r="AZ204" s="47">
        <v>20882982</v>
      </c>
      <c r="BA204" s="47">
        <v>20537875</v>
      </c>
      <c r="BB204" s="47">
        <v>20367487</v>
      </c>
      <c r="BC204" s="47">
        <v>20246871</v>
      </c>
      <c r="BD204" s="47">
        <v>20147528</v>
      </c>
      <c r="BE204" s="47">
        <v>20058035</v>
      </c>
      <c r="BF204" s="47">
        <v>19983693</v>
      </c>
      <c r="BG204" s="47">
        <v>19908979</v>
      </c>
      <c r="BH204" s="47">
        <v>19815481</v>
      </c>
      <c r="BI204" s="47">
        <v>19702332</v>
      </c>
      <c r="BJ204" s="47">
        <v>19587491</v>
      </c>
      <c r="BK204" s="47">
        <v>19473936</v>
      </c>
      <c r="BL204" s="44"/>
      <c r="BM204" s="44"/>
      <c r="BN204" s="44"/>
      <c r="BO204" s="44"/>
    </row>
    <row r="205" spans="1:67" ht="14" x14ac:dyDescent="0.3">
      <c r="A205" s="44" t="s">
        <v>827</v>
      </c>
      <c r="B205" s="44" t="s">
        <v>828</v>
      </c>
      <c r="C205" s="44" t="s">
        <v>562</v>
      </c>
      <c r="D205" s="44" t="s">
        <v>563</v>
      </c>
      <c r="E205" s="47">
        <v>119897000</v>
      </c>
      <c r="F205" s="47">
        <v>121236000</v>
      </c>
      <c r="G205" s="47">
        <v>122591000</v>
      </c>
      <c r="H205" s="47">
        <v>123960000</v>
      </c>
      <c r="I205" s="47">
        <v>125345000</v>
      </c>
      <c r="J205" s="47">
        <v>126745000</v>
      </c>
      <c r="K205" s="47">
        <v>127468000</v>
      </c>
      <c r="L205" s="47">
        <v>128196000</v>
      </c>
      <c r="M205" s="47">
        <v>128928000</v>
      </c>
      <c r="N205" s="47">
        <v>129664000</v>
      </c>
      <c r="O205" s="47">
        <v>130404000</v>
      </c>
      <c r="P205" s="47">
        <v>131155000</v>
      </c>
      <c r="Q205" s="47">
        <v>131909000</v>
      </c>
      <c r="R205" s="47">
        <v>132669000</v>
      </c>
      <c r="S205" s="47">
        <v>133432000</v>
      </c>
      <c r="T205" s="47">
        <v>134200000</v>
      </c>
      <c r="U205" s="47">
        <v>135147000</v>
      </c>
      <c r="V205" s="47">
        <v>136100000</v>
      </c>
      <c r="W205" s="47">
        <v>137060000</v>
      </c>
      <c r="X205" s="47">
        <v>138027000</v>
      </c>
      <c r="Y205" s="47">
        <v>139010000</v>
      </c>
      <c r="Z205" s="47">
        <v>139941000</v>
      </c>
      <c r="AA205" s="47">
        <v>140823000</v>
      </c>
      <c r="AB205" s="47">
        <v>141668000</v>
      </c>
      <c r="AC205" s="47">
        <v>142745000</v>
      </c>
      <c r="AD205" s="47">
        <v>143858000</v>
      </c>
      <c r="AE205" s="47">
        <v>144894000</v>
      </c>
      <c r="AF205" s="47">
        <v>145908000</v>
      </c>
      <c r="AG205" s="47">
        <v>146857000</v>
      </c>
      <c r="AH205" s="47">
        <v>147721000</v>
      </c>
      <c r="AI205" s="47">
        <v>148292000</v>
      </c>
      <c r="AJ205" s="47">
        <v>148624000</v>
      </c>
      <c r="AK205" s="47">
        <v>148689000</v>
      </c>
      <c r="AL205" s="47">
        <v>148520000</v>
      </c>
      <c r="AM205" s="47">
        <v>148336000</v>
      </c>
      <c r="AN205" s="47">
        <v>148375726</v>
      </c>
      <c r="AO205" s="47">
        <v>148160042</v>
      </c>
      <c r="AP205" s="47">
        <v>147915307</v>
      </c>
      <c r="AQ205" s="47">
        <v>147670692</v>
      </c>
      <c r="AR205" s="47">
        <v>147214392</v>
      </c>
      <c r="AS205" s="47">
        <v>146596557</v>
      </c>
      <c r="AT205" s="47">
        <v>145976083</v>
      </c>
      <c r="AU205" s="47">
        <v>145306046</v>
      </c>
      <c r="AV205" s="47">
        <v>144648257</v>
      </c>
      <c r="AW205" s="47">
        <v>144067054</v>
      </c>
      <c r="AX205" s="47">
        <v>143518523</v>
      </c>
      <c r="AY205" s="47">
        <v>143049528</v>
      </c>
      <c r="AZ205" s="47">
        <v>142805088</v>
      </c>
      <c r="BA205" s="47">
        <v>142742350</v>
      </c>
      <c r="BB205" s="47">
        <v>142785342</v>
      </c>
      <c r="BC205" s="47">
        <v>142849449</v>
      </c>
      <c r="BD205" s="47">
        <v>142960868</v>
      </c>
      <c r="BE205" s="47">
        <v>143201676</v>
      </c>
      <c r="BF205" s="47">
        <v>143506911</v>
      </c>
      <c r="BG205" s="47">
        <v>143819666</v>
      </c>
      <c r="BH205" s="47">
        <v>144096870</v>
      </c>
      <c r="BI205" s="47">
        <v>144342396</v>
      </c>
      <c r="BJ205" s="47">
        <v>144496740</v>
      </c>
      <c r="BK205" s="47">
        <v>144478050</v>
      </c>
      <c r="BL205" s="44"/>
      <c r="BM205" s="44"/>
      <c r="BN205" s="44"/>
      <c r="BO205" s="44"/>
    </row>
    <row r="206" spans="1:67" ht="14" x14ac:dyDescent="0.3">
      <c r="A206" s="44" t="s">
        <v>9</v>
      </c>
      <c r="B206" s="44" t="s">
        <v>829</v>
      </c>
      <c r="C206" s="44" t="s">
        <v>562</v>
      </c>
      <c r="D206" s="44" t="s">
        <v>563</v>
      </c>
      <c r="E206" s="47">
        <v>2935582</v>
      </c>
      <c r="F206" s="47">
        <v>2998325</v>
      </c>
      <c r="G206" s="47">
        <v>3052936</v>
      </c>
      <c r="H206" s="47">
        <v>3105419</v>
      </c>
      <c r="I206" s="47">
        <v>3164263</v>
      </c>
      <c r="J206" s="47">
        <v>3235531</v>
      </c>
      <c r="K206" s="47">
        <v>3321679</v>
      </c>
      <c r="L206" s="47">
        <v>3420895</v>
      </c>
      <c r="M206" s="47">
        <v>3529843</v>
      </c>
      <c r="N206" s="47">
        <v>3643237</v>
      </c>
      <c r="O206" s="47">
        <v>3757358</v>
      </c>
      <c r="P206" s="47">
        <v>3871439</v>
      </c>
      <c r="Q206" s="47">
        <v>3987224</v>
      </c>
      <c r="R206" s="47">
        <v>4106407</v>
      </c>
      <c r="S206" s="47">
        <v>4231578</v>
      </c>
      <c r="T206" s="47">
        <v>4364706</v>
      </c>
      <c r="U206" s="47">
        <v>4506109</v>
      </c>
      <c r="V206" s="47">
        <v>4655383</v>
      </c>
      <c r="W206" s="47">
        <v>4812872</v>
      </c>
      <c r="X206" s="47">
        <v>4978817</v>
      </c>
      <c r="Y206" s="47">
        <v>5153312</v>
      </c>
      <c r="Z206" s="47">
        <v>5329252</v>
      </c>
      <c r="AA206" s="47">
        <v>5504842</v>
      </c>
      <c r="AB206" s="47">
        <v>5690980</v>
      </c>
      <c r="AC206" s="47">
        <v>5902843</v>
      </c>
      <c r="AD206" s="47">
        <v>6146891</v>
      </c>
      <c r="AE206" s="47">
        <v>6443751</v>
      </c>
      <c r="AF206" s="47">
        <v>6779983</v>
      </c>
      <c r="AG206" s="47">
        <v>7088191</v>
      </c>
      <c r="AH206" s="47">
        <v>7276985</v>
      </c>
      <c r="AI206" s="47">
        <v>7288882</v>
      </c>
      <c r="AJ206" s="47">
        <v>7083935</v>
      </c>
      <c r="AK206" s="47">
        <v>6702244</v>
      </c>
      <c r="AL206" s="47">
        <v>6263757</v>
      </c>
      <c r="AM206" s="47">
        <v>5936261</v>
      </c>
      <c r="AN206" s="47">
        <v>5836495</v>
      </c>
      <c r="AO206" s="47">
        <v>6013107</v>
      </c>
      <c r="AP206" s="47">
        <v>6419901</v>
      </c>
      <c r="AQ206" s="47">
        <v>6962802</v>
      </c>
      <c r="AR206" s="47">
        <v>7501234</v>
      </c>
      <c r="AS206" s="47">
        <v>7933681</v>
      </c>
      <c r="AT206" s="47">
        <v>8231156</v>
      </c>
      <c r="AU206" s="47">
        <v>8427060</v>
      </c>
      <c r="AV206" s="47">
        <v>8557161</v>
      </c>
      <c r="AW206" s="47">
        <v>8680524</v>
      </c>
      <c r="AX206" s="47">
        <v>8840215</v>
      </c>
      <c r="AY206" s="47">
        <v>9043337</v>
      </c>
      <c r="AZ206" s="47">
        <v>9273757</v>
      </c>
      <c r="BA206" s="47">
        <v>9524534</v>
      </c>
      <c r="BB206" s="47">
        <v>9782770</v>
      </c>
      <c r="BC206" s="47">
        <v>10039338</v>
      </c>
      <c r="BD206" s="47">
        <v>10293331</v>
      </c>
      <c r="BE206" s="47">
        <v>10549678</v>
      </c>
      <c r="BF206" s="47">
        <v>10811543</v>
      </c>
      <c r="BG206" s="47">
        <v>11083635</v>
      </c>
      <c r="BH206" s="47">
        <v>11369071</v>
      </c>
      <c r="BI206" s="47">
        <v>11668818</v>
      </c>
      <c r="BJ206" s="47">
        <v>11980937</v>
      </c>
      <c r="BK206" s="47">
        <v>12301939</v>
      </c>
      <c r="BL206" s="44"/>
      <c r="BM206" s="44"/>
      <c r="BN206" s="44"/>
      <c r="BO206" s="44"/>
    </row>
    <row r="207" spans="1:67" ht="14" x14ac:dyDescent="0.3">
      <c r="A207" s="44" t="s">
        <v>830</v>
      </c>
      <c r="B207" s="44" t="s">
        <v>831</v>
      </c>
      <c r="C207" s="44" t="s">
        <v>562</v>
      </c>
      <c r="D207" s="44" t="s">
        <v>563</v>
      </c>
      <c r="E207" s="47">
        <v>572839523</v>
      </c>
      <c r="F207" s="47">
        <v>584939726</v>
      </c>
      <c r="G207" s="47">
        <v>597494449</v>
      </c>
      <c r="H207" s="47">
        <v>610498327</v>
      </c>
      <c r="I207" s="47">
        <v>623943332</v>
      </c>
      <c r="J207" s="47">
        <v>637823175</v>
      </c>
      <c r="K207" s="47">
        <v>652144182</v>
      </c>
      <c r="L207" s="47">
        <v>666908582</v>
      </c>
      <c r="M207" s="47">
        <v>682102178</v>
      </c>
      <c r="N207" s="47">
        <v>697706104</v>
      </c>
      <c r="O207" s="47">
        <v>713711349</v>
      </c>
      <c r="P207" s="47">
        <v>730107637</v>
      </c>
      <c r="Q207" s="47">
        <v>746911716</v>
      </c>
      <c r="R207" s="47">
        <v>764174958</v>
      </c>
      <c r="S207" s="47">
        <v>781966565</v>
      </c>
      <c r="T207" s="47">
        <v>800335563</v>
      </c>
      <c r="U207" s="47">
        <v>819292545</v>
      </c>
      <c r="V207" s="47">
        <v>838819925</v>
      </c>
      <c r="W207" s="47">
        <v>858901731</v>
      </c>
      <c r="X207" s="47">
        <v>879510848</v>
      </c>
      <c r="Y207" s="47">
        <v>900620572</v>
      </c>
      <c r="Z207" s="47">
        <v>922226636</v>
      </c>
      <c r="AA207" s="47">
        <v>944315187</v>
      </c>
      <c r="AB207" s="47">
        <v>966836452</v>
      </c>
      <c r="AC207" s="47">
        <v>989728215</v>
      </c>
      <c r="AD207" s="47">
        <v>1012942302</v>
      </c>
      <c r="AE207" s="47">
        <v>1036437892</v>
      </c>
      <c r="AF207" s="47">
        <v>1060208539</v>
      </c>
      <c r="AG207" s="47">
        <v>1084281155</v>
      </c>
      <c r="AH207" s="47">
        <v>1108702403</v>
      </c>
      <c r="AI207" s="47">
        <v>1133495196</v>
      </c>
      <c r="AJ207" s="47">
        <v>1158655617</v>
      </c>
      <c r="AK207" s="47">
        <v>1184133314</v>
      </c>
      <c r="AL207" s="47">
        <v>1209847786</v>
      </c>
      <c r="AM207" s="47">
        <v>1235693869</v>
      </c>
      <c r="AN207" s="47">
        <v>1261587756</v>
      </c>
      <c r="AO207" s="47">
        <v>1287476190</v>
      </c>
      <c r="AP207" s="47">
        <v>1313346377</v>
      </c>
      <c r="AQ207" s="47">
        <v>1339202708</v>
      </c>
      <c r="AR207" s="47">
        <v>1365067928</v>
      </c>
      <c r="AS207" s="47">
        <v>1390946064</v>
      </c>
      <c r="AT207" s="47">
        <v>1416822959</v>
      </c>
      <c r="AU207" s="47">
        <v>1442644058</v>
      </c>
      <c r="AV207" s="47">
        <v>1468324422</v>
      </c>
      <c r="AW207" s="47">
        <v>1493757846</v>
      </c>
      <c r="AX207" s="47">
        <v>1518861552</v>
      </c>
      <c r="AY207" s="47">
        <v>1543610696</v>
      </c>
      <c r="AZ207" s="47">
        <v>1568003159</v>
      </c>
      <c r="BA207" s="47">
        <v>1592010819</v>
      </c>
      <c r="BB207" s="47">
        <v>1615610198</v>
      </c>
      <c r="BC207" s="47">
        <v>1638792934</v>
      </c>
      <c r="BD207" s="47">
        <v>1661534412</v>
      </c>
      <c r="BE207" s="47">
        <v>1683747130</v>
      </c>
      <c r="BF207" s="47">
        <v>1705772050</v>
      </c>
      <c r="BG207" s="47">
        <v>1727640967</v>
      </c>
      <c r="BH207" s="47">
        <v>1749417068</v>
      </c>
      <c r="BI207" s="47">
        <v>1771167194</v>
      </c>
      <c r="BJ207" s="47">
        <v>1792835608</v>
      </c>
      <c r="BK207" s="47">
        <v>1814388744</v>
      </c>
      <c r="BL207" s="44"/>
      <c r="BM207" s="44"/>
      <c r="BN207" s="44"/>
      <c r="BO207" s="44"/>
    </row>
    <row r="208" spans="1:67" ht="14" x14ac:dyDescent="0.3">
      <c r="A208" s="44" t="s">
        <v>218</v>
      </c>
      <c r="B208" s="44" t="s">
        <v>832</v>
      </c>
      <c r="C208" s="44" t="s">
        <v>562</v>
      </c>
      <c r="D208" s="44" t="s">
        <v>563</v>
      </c>
      <c r="E208" s="47">
        <v>4086539</v>
      </c>
      <c r="F208" s="47">
        <v>4218853</v>
      </c>
      <c r="G208" s="47">
        <v>4362786</v>
      </c>
      <c r="H208" s="47">
        <v>4516533</v>
      </c>
      <c r="I208" s="47">
        <v>4677298</v>
      </c>
      <c r="J208" s="47">
        <v>4843635</v>
      </c>
      <c r="K208" s="47">
        <v>5015357</v>
      </c>
      <c r="L208" s="47">
        <v>5195135</v>
      </c>
      <c r="M208" s="47">
        <v>5387828</v>
      </c>
      <c r="N208" s="47">
        <v>5599904</v>
      </c>
      <c r="O208" s="47">
        <v>5836389</v>
      </c>
      <c r="P208" s="47">
        <v>6100626</v>
      </c>
      <c r="Q208" s="47">
        <v>6392970</v>
      </c>
      <c r="R208" s="47">
        <v>6711923</v>
      </c>
      <c r="S208" s="47">
        <v>7054532</v>
      </c>
      <c r="T208" s="47">
        <v>7419493</v>
      </c>
      <c r="U208" s="47">
        <v>7802926</v>
      </c>
      <c r="V208" s="47">
        <v>8207697</v>
      </c>
      <c r="W208" s="47">
        <v>8646845</v>
      </c>
      <c r="X208" s="47">
        <v>9137927</v>
      </c>
      <c r="Y208" s="47">
        <v>9691476</v>
      </c>
      <c r="Z208" s="47">
        <v>10311775</v>
      </c>
      <c r="AA208" s="47">
        <v>10988853</v>
      </c>
      <c r="AB208" s="47">
        <v>11701128</v>
      </c>
      <c r="AC208" s="47">
        <v>12418834</v>
      </c>
      <c r="AD208" s="47">
        <v>13118993</v>
      </c>
      <c r="AE208" s="47">
        <v>13794165</v>
      </c>
      <c r="AF208" s="47">
        <v>14445671</v>
      </c>
      <c r="AG208" s="47">
        <v>15070082</v>
      </c>
      <c r="AH208" s="47">
        <v>15666297</v>
      </c>
      <c r="AI208" s="47">
        <v>16233785</v>
      </c>
      <c r="AJ208" s="47">
        <v>16772694</v>
      </c>
      <c r="AK208" s="47">
        <v>17282691</v>
      </c>
      <c r="AL208" s="47">
        <v>17763298</v>
      </c>
      <c r="AM208" s="47">
        <v>18214470</v>
      </c>
      <c r="AN208" s="47">
        <v>18638787</v>
      </c>
      <c r="AO208" s="47">
        <v>19033845</v>
      </c>
      <c r="AP208" s="47">
        <v>19407142</v>
      </c>
      <c r="AQ208" s="47">
        <v>19783304</v>
      </c>
      <c r="AR208" s="47">
        <v>20194527</v>
      </c>
      <c r="AS208" s="47">
        <v>20663843</v>
      </c>
      <c r="AT208" s="47">
        <v>21202642</v>
      </c>
      <c r="AU208" s="47">
        <v>21805313</v>
      </c>
      <c r="AV208" s="47">
        <v>22456649</v>
      </c>
      <c r="AW208" s="47">
        <v>23132682</v>
      </c>
      <c r="AX208" s="47">
        <v>23816183</v>
      </c>
      <c r="AY208" s="47">
        <v>24498310</v>
      </c>
      <c r="AZ208" s="47">
        <v>25184597</v>
      </c>
      <c r="BA208" s="47">
        <v>25888541</v>
      </c>
      <c r="BB208" s="47">
        <v>26630303</v>
      </c>
      <c r="BC208" s="47">
        <v>27421461</v>
      </c>
      <c r="BD208" s="47">
        <v>28267685</v>
      </c>
      <c r="BE208" s="47">
        <v>29155187</v>
      </c>
      <c r="BF208" s="47">
        <v>30052518</v>
      </c>
      <c r="BG208" s="47">
        <v>30916994</v>
      </c>
      <c r="BH208" s="47">
        <v>31717667</v>
      </c>
      <c r="BI208" s="47">
        <v>32442572</v>
      </c>
      <c r="BJ208" s="47">
        <v>33099147</v>
      </c>
      <c r="BK208" s="47">
        <v>33699947</v>
      </c>
      <c r="BL208" s="44"/>
      <c r="BM208" s="44"/>
      <c r="BN208" s="44"/>
      <c r="BO208" s="44"/>
    </row>
    <row r="209" spans="1:67" ht="14" x14ac:dyDescent="0.3">
      <c r="A209" s="44" t="s">
        <v>21</v>
      </c>
      <c r="B209" s="44" t="s">
        <v>833</v>
      </c>
      <c r="C209" s="44" t="s">
        <v>562</v>
      </c>
      <c r="D209" s="44" t="s">
        <v>563</v>
      </c>
      <c r="E209" s="47">
        <v>7544491</v>
      </c>
      <c r="F209" s="47">
        <v>7769482</v>
      </c>
      <c r="G209" s="47">
        <v>8004121</v>
      </c>
      <c r="H209" s="47">
        <v>8248812</v>
      </c>
      <c r="I209" s="47">
        <v>8503994</v>
      </c>
      <c r="J209" s="47">
        <v>8770097</v>
      </c>
      <c r="K209" s="47">
        <v>9047798</v>
      </c>
      <c r="L209" s="47">
        <v>9337657</v>
      </c>
      <c r="M209" s="47">
        <v>9639840</v>
      </c>
      <c r="N209" s="47">
        <v>9954410</v>
      </c>
      <c r="O209" s="47">
        <v>10281700</v>
      </c>
      <c r="P209" s="47">
        <v>10621472</v>
      </c>
      <c r="Q209" s="47">
        <v>10974622</v>
      </c>
      <c r="R209" s="47">
        <v>11343926</v>
      </c>
      <c r="S209" s="47">
        <v>11732958</v>
      </c>
      <c r="T209" s="47">
        <v>12144135</v>
      </c>
      <c r="U209" s="47">
        <v>12578407</v>
      </c>
      <c r="V209" s="47">
        <v>13034625</v>
      </c>
      <c r="W209" s="47">
        <v>13510421</v>
      </c>
      <c r="X209" s="47">
        <v>14002303</v>
      </c>
      <c r="Y209" s="47">
        <v>14507468</v>
      </c>
      <c r="Z209" s="47">
        <v>15027248</v>
      </c>
      <c r="AA209" s="47">
        <v>15562125</v>
      </c>
      <c r="AB209" s="47">
        <v>16107620</v>
      </c>
      <c r="AC209" s="47">
        <v>16657959</v>
      </c>
      <c r="AD209" s="47">
        <v>17210187</v>
      </c>
      <c r="AE209" s="47">
        <v>17757491</v>
      </c>
      <c r="AF209" s="47">
        <v>18303435</v>
      </c>
      <c r="AG209" s="47">
        <v>18867560</v>
      </c>
      <c r="AH209" s="47">
        <v>19476647</v>
      </c>
      <c r="AI209" s="47">
        <v>20147590</v>
      </c>
      <c r="AJ209" s="47">
        <v>20891441</v>
      </c>
      <c r="AK209" s="47">
        <v>21696244</v>
      </c>
      <c r="AL209" s="47">
        <v>22527834</v>
      </c>
      <c r="AM209" s="47">
        <v>23338464</v>
      </c>
      <c r="AN209" s="47">
        <v>24094747</v>
      </c>
      <c r="AO209" s="47">
        <v>24782383</v>
      </c>
      <c r="AP209" s="47">
        <v>25413917</v>
      </c>
      <c r="AQ209" s="47">
        <v>26015521</v>
      </c>
      <c r="AR209" s="47">
        <v>26626520</v>
      </c>
      <c r="AS209" s="47">
        <v>27275015</v>
      </c>
      <c r="AT209" s="47">
        <v>27971082</v>
      </c>
      <c r="AU209" s="47">
        <v>28704778</v>
      </c>
      <c r="AV209" s="47">
        <v>29460519</v>
      </c>
      <c r="AW209" s="47">
        <v>30214193</v>
      </c>
      <c r="AX209" s="47">
        <v>30949516</v>
      </c>
      <c r="AY209" s="47">
        <v>31661823</v>
      </c>
      <c r="AZ209" s="47">
        <v>32360621</v>
      </c>
      <c r="BA209" s="47">
        <v>33060837</v>
      </c>
      <c r="BB209" s="47">
        <v>33783788</v>
      </c>
      <c r="BC209" s="47">
        <v>34545013</v>
      </c>
      <c r="BD209" s="47">
        <v>35349681</v>
      </c>
      <c r="BE209" s="47">
        <v>36193783</v>
      </c>
      <c r="BF209" s="47">
        <v>37072550</v>
      </c>
      <c r="BG209" s="47">
        <v>37977655</v>
      </c>
      <c r="BH209" s="47">
        <v>38902950</v>
      </c>
      <c r="BI209" s="47">
        <v>39847440</v>
      </c>
      <c r="BJ209" s="47">
        <v>40813396</v>
      </c>
      <c r="BK209" s="47">
        <v>41801533</v>
      </c>
      <c r="BL209" s="44"/>
      <c r="BM209" s="44"/>
      <c r="BN209" s="44"/>
      <c r="BO209" s="44"/>
    </row>
    <row r="210" spans="1:67" ht="14" x14ac:dyDescent="0.3">
      <c r="A210" s="44" t="s">
        <v>5</v>
      </c>
      <c r="B210" s="44" t="s">
        <v>834</v>
      </c>
      <c r="C210" s="44" t="s">
        <v>562</v>
      </c>
      <c r="D210" s="44" t="s">
        <v>563</v>
      </c>
      <c r="E210" s="47">
        <v>3206749</v>
      </c>
      <c r="F210" s="47">
        <v>3295278</v>
      </c>
      <c r="G210" s="47">
        <v>3386806</v>
      </c>
      <c r="H210" s="47">
        <v>3481654</v>
      </c>
      <c r="I210" s="47">
        <v>3580239</v>
      </c>
      <c r="J210" s="47">
        <v>3682876</v>
      </c>
      <c r="K210" s="47">
        <v>3789383</v>
      </c>
      <c r="L210" s="47">
        <v>3899644</v>
      </c>
      <c r="M210" s="47">
        <v>4014103</v>
      </c>
      <c r="N210" s="47">
        <v>4133322</v>
      </c>
      <c r="O210" s="47">
        <v>4257505</v>
      </c>
      <c r="P210" s="47">
        <v>4387540</v>
      </c>
      <c r="Q210" s="47">
        <v>4522893</v>
      </c>
      <c r="R210" s="47">
        <v>4660725</v>
      </c>
      <c r="S210" s="47">
        <v>4797187</v>
      </c>
      <c r="T210" s="47">
        <v>4929846</v>
      </c>
      <c r="U210" s="47">
        <v>5057378</v>
      </c>
      <c r="V210" s="47">
        <v>5181514</v>
      </c>
      <c r="W210" s="47">
        <v>5306681</v>
      </c>
      <c r="X210" s="47">
        <v>5439066</v>
      </c>
      <c r="Y210" s="47">
        <v>5583165</v>
      </c>
      <c r="Z210" s="47">
        <v>5740444</v>
      </c>
      <c r="AA210" s="47">
        <v>5909739</v>
      </c>
      <c r="AB210" s="47">
        <v>6089572</v>
      </c>
      <c r="AC210" s="47">
        <v>6277424</v>
      </c>
      <c r="AD210" s="47">
        <v>6471327</v>
      </c>
      <c r="AE210" s="47">
        <v>6670663</v>
      </c>
      <c r="AF210" s="47">
        <v>6875754</v>
      </c>
      <c r="AG210" s="47">
        <v>7086627</v>
      </c>
      <c r="AH210" s="47">
        <v>7303517</v>
      </c>
      <c r="AI210" s="47">
        <v>7526307</v>
      </c>
      <c r="AJ210" s="47">
        <v>7755496</v>
      </c>
      <c r="AK210" s="47">
        <v>7990096</v>
      </c>
      <c r="AL210" s="47">
        <v>8226760</v>
      </c>
      <c r="AM210" s="47">
        <v>8461068</v>
      </c>
      <c r="AN210" s="47">
        <v>8690164</v>
      </c>
      <c r="AO210" s="47">
        <v>8912861</v>
      </c>
      <c r="AP210" s="47">
        <v>9130877</v>
      </c>
      <c r="AQ210" s="47">
        <v>9347774</v>
      </c>
      <c r="AR210" s="47">
        <v>9568722</v>
      </c>
      <c r="AS210" s="47">
        <v>9797734</v>
      </c>
      <c r="AT210" s="47">
        <v>10036104</v>
      </c>
      <c r="AU210" s="47">
        <v>10283699</v>
      </c>
      <c r="AV210" s="47">
        <v>10541467</v>
      </c>
      <c r="AW210" s="47">
        <v>10810083</v>
      </c>
      <c r="AX210" s="47">
        <v>11090116</v>
      </c>
      <c r="AY210" s="47">
        <v>11382268</v>
      </c>
      <c r="AZ210" s="47">
        <v>11687080</v>
      </c>
      <c r="BA210" s="47">
        <v>12004701</v>
      </c>
      <c r="BB210" s="47">
        <v>12335084</v>
      </c>
      <c r="BC210" s="47">
        <v>12678148</v>
      </c>
      <c r="BD210" s="47">
        <v>13033809</v>
      </c>
      <c r="BE210" s="47">
        <v>13401991</v>
      </c>
      <c r="BF210" s="47">
        <v>13782420</v>
      </c>
      <c r="BG210" s="47">
        <v>14174731</v>
      </c>
      <c r="BH210" s="47">
        <v>14578459</v>
      </c>
      <c r="BI210" s="47">
        <v>14993528</v>
      </c>
      <c r="BJ210" s="47">
        <v>15419381</v>
      </c>
      <c r="BK210" s="47">
        <v>15854360</v>
      </c>
      <c r="BL210" s="44"/>
      <c r="BM210" s="44"/>
      <c r="BN210" s="44"/>
      <c r="BO210" s="44"/>
    </row>
    <row r="211" spans="1:67" ht="14" x14ac:dyDescent="0.3">
      <c r="A211" s="44" t="s">
        <v>49</v>
      </c>
      <c r="B211" s="44" t="s">
        <v>835</v>
      </c>
      <c r="C211" s="44" t="s">
        <v>562</v>
      </c>
      <c r="D211" s="44" t="s">
        <v>563</v>
      </c>
      <c r="E211" s="47">
        <v>1646400</v>
      </c>
      <c r="F211" s="47">
        <v>1702400</v>
      </c>
      <c r="G211" s="47">
        <v>1750200</v>
      </c>
      <c r="H211" s="47">
        <v>1795000</v>
      </c>
      <c r="I211" s="47">
        <v>1841600</v>
      </c>
      <c r="J211" s="47">
        <v>1886900</v>
      </c>
      <c r="K211" s="47">
        <v>1934400</v>
      </c>
      <c r="L211" s="47">
        <v>1977600</v>
      </c>
      <c r="M211" s="47">
        <v>2012000</v>
      </c>
      <c r="N211" s="47">
        <v>2042500</v>
      </c>
      <c r="O211" s="47">
        <v>2074507</v>
      </c>
      <c r="P211" s="47">
        <v>2112900</v>
      </c>
      <c r="Q211" s="47">
        <v>2152400</v>
      </c>
      <c r="R211" s="47">
        <v>2193000</v>
      </c>
      <c r="S211" s="47">
        <v>2229800</v>
      </c>
      <c r="T211" s="47">
        <v>2262600</v>
      </c>
      <c r="U211" s="47">
        <v>2293300</v>
      </c>
      <c r="V211" s="47">
        <v>2325300</v>
      </c>
      <c r="W211" s="47">
        <v>2353600</v>
      </c>
      <c r="X211" s="47">
        <v>2383500</v>
      </c>
      <c r="Y211" s="47">
        <v>2413945</v>
      </c>
      <c r="Z211" s="47">
        <v>2532835</v>
      </c>
      <c r="AA211" s="47">
        <v>2646466</v>
      </c>
      <c r="AB211" s="47">
        <v>2681061</v>
      </c>
      <c r="AC211" s="47">
        <v>2732221</v>
      </c>
      <c r="AD211" s="47">
        <v>2735957</v>
      </c>
      <c r="AE211" s="47">
        <v>2733373</v>
      </c>
      <c r="AF211" s="47">
        <v>2774789</v>
      </c>
      <c r="AG211" s="47">
        <v>2846108</v>
      </c>
      <c r="AH211" s="47">
        <v>2930901</v>
      </c>
      <c r="AI211" s="47">
        <v>3047132</v>
      </c>
      <c r="AJ211" s="47">
        <v>3135083</v>
      </c>
      <c r="AK211" s="47">
        <v>3230698</v>
      </c>
      <c r="AL211" s="47">
        <v>3313471</v>
      </c>
      <c r="AM211" s="47">
        <v>3419048</v>
      </c>
      <c r="AN211" s="47">
        <v>3524506</v>
      </c>
      <c r="AO211" s="47">
        <v>3670704</v>
      </c>
      <c r="AP211" s="47">
        <v>3796038</v>
      </c>
      <c r="AQ211" s="47">
        <v>3927213</v>
      </c>
      <c r="AR211" s="47">
        <v>3958723</v>
      </c>
      <c r="AS211" s="47">
        <v>4027887</v>
      </c>
      <c r="AT211" s="47">
        <v>4138012</v>
      </c>
      <c r="AU211" s="47">
        <v>4175950</v>
      </c>
      <c r="AV211" s="47">
        <v>4114826</v>
      </c>
      <c r="AW211" s="47">
        <v>4166664</v>
      </c>
      <c r="AX211" s="47">
        <v>4265762</v>
      </c>
      <c r="AY211" s="47">
        <v>4401365</v>
      </c>
      <c r="AZ211" s="47">
        <v>4588599</v>
      </c>
      <c r="BA211" s="47">
        <v>4839396</v>
      </c>
      <c r="BB211" s="47">
        <v>4987573</v>
      </c>
      <c r="BC211" s="47">
        <v>5076732</v>
      </c>
      <c r="BD211" s="47">
        <v>5183688</v>
      </c>
      <c r="BE211" s="47">
        <v>5312437</v>
      </c>
      <c r="BF211" s="47">
        <v>5399162</v>
      </c>
      <c r="BG211" s="47">
        <v>5469724</v>
      </c>
      <c r="BH211" s="47">
        <v>5535002</v>
      </c>
      <c r="BI211" s="47">
        <v>5607283</v>
      </c>
      <c r="BJ211" s="47">
        <v>5612253</v>
      </c>
      <c r="BK211" s="47">
        <v>5638676</v>
      </c>
      <c r="BL211" s="44"/>
      <c r="BM211" s="44"/>
      <c r="BN211" s="44"/>
      <c r="BO211" s="44"/>
    </row>
    <row r="212" spans="1:67" ht="14" x14ac:dyDescent="0.3">
      <c r="A212" s="44" t="s">
        <v>836</v>
      </c>
      <c r="B212" s="44" t="s">
        <v>837</v>
      </c>
      <c r="C212" s="44" t="s">
        <v>562</v>
      </c>
      <c r="D212" s="44" t="s">
        <v>563</v>
      </c>
      <c r="E212" s="47">
        <v>117849</v>
      </c>
      <c r="F212" s="47">
        <v>121378</v>
      </c>
      <c r="G212" s="47">
        <v>125040</v>
      </c>
      <c r="H212" s="47">
        <v>128838</v>
      </c>
      <c r="I212" s="47">
        <v>132759</v>
      </c>
      <c r="J212" s="47">
        <v>136816</v>
      </c>
      <c r="K212" s="47">
        <v>140991</v>
      </c>
      <c r="L212" s="47">
        <v>145317</v>
      </c>
      <c r="M212" s="47">
        <v>149881</v>
      </c>
      <c r="N212" s="47">
        <v>154830</v>
      </c>
      <c r="O212" s="47">
        <v>160250</v>
      </c>
      <c r="P212" s="47">
        <v>166162</v>
      </c>
      <c r="Q212" s="47">
        <v>172552</v>
      </c>
      <c r="R212" s="47">
        <v>179305</v>
      </c>
      <c r="S212" s="47">
        <v>186295</v>
      </c>
      <c r="T212" s="47">
        <v>193402</v>
      </c>
      <c r="U212" s="47">
        <v>200599</v>
      </c>
      <c r="V212" s="47">
        <v>207890</v>
      </c>
      <c r="W212" s="47">
        <v>215295</v>
      </c>
      <c r="X212" s="47">
        <v>222840</v>
      </c>
      <c r="Y212" s="47">
        <v>230546</v>
      </c>
      <c r="Z212" s="47">
        <v>238429</v>
      </c>
      <c r="AA212" s="47">
        <v>246447</v>
      </c>
      <c r="AB212" s="47">
        <v>254559</v>
      </c>
      <c r="AC212" s="47">
        <v>262687</v>
      </c>
      <c r="AD212" s="47">
        <v>270788</v>
      </c>
      <c r="AE212" s="47">
        <v>278837</v>
      </c>
      <c r="AF212" s="47">
        <v>286870</v>
      </c>
      <c r="AG212" s="47">
        <v>294972</v>
      </c>
      <c r="AH212" s="47">
        <v>303272</v>
      </c>
      <c r="AI212" s="47">
        <v>311866</v>
      </c>
      <c r="AJ212" s="47">
        <v>320780</v>
      </c>
      <c r="AK212" s="47">
        <v>329995</v>
      </c>
      <c r="AL212" s="47">
        <v>339504</v>
      </c>
      <c r="AM212" s="47">
        <v>349281</v>
      </c>
      <c r="AN212" s="47">
        <v>359281</v>
      </c>
      <c r="AO212" s="47">
        <v>369523</v>
      </c>
      <c r="AP212" s="47">
        <v>379999</v>
      </c>
      <c r="AQ212" s="47">
        <v>390693</v>
      </c>
      <c r="AR212" s="47">
        <v>401586</v>
      </c>
      <c r="AS212" s="47">
        <v>412660</v>
      </c>
      <c r="AT212" s="47">
        <v>423944</v>
      </c>
      <c r="AU212" s="47">
        <v>435432</v>
      </c>
      <c r="AV212" s="47">
        <v>447017</v>
      </c>
      <c r="AW212" s="47">
        <v>458539</v>
      </c>
      <c r="AX212" s="47">
        <v>469918</v>
      </c>
      <c r="AY212" s="47">
        <v>481078</v>
      </c>
      <c r="AZ212" s="47">
        <v>492132</v>
      </c>
      <c r="BA212" s="47">
        <v>503360</v>
      </c>
      <c r="BB212" s="47">
        <v>515181</v>
      </c>
      <c r="BC212" s="47">
        <v>527861</v>
      </c>
      <c r="BD212" s="47">
        <v>541521</v>
      </c>
      <c r="BE212" s="47">
        <v>556064</v>
      </c>
      <c r="BF212" s="47">
        <v>571335</v>
      </c>
      <c r="BG212" s="47">
        <v>587079</v>
      </c>
      <c r="BH212" s="47">
        <v>603118</v>
      </c>
      <c r="BI212" s="47">
        <v>619437</v>
      </c>
      <c r="BJ212" s="47">
        <v>636038</v>
      </c>
      <c r="BK212" s="47">
        <v>652858</v>
      </c>
      <c r="BL212" s="44"/>
      <c r="BM212" s="44"/>
      <c r="BN212" s="44"/>
      <c r="BO212" s="44"/>
    </row>
    <row r="213" spans="1:67" ht="14" x14ac:dyDescent="0.3">
      <c r="A213" s="44" t="s">
        <v>239</v>
      </c>
      <c r="B213" s="44" t="s">
        <v>838</v>
      </c>
      <c r="C213" s="44" t="s">
        <v>562</v>
      </c>
      <c r="D213" s="44" t="s">
        <v>563</v>
      </c>
      <c r="E213" s="47">
        <v>2317636</v>
      </c>
      <c r="F213" s="47">
        <v>2352363</v>
      </c>
      <c r="G213" s="47">
        <v>2388769</v>
      </c>
      <c r="H213" s="47">
        <v>2426857</v>
      </c>
      <c r="I213" s="47">
        <v>2466667</v>
      </c>
      <c r="J213" s="47">
        <v>2508219</v>
      </c>
      <c r="K213" s="47">
        <v>2551578</v>
      </c>
      <c r="L213" s="47">
        <v>2596805</v>
      </c>
      <c r="M213" s="47">
        <v>2644020</v>
      </c>
      <c r="N213" s="47">
        <v>2693348</v>
      </c>
      <c r="O213" s="47">
        <v>2744891</v>
      </c>
      <c r="P213" s="47">
        <v>2798724</v>
      </c>
      <c r="Q213" s="47">
        <v>2854872</v>
      </c>
      <c r="R213" s="47">
        <v>2913344</v>
      </c>
      <c r="S213" s="47">
        <v>2974104</v>
      </c>
      <c r="T213" s="47">
        <v>3037154</v>
      </c>
      <c r="U213" s="47">
        <v>3102592</v>
      </c>
      <c r="V213" s="47">
        <v>3170508</v>
      </c>
      <c r="W213" s="47">
        <v>3240839</v>
      </c>
      <c r="X213" s="47">
        <v>3313504</v>
      </c>
      <c r="Y213" s="47">
        <v>3388495</v>
      </c>
      <c r="Z213" s="47">
        <v>3464106</v>
      </c>
      <c r="AA213" s="47">
        <v>3540170</v>
      </c>
      <c r="AB213" s="47">
        <v>3619847</v>
      </c>
      <c r="AC213" s="47">
        <v>3707510</v>
      </c>
      <c r="AD213" s="47">
        <v>3805311</v>
      </c>
      <c r="AE213" s="47">
        <v>3916685</v>
      </c>
      <c r="AF213" s="47">
        <v>4038144</v>
      </c>
      <c r="AG213" s="47">
        <v>4156634</v>
      </c>
      <c r="AH213" s="47">
        <v>4254444</v>
      </c>
      <c r="AI213" s="47">
        <v>4319762</v>
      </c>
      <c r="AJ213" s="47">
        <v>4348660</v>
      </c>
      <c r="AK213" s="47">
        <v>4347724</v>
      </c>
      <c r="AL213" s="47">
        <v>4328957</v>
      </c>
      <c r="AM213" s="47">
        <v>4309775</v>
      </c>
      <c r="AN213" s="47">
        <v>4303957</v>
      </c>
      <c r="AO213" s="47">
        <v>4312666</v>
      </c>
      <c r="AP213" s="47">
        <v>4335301</v>
      </c>
      <c r="AQ213" s="47">
        <v>4381483</v>
      </c>
      <c r="AR213" s="47">
        <v>4462378</v>
      </c>
      <c r="AS213" s="47">
        <v>4584571</v>
      </c>
      <c r="AT213" s="47">
        <v>4754072</v>
      </c>
      <c r="AU213" s="47">
        <v>4965766</v>
      </c>
      <c r="AV213" s="47">
        <v>5201070</v>
      </c>
      <c r="AW213" s="47">
        <v>5433991</v>
      </c>
      <c r="AX213" s="47">
        <v>5645624</v>
      </c>
      <c r="AY213" s="47">
        <v>5829237</v>
      </c>
      <c r="AZ213" s="47">
        <v>5989633</v>
      </c>
      <c r="BA213" s="47">
        <v>6133603</v>
      </c>
      <c r="BB213" s="47">
        <v>6272734</v>
      </c>
      <c r="BC213" s="47">
        <v>6415634</v>
      </c>
      <c r="BD213" s="47">
        <v>6563240</v>
      </c>
      <c r="BE213" s="47">
        <v>6712581</v>
      </c>
      <c r="BF213" s="47">
        <v>6863980</v>
      </c>
      <c r="BG213" s="47">
        <v>7017144</v>
      </c>
      <c r="BH213" s="47">
        <v>7171914</v>
      </c>
      <c r="BI213" s="47">
        <v>7328838</v>
      </c>
      <c r="BJ213" s="47">
        <v>7488431</v>
      </c>
      <c r="BK213" s="47">
        <v>7650154</v>
      </c>
      <c r="BL213" s="44"/>
      <c r="BM213" s="44"/>
      <c r="BN213" s="44"/>
      <c r="BO213" s="44"/>
    </row>
    <row r="214" spans="1:67" ht="14" x14ac:dyDescent="0.3">
      <c r="A214" s="44" t="s">
        <v>203</v>
      </c>
      <c r="B214" s="44" t="s">
        <v>839</v>
      </c>
      <c r="C214" s="44" t="s">
        <v>562</v>
      </c>
      <c r="D214" s="44" t="s">
        <v>563</v>
      </c>
      <c r="E214" s="47">
        <v>2766324</v>
      </c>
      <c r="F214" s="47">
        <v>2846600</v>
      </c>
      <c r="G214" s="47">
        <v>2931192</v>
      </c>
      <c r="H214" s="47">
        <v>3019224</v>
      </c>
      <c r="I214" s="47">
        <v>3109563</v>
      </c>
      <c r="J214" s="47">
        <v>3201313</v>
      </c>
      <c r="K214" s="47">
        <v>3293952</v>
      </c>
      <c r="L214" s="47">
        <v>3387383</v>
      </c>
      <c r="M214" s="47">
        <v>3481624</v>
      </c>
      <c r="N214" s="47">
        <v>3576838</v>
      </c>
      <c r="O214" s="47">
        <v>3673068</v>
      </c>
      <c r="P214" s="47">
        <v>3770059</v>
      </c>
      <c r="Q214" s="47">
        <v>3867309</v>
      </c>
      <c r="R214" s="47">
        <v>3964270</v>
      </c>
      <c r="S214" s="47">
        <v>4060260</v>
      </c>
      <c r="T214" s="47">
        <v>4154692</v>
      </c>
      <c r="U214" s="47">
        <v>4247502</v>
      </c>
      <c r="V214" s="47">
        <v>4338458</v>
      </c>
      <c r="W214" s="47">
        <v>4426675</v>
      </c>
      <c r="X214" s="47">
        <v>4511129</v>
      </c>
      <c r="Y214" s="47">
        <v>4591134</v>
      </c>
      <c r="Z214" s="47">
        <v>4666364</v>
      </c>
      <c r="AA214" s="47">
        <v>4737257</v>
      </c>
      <c r="AB214" s="47">
        <v>4804935</v>
      </c>
      <c r="AC214" s="47">
        <v>4871035</v>
      </c>
      <c r="AD214" s="47">
        <v>4936807</v>
      </c>
      <c r="AE214" s="47">
        <v>5002336</v>
      </c>
      <c r="AF214" s="47">
        <v>5067537</v>
      </c>
      <c r="AG214" s="47">
        <v>5133274</v>
      </c>
      <c r="AH214" s="47">
        <v>5200602</v>
      </c>
      <c r="AI214" s="47">
        <v>5270079</v>
      </c>
      <c r="AJ214" s="47">
        <v>5342198</v>
      </c>
      <c r="AK214" s="47">
        <v>5416323</v>
      </c>
      <c r="AL214" s="47">
        <v>5490477</v>
      </c>
      <c r="AM214" s="47">
        <v>5561919</v>
      </c>
      <c r="AN214" s="47">
        <v>5628600</v>
      </c>
      <c r="AO214" s="47">
        <v>5689938</v>
      </c>
      <c r="AP214" s="47">
        <v>5746284</v>
      </c>
      <c r="AQ214" s="47">
        <v>5797765</v>
      </c>
      <c r="AR214" s="47">
        <v>5844846</v>
      </c>
      <c r="AS214" s="47">
        <v>5887936</v>
      </c>
      <c r="AT214" s="47">
        <v>5927006</v>
      </c>
      <c r="AU214" s="47">
        <v>5962136</v>
      </c>
      <c r="AV214" s="47">
        <v>5994077</v>
      </c>
      <c r="AW214" s="47">
        <v>6023797</v>
      </c>
      <c r="AX214" s="47">
        <v>6052123</v>
      </c>
      <c r="AY214" s="47">
        <v>6079399</v>
      </c>
      <c r="AZ214" s="47">
        <v>6105810</v>
      </c>
      <c r="BA214" s="47">
        <v>6131764</v>
      </c>
      <c r="BB214" s="47">
        <v>6157686</v>
      </c>
      <c r="BC214" s="47">
        <v>6183875</v>
      </c>
      <c r="BD214" s="47">
        <v>6210568</v>
      </c>
      <c r="BE214" s="47">
        <v>6237923</v>
      </c>
      <c r="BF214" s="47">
        <v>6266070</v>
      </c>
      <c r="BG214" s="47">
        <v>6295128</v>
      </c>
      <c r="BH214" s="47">
        <v>6325124</v>
      </c>
      <c r="BI214" s="47">
        <v>6356143</v>
      </c>
      <c r="BJ214" s="47">
        <v>6388122</v>
      </c>
      <c r="BK214" s="47">
        <v>6420744</v>
      </c>
      <c r="BL214" s="44"/>
      <c r="BM214" s="44"/>
      <c r="BN214" s="44"/>
      <c r="BO214" s="44"/>
    </row>
    <row r="215" spans="1:67" ht="14" x14ac:dyDescent="0.3">
      <c r="A215" s="44" t="s">
        <v>136</v>
      </c>
      <c r="B215" s="44" t="s">
        <v>840</v>
      </c>
      <c r="C215" s="44" t="s">
        <v>562</v>
      </c>
      <c r="D215" s="44" t="s">
        <v>563</v>
      </c>
      <c r="E215" s="47">
        <v>15432</v>
      </c>
      <c r="F215" s="47">
        <v>15837</v>
      </c>
      <c r="G215" s="47">
        <v>16255</v>
      </c>
      <c r="H215" s="47">
        <v>16679</v>
      </c>
      <c r="I215" s="47">
        <v>17099</v>
      </c>
      <c r="J215" s="47">
        <v>17513</v>
      </c>
      <c r="K215" s="47">
        <v>17918</v>
      </c>
      <c r="L215" s="47">
        <v>18307</v>
      </c>
      <c r="M215" s="47">
        <v>18668</v>
      </c>
      <c r="N215" s="47">
        <v>18977</v>
      </c>
      <c r="O215" s="47">
        <v>19221</v>
      </c>
      <c r="P215" s="47">
        <v>19389</v>
      </c>
      <c r="Q215" s="47">
        <v>19494</v>
      </c>
      <c r="R215" s="47">
        <v>19566</v>
      </c>
      <c r="S215" s="47">
        <v>19664</v>
      </c>
      <c r="T215" s="47">
        <v>19831</v>
      </c>
      <c r="U215" s="47">
        <v>20083</v>
      </c>
      <c r="V215" s="47">
        <v>20397</v>
      </c>
      <c r="W215" s="47">
        <v>20760</v>
      </c>
      <c r="X215" s="47">
        <v>21127</v>
      </c>
      <c r="Y215" s="47">
        <v>21459</v>
      </c>
      <c r="Z215" s="47">
        <v>21765</v>
      </c>
      <c r="AA215" s="47">
        <v>22037</v>
      </c>
      <c r="AB215" s="47">
        <v>22299</v>
      </c>
      <c r="AC215" s="47">
        <v>22549</v>
      </c>
      <c r="AD215" s="47">
        <v>22798</v>
      </c>
      <c r="AE215" s="47">
        <v>23046</v>
      </c>
      <c r="AF215" s="47">
        <v>23295</v>
      </c>
      <c r="AG215" s="47">
        <v>23551</v>
      </c>
      <c r="AH215" s="47">
        <v>23817</v>
      </c>
      <c r="AI215" s="47">
        <v>24125</v>
      </c>
      <c r="AJ215" s="47">
        <v>24460</v>
      </c>
      <c r="AK215" s="47">
        <v>24822</v>
      </c>
      <c r="AL215" s="47">
        <v>25209</v>
      </c>
      <c r="AM215" s="47">
        <v>25582</v>
      </c>
      <c r="AN215" s="47">
        <v>25928</v>
      </c>
      <c r="AO215" s="47">
        <v>26252</v>
      </c>
      <c r="AP215" s="47">
        <v>26562</v>
      </c>
      <c r="AQ215" s="47">
        <v>26840</v>
      </c>
      <c r="AR215" s="47">
        <v>27145</v>
      </c>
      <c r="AS215" s="47">
        <v>27462</v>
      </c>
      <c r="AT215" s="47">
        <v>27812</v>
      </c>
      <c r="AU215" s="47">
        <v>28175</v>
      </c>
      <c r="AV215" s="47">
        <v>28562</v>
      </c>
      <c r="AW215" s="47">
        <v>28940</v>
      </c>
      <c r="AX215" s="47">
        <v>29324</v>
      </c>
      <c r="AY215" s="47">
        <v>29700</v>
      </c>
      <c r="AZ215" s="47">
        <v>30063</v>
      </c>
      <c r="BA215" s="47">
        <v>30434</v>
      </c>
      <c r="BB215" s="47">
        <v>30816</v>
      </c>
      <c r="BC215" s="47">
        <v>31229</v>
      </c>
      <c r="BD215" s="47">
        <v>31661</v>
      </c>
      <c r="BE215" s="47">
        <v>32105</v>
      </c>
      <c r="BF215" s="47">
        <v>32553</v>
      </c>
      <c r="BG215" s="47">
        <v>32948</v>
      </c>
      <c r="BH215" s="47">
        <v>33272</v>
      </c>
      <c r="BI215" s="47">
        <v>33504</v>
      </c>
      <c r="BJ215" s="47">
        <v>33671</v>
      </c>
      <c r="BK215" s="47">
        <v>33785</v>
      </c>
      <c r="BL215" s="44"/>
      <c r="BM215" s="44"/>
      <c r="BN215" s="44"/>
      <c r="BO215" s="44"/>
    </row>
    <row r="216" spans="1:67" ht="14" x14ac:dyDescent="0.3">
      <c r="A216" s="44" t="s">
        <v>30</v>
      </c>
      <c r="B216" s="44" t="s">
        <v>841</v>
      </c>
      <c r="C216" s="44" t="s">
        <v>562</v>
      </c>
      <c r="D216" s="44" t="s">
        <v>563</v>
      </c>
      <c r="E216" s="47">
        <v>2755972</v>
      </c>
      <c r="F216" s="47">
        <v>2814118</v>
      </c>
      <c r="G216" s="47">
        <v>2874218</v>
      </c>
      <c r="H216" s="47">
        <v>2936477</v>
      </c>
      <c r="I216" s="47">
        <v>3001158</v>
      </c>
      <c r="J216" s="47">
        <v>3068459</v>
      </c>
      <c r="K216" s="47">
        <v>3143648</v>
      </c>
      <c r="L216" s="47">
        <v>3227841</v>
      </c>
      <c r="M216" s="47">
        <v>3312742</v>
      </c>
      <c r="N216" s="47">
        <v>3386738</v>
      </c>
      <c r="O216" s="47">
        <v>3444568</v>
      </c>
      <c r="P216" s="47">
        <v>3472367</v>
      </c>
      <c r="Q216" s="47">
        <v>3479790</v>
      </c>
      <c r="R216" s="47">
        <v>3512623</v>
      </c>
      <c r="S216" s="47">
        <v>3632990</v>
      </c>
      <c r="T216" s="47">
        <v>3880292</v>
      </c>
      <c r="U216" s="47">
        <v>4278973</v>
      </c>
      <c r="V216" s="47">
        <v>4802141</v>
      </c>
      <c r="W216" s="47">
        <v>5375017</v>
      </c>
      <c r="X216" s="47">
        <v>5892755</v>
      </c>
      <c r="Y216" s="47">
        <v>6281134</v>
      </c>
      <c r="Z216" s="47">
        <v>6511113</v>
      </c>
      <c r="AA216" s="47">
        <v>6608044</v>
      </c>
      <c r="AB216" s="47">
        <v>6618588</v>
      </c>
      <c r="AC216" s="47">
        <v>6614715</v>
      </c>
      <c r="AD216" s="47">
        <v>6648627</v>
      </c>
      <c r="AE216" s="47">
        <v>6736748</v>
      </c>
      <c r="AF216" s="47">
        <v>6862273</v>
      </c>
      <c r="AG216" s="47">
        <v>7005234</v>
      </c>
      <c r="AH216" s="47">
        <v>7133258</v>
      </c>
      <c r="AI216" s="47">
        <v>7225092</v>
      </c>
      <c r="AJ216" s="47">
        <v>7274030</v>
      </c>
      <c r="AK216" s="47">
        <v>7295384</v>
      </c>
      <c r="AL216" s="47">
        <v>7315865</v>
      </c>
      <c r="AM216" s="47">
        <v>7372598</v>
      </c>
      <c r="AN216" s="47">
        <v>7491637</v>
      </c>
      <c r="AO216" s="47">
        <v>7682686</v>
      </c>
      <c r="AP216" s="47">
        <v>7936127</v>
      </c>
      <c r="AQ216" s="47">
        <v>8235064</v>
      </c>
      <c r="AR216" s="47">
        <v>8553601</v>
      </c>
      <c r="AS216" s="47">
        <v>8872254</v>
      </c>
      <c r="AT216" s="47">
        <v>9186725</v>
      </c>
      <c r="AU216" s="47">
        <v>9501342</v>
      </c>
      <c r="AV216" s="47">
        <v>9815412</v>
      </c>
      <c r="AW216" s="47">
        <v>10130243</v>
      </c>
      <c r="AX216" s="47">
        <v>10446863</v>
      </c>
      <c r="AY216" s="47">
        <v>10763905</v>
      </c>
      <c r="AZ216" s="47">
        <v>11080121</v>
      </c>
      <c r="BA216" s="47">
        <v>11397188</v>
      </c>
      <c r="BB216" s="47">
        <v>11717692</v>
      </c>
      <c r="BC216" s="47">
        <v>12043883</v>
      </c>
      <c r="BD216" s="47">
        <v>12376302</v>
      </c>
      <c r="BE216" s="47">
        <v>12715510</v>
      </c>
      <c r="BF216" s="47">
        <v>13063706</v>
      </c>
      <c r="BG216" s="47">
        <v>13423576</v>
      </c>
      <c r="BH216" s="47">
        <v>13797201</v>
      </c>
      <c r="BI216" s="47">
        <v>14185613</v>
      </c>
      <c r="BJ216" s="47">
        <v>14589119</v>
      </c>
      <c r="BK216" s="47">
        <v>15008154</v>
      </c>
      <c r="BL216" s="44"/>
      <c r="BM216" s="44"/>
      <c r="BN216" s="44"/>
      <c r="BO216" s="44"/>
    </row>
    <row r="217" spans="1:67" ht="14" x14ac:dyDescent="0.3">
      <c r="A217" s="44" t="s">
        <v>140</v>
      </c>
      <c r="B217" s="44" t="s">
        <v>842</v>
      </c>
      <c r="C217" s="44" t="s">
        <v>562</v>
      </c>
      <c r="D217" s="44" t="s">
        <v>563</v>
      </c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7">
        <v>7586000</v>
      </c>
      <c r="AJ217" s="47">
        <v>7595636</v>
      </c>
      <c r="AK217" s="47">
        <v>7646424</v>
      </c>
      <c r="AL217" s="47">
        <v>7699307</v>
      </c>
      <c r="AM217" s="47">
        <v>7734639</v>
      </c>
      <c r="AN217" s="47">
        <v>7625357</v>
      </c>
      <c r="AO217" s="47">
        <v>7617794</v>
      </c>
      <c r="AP217" s="47">
        <v>7596501</v>
      </c>
      <c r="AQ217" s="47">
        <v>7567745</v>
      </c>
      <c r="AR217" s="47">
        <v>7540401</v>
      </c>
      <c r="AS217" s="47">
        <v>7516346</v>
      </c>
      <c r="AT217" s="47">
        <v>7503433</v>
      </c>
      <c r="AU217" s="47">
        <v>7496522</v>
      </c>
      <c r="AV217" s="47">
        <v>7480591</v>
      </c>
      <c r="AW217" s="47">
        <v>7463157</v>
      </c>
      <c r="AX217" s="47">
        <v>7440769</v>
      </c>
      <c r="AY217" s="47">
        <v>7411569</v>
      </c>
      <c r="AZ217" s="47">
        <v>7381579</v>
      </c>
      <c r="BA217" s="47">
        <v>7350222</v>
      </c>
      <c r="BB217" s="47">
        <v>7320807</v>
      </c>
      <c r="BC217" s="47">
        <v>7291436</v>
      </c>
      <c r="BD217" s="47">
        <v>7234099</v>
      </c>
      <c r="BE217" s="47">
        <v>7199077</v>
      </c>
      <c r="BF217" s="47">
        <v>7164132</v>
      </c>
      <c r="BG217" s="47">
        <v>7130576</v>
      </c>
      <c r="BH217" s="47">
        <v>7095383</v>
      </c>
      <c r="BI217" s="47">
        <v>7058322</v>
      </c>
      <c r="BJ217" s="47">
        <v>7020858</v>
      </c>
      <c r="BK217" s="47">
        <v>6982084</v>
      </c>
      <c r="BL217" s="44"/>
      <c r="BM217" s="44"/>
      <c r="BN217" s="44"/>
      <c r="BO217" s="44"/>
    </row>
    <row r="218" spans="1:67" ht="14" x14ac:dyDescent="0.3">
      <c r="A218" s="44" t="s">
        <v>843</v>
      </c>
      <c r="B218" s="44" t="s">
        <v>844</v>
      </c>
      <c r="C218" s="44" t="s">
        <v>562</v>
      </c>
      <c r="D218" s="44" t="s">
        <v>563</v>
      </c>
      <c r="E218" s="47">
        <v>227191523</v>
      </c>
      <c r="F218" s="47">
        <v>232524149</v>
      </c>
      <c r="G218" s="47">
        <v>238077656</v>
      </c>
      <c r="H218" s="47">
        <v>243848250</v>
      </c>
      <c r="I218" s="47">
        <v>249827421</v>
      </c>
      <c r="J218" s="47">
        <v>256012311</v>
      </c>
      <c r="K218" s="47">
        <v>262405723</v>
      </c>
      <c r="L218" s="47">
        <v>269022313</v>
      </c>
      <c r="M218" s="47">
        <v>275886090</v>
      </c>
      <c r="N218" s="47">
        <v>283027719</v>
      </c>
      <c r="O218" s="47">
        <v>290472589</v>
      </c>
      <c r="P218" s="47">
        <v>298229373</v>
      </c>
      <c r="Q218" s="47">
        <v>306303245</v>
      </c>
      <c r="R218" s="47">
        <v>314704275</v>
      </c>
      <c r="S218" s="47">
        <v>323442251</v>
      </c>
      <c r="T218" s="47">
        <v>332524194</v>
      </c>
      <c r="U218" s="47">
        <v>341958327</v>
      </c>
      <c r="V218" s="47">
        <v>351746884</v>
      </c>
      <c r="W218" s="47">
        <v>361877211</v>
      </c>
      <c r="X218" s="47">
        <v>372341499</v>
      </c>
      <c r="Y218" s="47">
        <v>383124971</v>
      </c>
      <c r="Z218" s="47">
        <v>394217921</v>
      </c>
      <c r="AA218" s="47">
        <v>405624490</v>
      </c>
      <c r="AB218" s="47">
        <v>417361346</v>
      </c>
      <c r="AC218" s="47">
        <v>429457221</v>
      </c>
      <c r="AD218" s="47">
        <v>441922766</v>
      </c>
      <c r="AE218" s="47">
        <v>454769977</v>
      </c>
      <c r="AF218" s="47">
        <v>467984669</v>
      </c>
      <c r="AG218" s="47">
        <v>481525537</v>
      </c>
      <c r="AH218" s="47">
        <v>495338224</v>
      </c>
      <c r="AI218" s="47">
        <v>509382344</v>
      </c>
      <c r="AJ218" s="47">
        <v>523656474</v>
      </c>
      <c r="AK218" s="47">
        <v>538175706</v>
      </c>
      <c r="AL218" s="47">
        <v>552948109</v>
      </c>
      <c r="AM218" s="47">
        <v>567997803</v>
      </c>
      <c r="AN218" s="47">
        <v>583337957</v>
      </c>
      <c r="AO218" s="47">
        <v>598991362</v>
      </c>
      <c r="AP218" s="47">
        <v>614977052</v>
      </c>
      <c r="AQ218" s="47">
        <v>631321810</v>
      </c>
      <c r="AR218" s="47">
        <v>648067906</v>
      </c>
      <c r="AS218" s="47">
        <v>665246450</v>
      </c>
      <c r="AT218" s="47">
        <v>682874868</v>
      </c>
      <c r="AU218" s="47">
        <v>700982444</v>
      </c>
      <c r="AV218" s="47">
        <v>719633428</v>
      </c>
      <c r="AW218" s="47">
        <v>738900780</v>
      </c>
      <c r="AX218" s="47">
        <v>758841823</v>
      </c>
      <c r="AY218" s="47">
        <v>779482220</v>
      </c>
      <c r="AZ218" s="47">
        <v>800823501</v>
      </c>
      <c r="BA218" s="47">
        <v>822858501</v>
      </c>
      <c r="BB218" s="47">
        <v>845567916</v>
      </c>
      <c r="BC218" s="47">
        <v>868935336</v>
      </c>
      <c r="BD218" s="47">
        <v>892958731</v>
      </c>
      <c r="BE218" s="47">
        <v>917638670</v>
      </c>
      <c r="BF218" s="47">
        <v>942951121</v>
      </c>
      <c r="BG218" s="47">
        <v>968868428</v>
      </c>
      <c r="BH218" s="47">
        <v>995365059</v>
      </c>
      <c r="BI218" s="47">
        <v>1022431864</v>
      </c>
      <c r="BJ218" s="47">
        <v>1050057829</v>
      </c>
      <c r="BK218" s="47">
        <v>1078209758</v>
      </c>
      <c r="BL218" s="44"/>
      <c r="BM218" s="44"/>
      <c r="BN218" s="44"/>
      <c r="BO218" s="44"/>
    </row>
    <row r="219" spans="1:67" ht="14" x14ac:dyDescent="0.3">
      <c r="A219" s="44" t="s">
        <v>241</v>
      </c>
      <c r="B219" s="44" t="s">
        <v>845</v>
      </c>
      <c r="C219" s="44" t="s">
        <v>562</v>
      </c>
      <c r="D219" s="44" t="s">
        <v>563</v>
      </c>
      <c r="E219" s="47">
        <v>2842724</v>
      </c>
      <c r="F219" s="47">
        <v>2895605</v>
      </c>
      <c r="G219" s="47">
        <v>2951043</v>
      </c>
      <c r="H219" s="47">
        <v>3009062</v>
      </c>
      <c r="I219" s="47">
        <v>3069739</v>
      </c>
      <c r="J219" s="47">
        <v>3133150</v>
      </c>
      <c r="K219" s="47">
        <v>3199343</v>
      </c>
      <c r="L219" s="47">
        <v>3268405</v>
      </c>
      <c r="M219" s="47">
        <v>3340422</v>
      </c>
      <c r="N219" s="47">
        <v>3415576</v>
      </c>
      <c r="O219" s="47">
        <v>3494004</v>
      </c>
      <c r="P219" s="47">
        <v>3575900</v>
      </c>
      <c r="Q219" s="47">
        <v>3661440</v>
      </c>
      <c r="R219" s="47">
        <v>3750782</v>
      </c>
      <c r="S219" s="47">
        <v>3844104</v>
      </c>
      <c r="T219" s="47">
        <v>3941618</v>
      </c>
      <c r="U219" s="47">
        <v>4041791</v>
      </c>
      <c r="V219" s="47">
        <v>4144554</v>
      </c>
      <c r="W219" s="47">
        <v>4253083</v>
      </c>
      <c r="X219" s="47">
        <v>4371714</v>
      </c>
      <c r="Y219" s="47">
        <v>4502604</v>
      </c>
      <c r="Z219" s="47">
        <v>4646489</v>
      </c>
      <c r="AA219" s="47">
        <v>4799434</v>
      </c>
      <c r="AB219" s="47">
        <v>4953151</v>
      </c>
      <c r="AC219" s="47">
        <v>5096482</v>
      </c>
      <c r="AD219" s="47">
        <v>5220747</v>
      </c>
      <c r="AE219" s="47">
        <v>5328164</v>
      </c>
      <c r="AF219" s="47">
        <v>5419809</v>
      </c>
      <c r="AG219" s="47">
        <v>5485282</v>
      </c>
      <c r="AH219" s="47">
        <v>5511579</v>
      </c>
      <c r="AI219" s="47">
        <v>5492623</v>
      </c>
      <c r="AJ219" s="47">
        <v>5420171</v>
      </c>
      <c r="AK219" s="47">
        <v>5305457</v>
      </c>
      <c r="AL219" s="47">
        <v>5185699</v>
      </c>
      <c r="AM219" s="47">
        <v>5111365</v>
      </c>
      <c r="AN219" s="47">
        <v>5118083</v>
      </c>
      <c r="AO219" s="47">
        <v>5221926</v>
      </c>
      <c r="AP219" s="47">
        <v>5411655</v>
      </c>
      <c r="AQ219" s="47">
        <v>5661942</v>
      </c>
      <c r="AR219" s="47">
        <v>5933882</v>
      </c>
      <c r="AS219" s="47">
        <v>6199394</v>
      </c>
      <c r="AT219" s="47">
        <v>6447793</v>
      </c>
      <c r="AU219" s="47">
        <v>6688226</v>
      </c>
      <c r="AV219" s="47">
        <v>6935676</v>
      </c>
      <c r="AW219" s="47">
        <v>7213351</v>
      </c>
      <c r="AX219" s="47">
        <v>7535932</v>
      </c>
      <c r="AY219" s="47">
        <v>7907406</v>
      </c>
      <c r="AZ219" s="47">
        <v>8315139</v>
      </c>
      <c r="BA219" s="47">
        <v>8736939</v>
      </c>
      <c r="BB219" s="47">
        <v>9142259</v>
      </c>
      <c r="BC219" s="47">
        <v>9508364</v>
      </c>
      <c r="BD219" s="47">
        <v>9830698</v>
      </c>
      <c r="BE219" s="47">
        <v>10113647</v>
      </c>
      <c r="BF219" s="47">
        <v>10355036</v>
      </c>
      <c r="BG219" s="47">
        <v>10554883</v>
      </c>
      <c r="BH219" s="47">
        <v>10715658</v>
      </c>
      <c r="BI219" s="47">
        <v>10832512</v>
      </c>
      <c r="BJ219" s="47">
        <v>10910759</v>
      </c>
      <c r="BK219" s="47">
        <v>10975920</v>
      </c>
      <c r="BL219" s="44"/>
      <c r="BM219" s="44"/>
      <c r="BN219" s="44"/>
      <c r="BO219" s="44"/>
    </row>
    <row r="220" spans="1:67" ht="14" x14ac:dyDescent="0.3">
      <c r="A220" s="44" t="s">
        <v>846</v>
      </c>
      <c r="B220" s="44" t="s">
        <v>847</v>
      </c>
      <c r="C220" s="44" t="s">
        <v>562</v>
      </c>
      <c r="D220" s="44" t="s">
        <v>563</v>
      </c>
      <c r="E220" s="47">
        <v>227233223</v>
      </c>
      <c r="F220" s="47">
        <v>232567038</v>
      </c>
      <c r="G220" s="47">
        <v>238121698</v>
      </c>
      <c r="H220" s="47">
        <v>243893426</v>
      </c>
      <c r="I220" s="47">
        <v>249873743</v>
      </c>
      <c r="J220" s="47">
        <v>256059811</v>
      </c>
      <c r="K220" s="47">
        <v>262454422</v>
      </c>
      <c r="L220" s="47">
        <v>269072224</v>
      </c>
      <c r="M220" s="47">
        <v>275937224</v>
      </c>
      <c r="N220" s="47">
        <v>283080084</v>
      </c>
      <c r="O220" s="47">
        <v>290526189</v>
      </c>
      <c r="P220" s="47">
        <v>298284068</v>
      </c>
      <c r="Q220" s="47">
        <v>306359274</v>
      </c>
      <c r="R220" s="47">
        <v>314761167</v>
      </c>
      <c r="S220" s="47">
        <v>323500188</v>
      </c>
      <c r="T220" s="47">
        <v>332583486</v>
      </c>
      <c r="U220" s="47">
        <v>342018831</v>
      </c>
      <c r="V220" s="47">
        <v>351808670</v>
      </c>
      <c r="W220" s="47">
        <v>361939361</v>
      </c>
      <c r="X220" s="47">
        <v>372404185</v>
      </c>
      <c r="Y220" s="47">
        <v>383188232</v>
      </c>
      <c r="Z220" s="47">
        <v>394281956</v>
      </c>
      <c r="AA220" s="47">
        <v>405688903</v>
      </c>
      <c r="AB220" s="47">
        <v>417425681</v>
      </c>
      <c r="AC220" s="47">
        <v>429521938</v>
      </c>
      <c r="AD220" s="47">
        <v>441988010</v>
      </c>
      <c r="AE220" s="47">
        <v>454835629</v>
      </c>
      <c r="AF220" s="47">
        <v>468053168</v>
      </c>
      <c r="AG220" s="47">
        <v>481594292</v>
      </c>
      <c r="AH220" s="47">
        <v>495407391</v>
      </c>
      <c r="AI220" s="47">
        <v>509451851</v>
      </c>
      <c r="AJ220" s="47">
        <v>523726913</v>
      </c>
      <c r="AK220" s="47">
        <v>538246469</v>
      </c>
      <c r="AL220" s="47">
        <v>553020362</v>
      </c>
      <c r="AM220" s="47">
        <v>568072008</v>
      </c>
      <c r="AN220" s="47">
        <v>583413261</v>
      </c>
      <c r="AO220" s="47">
        <v>599067779</v>
      </c>
      <c r="AP220" s="47">
        <v>615054371</v>
      </c>
      <c r="AQ220" s="47">
        <v>631400656</v>
      </c>
      <c r="AR220" s="47">
        <v>648148316</v>
      </c>
      <c r="AS220" s="47">
        <v>665327581</v>
      </c>
      <c r="AT220" s="47">
        <v>682956070</v>
      </c>
      <c r="AU220" s="47">
        <v>701066167</v>
      </c>
      <c r="AV220" s="47">
        <v>719716209</v>
      </c>
      <c r="AW220" s="47">
        <v>738983255</v>
      </c>
      <c r="AX220" s="47">
        <v>758924681</v>
      </c>
      <c r="AY220" s="47">
        <v>779566820</v>
      </c>
      <c r="AZ220" s="47">
        <v>800908534</v>
      </c>
      <c r="BA220" s="47">
        <v>822945457</v>
      </c>
      <c r="BB220" s="47">
        <v>845655214</v>
      </c>
      <c r="BC220" s="47">
        <v>869025106</v>
      </c>
      <c r="BD220" s="47">
        <v>893046172</v>
      </c>
      <c r="BE220" s="47">
        <v>917726973</v>
      </c>
      <c r="BF220" s="47">
        <v>943041070</v>
      </c>
      <c r="BG220" s="47">
        <v>968959787</v>
      </c>
      <c r="BH220" s="47">
        <v>995458478</v>
      </c>
      <c r="BI220" s="47">
        <v>1022526541</v>
      </c>
      <c r="BJ220" s="47">
        <v>1050153672</v>
      </c>
      <c r="BK220" s="47">
        <v>1078306520</v>
      </c>
      <c r="BL220" s="44"/>
      <c r="BM220" s="44"/>
      <c r="BN220" s="44"/>
      <c r="BO220" s="44"/>
    </row>
    <row r="221" spans="1:67" ht="14" x14ac:dyDescent="0.3">
      <c r="A221" s="44" t="s">
        <v>848</v>
      </c>
      <c r="B221" s="44" t="s">
        <v>849</v>
      </c>
      <c r="C221" s="44" t="s">
        <v>562</v>
      </c>
      <c r="D221" s="44" t="s">
        <v>563</v>
      </c>
      <c r="E221" s="47">
        <v>14211639</v>
      </c>
      <c r="F221" s="47">
        <v>14483282</v>
      </c>
      <c r="G221" s="47">
        <v>14762138</v>
      </c>
      <c r="H221" s="47">
        <v>15045773</v>
      </c>
      <c r="I221" s="47">
        <v>15333405</v>
      </c>
      <c r="J221" s="47">
        <v>15621028</v>
      </c>
      <c r="K221" s="47">
        <v>15906032</v>
      </c>
      <c r="L221" s="47">
        <v>16189727</v>
      </c>
      <c r="M221" s="47">
        <v>16478305</v>
      </c>
      <c r="N221" s="47">
        <v>16772164</v>
      </c>
      <c r="O221" s="47">
        <v>17073346</v>
      </c>
      <c r="P221" s="47">
        <v>17384861</v>
      </c>
      <c r="Q221" s="47">
        <v>17702858</v>
      </c>
      <c r="R221" s="47">
        <v>18024937</v>
      </c>
      <c r="S221" s="47">
        <v>18352313</v>
      </c>
      <c r="T221" s="47">
        <v>18688110</v>
      </c>
      <c r="U221" s="47">
        <v>19027631</v>
      </c>
      <c r="V221" s="47">
        <v>19373936</v>
      </c>
      <c r="W221" s="47">
        <v>19729135</v>
      </c>
      <c r="X221" s="47">
        <v>20104292</v>
      </c>
      <c r="Y221" s="47">
        <v>20501059</v>
      </c>
      <c r="Z221" s="47">
        <v>20918882</v>
      </c>
      <c r="AA221" s="47">
        <v>21359026</v>
      </c>
      <c r="AB221" s="47">
        <v>21809947</v>
      </c>
      <c r="AC221" s="47">
        <v>22269313</v>
      </c>
      <c r="AD221" s="47">
        <v>22740402</v>
      </c>
      <c r="AE221" s="47">
        <v>23219524</v>
      </c>
      <c r="AF221" s="47">
        <v>23705899</v>
      </c>
      <c r="AG221" s="47">
        <v>24190638</v>
      </c>
      <c r="AH221" s="47">
        <v>24669512</v>
      </c>
      <c r="AI221" s="47">
        <v>25134362</v>
      </c>
      <c r="AJ221" s="47">
        <v>25593376</v>
      </c>
      <c r="AK221" s="47">
        <v>26020302</v>
      </c>
      <c r="AL221" s="47">
        <v>26428552</v>
      </c>
      <c r="AM221" s="47">
        <v>26841234</v>
      </c>
      <c r="AN221" s="47">
        <v>27247899</v>
      </c>
      <c r="AO221" s="47">
        <v>27660288</v>
      </c>
      <c r="AP221" s="47">
        <v>28081620</v>
      </c>
      <c r="AQ221" s="47">
        <v>28504847</v>
      </c>
      <c r="AR221" s="47">
        <v>28948606</v>
      </c>
      <c r="AS221" s="47">
        <v>29393029</v>
      </c>
      <c r="AT221" s="47">
        <v>29820335</v>
      </c>
      <c r="AU221" s="47">
        <v>30250175</v>
      </c>
      <c r="AV221" s="47">
        <v>30697311</v>
      </c>
      <c r="AW221" s="47">
        <v>31189626</v>
      </c>
      <c r="AX221" s="47">
        <v>31746604</v>
      </c>
      <c r="AY221" s="47">
        <v>32375210</v>
      </c>
      <c r="AZ221" s="47">
        <v>33066727</v>
      </c>
      <c r="BA221" s="47">
        <v>33798838</v>
      </c>
      <c r="BB221" s="47">
        <v>34529596</v>
      </c>
      <c r="BC221" s="47">
        <v>35238667</v>
      </c>
      <c r="BD221" s="47">
        <v>35912147</v>
      </c>
      <c r="BE221" s="47">
        <v>36568692</v>
      </c>
      <c r="BF221" s="47">
        <v>37214028</v>
      </c>
      <c r="BG221" s="47">
        <v>37862981</v>
      </c>
      <c r="BH221" s="47">
        <v>38526753</v>
      </c>
      <c r="BI221" s="47">
        <v>39200572</v>
      </c>
      <c r="BJ221" s="47">
        <v>39885876</v>
      </c>
      <c r="BK221" s="47">
        <v>40575321</v>
      </c>
      <c r="BL221" s="44"/>
      <c r="BM221" s="44"/>
      <c r="BN221" s="44"/>
      <c r="BO221" s="44"/>
    </row>
    <row r="222" spans="1:67" ht="14" x14ac:dyDescent="0.3">
      <c r="A222" s="44" t="s">
        <v>243</v>
      </c>
      <c r="B222" s="44" t="s">
        <v>850</v>
      </c>
      <c r="C222" s="44" t="s">
        <v>562</v>
      </c>
      <c r="D222" s="44" t="s">
        <v>563</v>
      </c>
      <c r="E222" s="47">
        <v>64302</v>
      </c>
      <c r="F222" s="47">
        <v>64602</v>
      </c>
      <c r="G222" s="47">
        <v>64479</v>
      </c>
      <c r="H222" s="47">
        <v>64231</v>
      </c>
      <c r="I222" s="47">
        <v>64277</v>
      </c>
      <c r="J222" s="47">
        <v>64892</v>
      </c>
      <c r="K222" s="47">
        <v>66183</v>
      </c>
      <c r="L222" s="47">
        <v>68047</v>
      </c>
      <c r="M222" s="47">
        <v>70257</v>
      </c>
      <c r="N222" s="47">
        <v>72507</v>
      </c>
      <c r="O222" s="47">
        <v>74564</v>
      </c>
      <c r="P222" s="47">
        <v>76347</v>
      </c>
      <c r="Q222" s="47">
        <v>77934</v>
      </c>
      <c r="R222" s="47">
        <v>79464</v>
      </c>
      <c r="S222" s="47">
        <v>81152</v>
      </c>
      <c r="T222" s="47">
        <v>83138</v>
      </c>
      <c r="U222" s="47">
        <v>85481</v>
      </c>
      <c r="V222" s="47">
        <v>88110</v>
      </c>
      <c r="W222" s="47">
        <v>90843</v>
      </c>
      <c r="X222" s="47">
        <v>93461</v>
      </c>
      <c r="Y222" s="47">
        <v>95794</v>
      </c>
      <c r="Z222" s="47">
        <v>97770</v>
      </c>
      <c r="AA222" s="47">
        <v>99473</v>
      </c>
      <c r="AB222" s="47">
        <v>101066</v>
      </c>
      <c r="AC222" s="47">
        <v>102829</v>
      </c>
      <c r="AD222" s="47">
        <v>104924</v>
      </c>
      <c r="AE222" s="47">
        <v>107429</v>
      </c>
      <c r="AF222" s="47">
        <v>110254</v>
      </c>
      <c r="AG222" s="47">
        <v>113285</v>
      </c>
      <c r="AH222" s="47">
        <v>116320</v>
      </c>
      <c r="AI222" s="47">
        <v>119209</v>
      </c>
      <c r="AJ222" s="47">
        <v>121956</v>
      </c>
      <c r="AK222" s="47">
        <v>124576</v>
      </c>
      <c r="AL222" s="47">
        <v>127062</v>
      </c>
      <c r="AM222" s="47">
        <v>129427</v>
      </c>
      <c r="AN222" s="47">
        <v>131678</v>
      </c>
      <c r="AO222" s="47">
        <v>133806</v>
      </c>
      <c r="AP222" s="47">
        <v>135832</v>
      </c>
      <c r="AQ222" s="47">
        <v>137848</v>
      </c>
      <c r="AR222" s="47">
        <v>139959</v>
      </c>
      <c r="AS222" s="47">
        <v>142262</v>
      </c>
      <c r="AT222" s="47">
        <v>144755</v>
      </c>
      <c r="AU222" s="47">
        <v>147447</v>
      </c>
      <c r="AV222" s="47">
        <v>150415</v>
      </c>
      <c r="AW222" s="47">
        <v>153737</v>
      </c>
      <c r="AX222" s="47">
        <v>157472</v>
      </c>
      <c r="AY222" s="47">
        <v>161681</v>
      </c>
      <c r="AZ222" s="47">
        <v>166300</v>
      </c>
      <c r="BA222" s="47">
        <v>171120</v>
      </c>
      <c r="BB222" s="47">
        <v>175876</v>
      </c>
      <c r="BC222" s="47">
        <v>180371</v>
      </c>
      <c r="BD222" s="47">
        <v>184524</v>
      </c>
      <c r="BE222" s="47">
        <v>188404</v>
      </c>
      <c r="BF222" s="47">
        <v>192087</v>
      </c>
      <c r="BG222" s="47">
        <v>195727</v>
      </c>
      <c r="BH222" s="47">
        <v>199432</v>
      </c>
      <c r="BI222" s="47">
        <v>203227</v>
      </c>
      <c r="BJ222" s="47">
        <v>207089</v>
      </c>
      <c r="BK222" s="47">
        <v>211028</v>
      </c>
      <c r="BL222" s="44"/>
      <c r="BM222" s="44"/>
      <c r="BN222" s="44"/>
      <c r="BO222" s="44"/>
    </row>
    <row r="223" spans="1:67" ht="14" x14ac:dyDescent="0.3">
      <c r="A223" s="44" t="s">
        <v>175</v>
      </c>
      <c r="B223" s="44" t="s">
        <v>851</v>
      </c>
      <c r="C223" s="44" t="s">
        <v>562</v>
      </c>
      <c r="D223" s="44" t="s">
        <v>563</v>
      </c>
      <c r="E223" s="47">
        <v>287871</v>
      </c>
      <c r="F223" s="47">
        <v>295916</v>
      </c>
      <c r="G223" s="47">
        <v>303895</v>
      </c>
      <c r="H223" s="47">
        <v>311947</v>
      </c>
      <c r="I223" s="47">
        <v>320270</v>
      </c>
      <c r="J223" s="47">
        <v>328936</v>
      </c>
      <c r="K223" s="47">
        <v>338158</v>
      </c>
      <c r="L223" s="47">
        <v>347660</v>
      </c>
      <c r="M223" s="47">
        <v>356550</v>
      </c>
      <c r="N223" s="47">
        <v>363575</v>
      </c>
      <c r="O223" s="47">
        <v>367931</v>
      </c>
      <c r="P223" s="47">
        <v>369236</v>
      </c>
      <c r="Q223" s="47">
        <v>367907</v>
      </c>
      <c r="R223" s="47">
        <v>364915</v>
      </c>
      <c r="S223" s="47">
        <v>361667</v>
      </c>
      <c r="T223" s="47">
        <v>359226</v>
      </c>
      <c r="U223" s="47">
        <v>357953</v>
      </c>
      <c r="V223" s="47">
        <v>357659</v>
      </c>
      <c r="W223" s="47">
        <v>358099</v>
      </c>
      <c r="X223" s="47">
        <v>358818</v>
      </c>
      <c r="Y223" s="47">
        <v>359519</v>
      </c>
      <c r="Z223" s="47">
        <v>360143</v>
      </c>
      <c r="AA223" s="47">
        <v>360920</v>
      </c>
      <c r="AB223" s="47">
        <v>362276</v>
      </c>
      <c r="AC223" s="47">
        <v>364733</v>
      </c>
      <c r="AD223" s="47">
        <v>368638</v>
      </c>
      <c r="AE223" s="47">
        <v>374140</v>
      </c>
      <c r="AF223" s="47">
        <v>381037</v>
      </c>
      <c r="AG223" s="47">
        <v>388881</v>
      </c>
      <c r="AH223" s="47">
        <v>397085</v>
      </c>
      <c r="AI223" s="47">
        <v>405168</v>
      </c>
      <c r="AJ223" s="47">
        <v>413005</v>
      </c>
      <c r="AK223" s="47">
        <v>420655</v>
      </c>
      <c r="AL223" s="47">
        <v>428030</v>
      </c>
      <c r="AM223" s="47">
        <v>435105</v>
      </c>
      <c r="AN223" s="47">
        <v>441851</v>
      </c>
      <c r="AO223" s="47">
        <v>448213</v>
      </c>
      <c r="AP223" s="47">
        <v>454161</v>
      </c>
      <c r="AQ223" s="47">
        <v>459831</v>
      </c>
      <c r="AR223" s="47">
        <v>465385</v>
      </c>
      <c r="AS223" s="47">
        <v>470949</v>
      </c>
      <c r="AT223" s="47">
        <v>476579</v>
      </c>
      <c r="AU223" s="47">
        <v>482235</v>
      </c>
      <c r="AV223" s="47">
        <v>487942</v>
      </c>
      <c r="AW223" s="47">
        <v>493679</v>
      </c>
      <c r="AX223" s="47">
        <v>499464</v>
      </c>
      <c r="AY223" s="47">
        <v>505295</v>
      </c>
      <c r="AZ223" s="47">
        <v>511181</v>
      </c>
      <c r="BA223" s="47">
        <v>517123</v>
      </c>
      <c r="BB223" s="47">
        <v>523111</v>
      </c>
      <c r="BC223" s="47">
        <v>529131</v>
      </c>
      <c r="BD223" s="47">
        <v>535179</v>
      </c>
      <c r="BE223" s="47">
        <v>541245</v>
      </c>
      <c r="BF223" s="47">
        <v>547291</v>
      </c>
      <c r="BG223" s="47">
        <v>553273</v>
      </c>
      <c r="BH223" s="47">
        <v>559143</v>
      </c>
      <c r="BI223" s="47">
        <v>564888</v>
      </c>
      <c r="BJ223" s="47">
        <v>570496</v>
      </c>
      <c r="BK223" s="47">
        <v>575991</v>
      </c>
      <c r="BL223" s="44"/>
      <c r="BM223" s="44"/>
      <c r="BN223" s="44"/>
      <c r="BO223" s="44"/>
    </row>
    <row r="224" spans="1:67" ht="14" x14ac:dyDescent="0.3">
      <c r="A224" s="44" t="s">
        <v>852</v>
      </c>
      <c r="B224" s="44" t="s">
        <v>853</v>
      </c>
      <c r="C224" s="44" t="s">
        <v>562</v>
      </c>
      <c r="D224" s="44" t="s">
        <v>563</v>
      </c>
      <c r="E224" s="47">
        <v>4068095</v>
      </c>
      <c r="F224" s="47">
        <v>4191667</v>
      </c>
      <c r="G224" s="47">
        <v>4238188</v>
      </c>
      <c r="H224" s="47">
        <v>4282017</v>
      </c>
      <c r="I224" s="47">
        <v>4327341</v>
      </c>
      <c r="J224" s="47">
        <v>4370983</v>
      </c>
      <c r="K224" s="47">
        <v>4411666</v>
      </c>
      <c r="L224" s="47">
        <v>4449367</v>
      </c>
      <c r="M224" s="47">
        <v>4483915</v>
      </c>
      <c r="N224" s="47">
        <v>4518607</v>
      </c>
      <c r="O224" s="47">
        <v>4538223</v>
      </c>
      <c r="P224" s="47">
        <v>4557449</v>
      </c>
      <c r="Q224" s="47">
        <v>4596622</v>
      </c>
      <c r="R224" s="47">
        <v>4641445</v>
      </c>
      <c r="S224" s="47">
        <v>4689623</v>
      </c>
      <c r="T224" s="47">
        <v>4739105</v>
      </c>
      <c r="U224" s="47">
        <v>4789507</v>
      </c>
      <c r="V224" s="47">
        <v>4840501</v>
      </c>
      <c r="W224" s="47">
        <v>4890125</v>
      </c>
      <c r="X224" s="47">
        <v>4938973</v>
      </c>
      <c r="Y224" s="47">
        <v>4979815</v>
      </c>
      <c r="Z224" s="47">
        <v>5016105</v>
      </c>
      <c r="AA224" s="47">
        <v>5055099</v>
      </c>
      <c r="AB224" s="47">
        <v>5091971</v>
      </c>
      <c r="AC224" s="47">
        <v>5127097</v>
      </c>
      <c r="AD224" s="47">
        <v>5161768</v>
      </c>
      <c r="AE224" s="47">
        <v>5193838</v>
      </c>
      <c r="AF224" s="47">
        <v>5222840</v>
      </c>
      <c r="AG224" s="47">
        <v>5250596</v>
      </c>
      <c r="AH224" s="47">
        <v>5275942</v>
      </c>
      <c r="AI224" s="47">
        <v>5299187</v>
      </c>
      <c r="AJ224" s="47">
        <v>5303294</v>
      </c>
      <c r="AK224" s="47">
        <v>5305016</v>
      </c>
      <c r="AL224" s="47">
        <v>5325305</v>
      </c>
      <c r="AM224" s="47">
        <v>5346331</v>
      </c>
      <c r="AN224" s="47">
        <v>5361999</v>
      </c>
      <c r="AO224" s="47">
        <v>5373361</v>
      </c>
      <c r="AP224" s="47">
        <v>5383291</v>
      </c>
      <c r="AQ224" s="47">
        <v>5390516</v>
      </c>
      <c r="AR224" s="47">
        <v>5396020</v>
      </c>
      <c r="AS224" s="47">
        <v>5388720</v>
      </c>
      <c r="AT224" s="47">
        <v>5378867</v>
      </c>
      <c r="AU224" s="47">
        <v>5376912</v>
      </c>
      <c r="AV224" s="47">
        <v>5373374</v>
      </c>
      <c r="AW224" s="47">
        <v>5372280</v>
      </c>
      <c r="AX224" s="47">
        <v>5372807</v>
      </c>
      <c r="AY224" s="47">
        <v>5373054</v>
      </c>
      <c r="AZ224" s="47">
        <v>5374622</v>
      </c>
      <c r="BA224" s="47">
        <v>5379233</v>
      </c>
      <c r="BB224" s="47">
        <v>5386406</v>
      </c>
      <c r="BC224" s="47">
        <v>5391428</v>
      </c>
      <c r="BD224" s="47">
        <v>5398384</v>
      </c>
      <c r="BE224" s="47">
        <v>5407579</v>
      </c>
      <c r="BF224" s="47">
        <v>5413393</v>
      </c>
      <c r="BG224" s="47">
        <v>5418649</v>
      </c>
      <c r="BH224" s="47">
        <v>5423801</v>
      </c>
      <c r="BI224" s="47">
        <v>5430798</v>
      </c>
      <c r="BJ224" s="47">
        <v>5439232</v>
      </c>
      <c r="BK224" s="47">
        <v>5447011</v>
      </c>
      <c r="BL224" s="44"/>
      <c r="BM224" s="44"/>
      <c r="BN224" s="44"/>
      <c r="BO224" s="44"/>
    </row>
    <row r="225" spans="1:67" ht="14" x14ac:dyDescent="0.3">
      <c r="A225" s="44" t="s">
        <v>130</v>
      </c>
      <c r="B225" s="44" t="s">
        <v>854</v>
      </c>
      <c r="C225" s="44" t="s">
        <v>562</v>
      </c>
      <c r="D225" s="44" t="s">
        <v>563</v>
      </c>
      <c r="E225" s="47">
        <v>1584720</v>
      </c>
      <c r="F225" s="47">
        <v>1594131</v>
      </c>
      <c r="G225" s="47">
        <v>1603649</v>
      </c>
      <c r="H225" s="47">
        <v>1616971</v>
      </c>
      <c r="I225" s="47">
        <v>1632114</v>
      </c>
      <c r="J225" s="47">
        <v>1649160</v>
      </c>
      <c r="K225" s="47">
        <v>1669905</v>
      </c>
      <c r="L225" s="47">
        <v>1689528</v>
      </c>
      <c r="M225" s="47">
        <v>1704546</v>
      </c>
      <c r="N225" s="47">
        <v>1713874</v>
      </c>
      <c r="O225" s="47">
        <v>1724891</v>
      </c>
      <c r="P225" s="47">
        <v>1738335</v>
      </c>
      <c r="Q225" s="47">
        <v>1752233</v>
      </c>
      <c r="R225" s="47">
        <v>1766697</v>
      </c>
      <c r="S225" s="47">
        <v>1776132</v>
      </c>
      <c r="T225" s="47">
        <v>1793581</v>
      </c>
      <c r="U225" s="47">
        <v>1820249</v>
      </c>
      <c r="V225" s="47">
        <v>1842377</v>
      </c>
      <c r="W225" s="47">
        <v>1862548</v>
      </c>
      <c r="X225" s="47">
        <v>1882599</v>
      </c>
      <c r="Y225" s="47">
        <v>1901315</v>
      </c>
      <c r="Z225" s="47">
        <v>1906531</v>
      </c>
      <c r="AA225" s="47">
        <v>1910334</v>
      </c>
      <c r="AB225" s="47">
        <v>1922321</v>
      </c>
      <c r="AC225" s="47">
        <v>1932154</v>
      </c>
      <c r="AD225" s="47">
        <v>1941641</v>
      </c>
      <c r="AE225" s="47">
        <v>1965964</v>
      </c>
      <c r="AF225" s="47">
        <v>1989776</v>
      </c>
      <c r="AG225" s="47">
        <v>1995196</v>
      </c>
      <c r="AH225" s="47">
        <v>1996351</v>
      </c>
      <c r="AI225" s="47">
        <v>1998161</v>
      </c>
      <c r="AJ225" s="47">
        <v>1999429</v>
      </c>
      <c r="AK225" s="47">
        <v>1996498</v>
      </c>
      <c r="AL225" s="47">
        <v>1991746</v>
      </c>
      <c r="AM225" s="47">
        <v>1989443</v>
      </c>
      <c r="AN225" s="47">
        <v>1989872</v>
      </c>
      <c r="AO225" s="47">
        <v>1988628</v>
      </c>
      <c r="AP225" s="47">
        <v>1985956</v>
      </c>
      <c r="AQ225" s="47">
        <v>1981629</v>
      </c>
      <c r="AR225" s="47">
        <v>1983045</v>
      </c>
      <c r="AS225" s="47">
        <v>1988925</v>
      </c>
      <c r="AT225" s="47">
        <v>1992060</v>
      </c>
      <c r="AU225" s="47">
        <v>1994530</v>
      </c>
      <c r="AV225" s="47">
        <v>1995733</v>
      </c>
      <c r="AW225" s="47">
        <v>1997012</v>
      </c>
      <c r="AX225" s="47">
        <v>2000474</v>
      </c>
      <c r="AY225" s="47">
        <v>2006868</v>
      </c>
      <c r="AZ225" s="47">
        <v>2018122</v>
      </c>
      <c r="BA225" s="47">
        <v>2021316</v>
      </c>
      <c r="BB225" s="47">
        <v>2039669</v>
      </c>
      <c r="BC225" s="47">
        <v>2048583</v>
      </c>
      <c r="BD225" s="47">
        <v>2052843</v>
      </c>
      <c r="BE225" s="47">
        <v>2057159</v>
      </c>
      <c r="BF225" s="47">
        <v>2059953</v>
      </c>
      <c r="BG225" s="47">
        <v>2061980</v>
      </c>
      <c r="BH225" s="47">
        <v>2063531</v>
      </c>
      <c r="BI225" s="47">
        <v>2065042</v>
      </c>
      <c r="BJ225" s="47">
        <v>2066388</v>
      </c>
      <c r="BK225" s="47">
        <v>2067372</v>
      </c>
      <c r="BL225" s="44"/>
      <c r="BM225" s="44"/>
      <c r="BN225" s="44"/>
      <c r="BO225" s="44"/>
    </row>
    <row r="226" spans="1:67" ht="14" x14ac:dyDescent="0.3">
      <c r="A226" s="44" t="s">
        <v>122</v>
      </c>
      <c r="B226" s="44" t="s">
        <v>855</v>
      </c>
      <c r="C226" s="44" t="s">
        <v>562</v>
      </c>
      <c r="D226" s="44" t="s">
        <v>563</v>
      </c>
      <c r="E226" s="47">
        <v>7484656</v>
      </c>
      <c r="F226" s="47">
        <v>7519998</v>
      </c>
      <c r="G226" s="47">
        <v>7561588</v>
      </c>
      <c r="H226" s="47">
        <v>7604328</v>
      </c>
      <c r="I226" s="47">
        <v>7661354</v>
      </c>
      <c r="J226" s="47">
        <v>7733853</v>
      </c>
      <c r="K226" s="47">
        <v>7807797</v>
      </c>
      <c r="L226" s="47">
        <v>7867931</v>
      </c>
      <c r="M226" s="47">
        <v>7912273</v>
      </c>
      <c r="N226" s="47">
        <v>7968072</v>
      </c>
      <c r="O226" s="47">
        <v>8042801</v>
      </c>
      <c r="P226" s="47">
        <v>8098334</v>
      </c>
      <c r="Q226" s="47">
        <v>8122300</v>
      </c>
      <c r="R226" s="47">
        <v>8136312</v>
      </c>
      <c r="S226" s="47">
        <v>8159955</v>
      </c>
      <c r="T226" s="47">
        <v>8192437</v>
      </c>
      <c r="U226" s="47">
        <v>8222286</v>
      </c>
      <c r="V226" s="47">
        <v>8251540</v>
      </c>
      <c r="W226" s="47">
        <v>8275599</v>
      </c>
      <c r="X226" s="47">
        <v>8293678</v>
      </c>
      <c r="Y226" s="47">
        <v>8310531</v>
      </c>
      <c r="Z226" s="47">
        <v>8320503</v>
      </c>
      <c r="AA226" s="47">
        <v>8325263</v>
      </c>
      <c r="AB226" s="47">
        <v>8329033</v>
      </c>
      <c r="AC226" s="47">
        <v>8336605</v>
      </c>
      <c r="AD226" s="47">
        <v>8350386</v>
      </c>
      <c r="AE226" s="47">
        <v>8369829</v>
      </c>
      <c r="AF226" s="47">
        <v>8397804</v>
      </c>
      <c r="AG226" s="47">
        <v>8436489</v>
      </c>
      <c r="AH226" s="47">
        <v>8492964</v>
      </c>
      <c r="AI226" s="47">
        <v>8558835</v>
      </c>
      <c r="AJ226" s="47">
        <v>8617375</v>
      </c>
      <c r="AK226" s="47">
        <v>8668067</v>
      </c>
      <c r="AL226" s="47">
        <v>8718561</v>
      </c>
      <c r="AM226" s="47">
        <v>8780745</v>
      </c>
      <c r="AN226" s="47">
        <v>8826939</v>
      </c>
      <c r="AO226" s="47">
        <v>8840998</v>
      </c>
      <c r="AP226" s="47">
        <v>8846062</v>
      </c>
      <c r="AQ226" s="47">
        <v>8850974</v>
      </c>
      <c r="AR226" s="47">
        <v>8857874</v>
      </c>
      <c r="AS226" s="47">
        <v>8872109</v>
      </c>
      <c r="AT226" s="47">
        <v>8895960</v>
      </c>
      <c r="AU226" s="47">
        <v>8924958</v>
      </c>
      <c r="AV226" s="47">
        <v>8958229</v>
      </c>
      <c r="AW226" s="47">
        <v>8993531</v>
      </c>
      <c r="AX226" s="47">
        <v>9029572</v>
      </c>
      <c r="AY226" s="47">
        <v>9080505</v>
      </c>
      <c r="AZ226" s="47">
        <v>9148092</v>
      </c>
      <c r="BA226" s="47">
        <v>9219637</v>
      </c>
      <c r="BB226" s="47">
        <v>9298515</v>
      </c>
      <c r="BC226" s="47">
        <v>9378126</v>
      </c>
      <c r="BD226" s="47">
        <v>9449213</v>
      </c>
      <c r="BE226" s="47">
        <v>9519374</v>
      </c>
      <c r="BF226" s="47">
        <v>9600379</v>
      </c>
      <c r="BG226" s="47">
        <v>9696110</v>
      </c>
      <c r="BH226" s="47">
        <v>9799186</v>
      </c>
      <c r="BI226" s="47">
        <v>9923085</v>
      </c>
      <c r="BJ226" s="47">
        <v>10057698</v>
      </c>
      <c r="BK226" s="47">
        <v>10183175</v>
      </c>
      <c r="BL226" s="44"/>
      <c r="BM226" s="44"/>
      <c r="BN226" s="44"/>
      <c r="BO226" s="44"/>
    </row>
    <row r="227" spans="1:67" ht="14" x14ac:dyDescent="0.3">
      <c r="A227" s="44" t="s">
        <v>22</v>
      </c>
      <c r="B227" s="44" t="s">
        <v>856</v>
      </c>
      <c r="C227" s="44" t="s">
        <v>562</v>
      </c>
      <c r="D227" s="44" t="s">
        <v>563</v>
      </c>
      <c r="E227" s="47">
        <v>336583</v>
      </c>
      <c r="F227" s="47">
        <v>343345</v>
      </c>
      <c r="G227" s="47">
        <v>350156</v>
      </c>
      <c r="H227" s="47">
        <v>357292</v>
      </c>
      <c r="I227" s="47">
        <v>365122</v>
      </c>
      <c r="J227" s="47">
        <v>373919</v>
      </c>
      <c r="K227" s="47">
        <v>383826</v>
      </c>
      <c r="L227" s="47">
        <v>394757</v>
      </c>
      <c r="M227" s="47">
        <v>406506</v>
      </c>
      <c r="N227" s="47">
        <v>418747</v>
      </c>
      <c r="O227" s="47">
        <v>431253</v>
      </c>
      <c r="P227" s="47">
        <v>443977</v>
      </c>
      <c r="Q227" s="47">
        <v>457039</v>
      </c>
      <c r="R227" s="47">
        <v>470559</v>
      </c>
      <c r="S227" s="47">
        <v>484749</v>
      </c>
      <c r="T227" s="47">
        <v>499763</v>
      </c>
      <c r="U227" s="47">
        <v>515599</v>
      </c>
      <c r="V227" s="47">
        <v>532260</v>
      </c>
      <c r="W227" s="47">
        <v>549796</v>
      </c>
      <c r="X227" s="47">
        <v>568315</v>
      </c>
      <c r="Y227" s="47">
        <v>587858</v>
      </c>
      <c r="Z227" s="47">
        <v>608380</v>
      </c>
      <c r="AA227" s="47">
        <v>629811</v>
      </c>
      <c r="AB227" s="47">
        <v>652115</v>
      </c>
      <c r="AC227" s="47">
        <v>675239</v>
      </c>
      <c r="AD227" s="47">
        <v>699080</v>
      </c>
      <c r="AE227" s="47">
        <v>723595</v>
      </c>
      <c r="AF227" s="47">
        <v>748632</v>
      </c>
      <c r="AG227" s="47">
        <v>773768</v>
      </c>
      <c r="AH227" s="47">
        <v>798507</v>
      </c>
      <c r="AI227" s="47">
        <v>822420</v>
      </c>
      <c r="AJ227" s="47">
        <v>845266</v>
      </c>
      <c r="AK227" s="47">
        <v>866993</v>
      </c>
      <c r="AL227" s="47">
        <v>887706</v>
      </c>
      <c r="AM227" s="47">
        <v>907620</v>
      </c>
      <c r="AN227" s="47">
        <v>926841</v>
      </c>
      <c r="AO227" s="47">
        <v>945508</v>
      </c>
      <c r="AP227" s="47">
        <v>963426</v>
      </c>
      <c r="AQ227" s="47">
        <v>979918</v>
      </c>
      <c r="AR227" s="47">
        <v>994108</v>
      </c>
      <c r="AS227" s="47">
        <v>1005435</v>
      </c>
      <c r="AT227" s="47">
        <v>1013609</v>
      </c>
      <c r="AU227" s="47">
        <v>1019059</v>
      </c>
      <c r="AV227" s="47">
        <v>1022802</v>
      </c>
      <c r="AW227" s="47">
        <v>1026286</v>
      </c>
      <c r="AX227" s="47">
        <v>1030579</v>
      </c>
      <c r="AY227" s="47">
        <v>1036092</v>
      </c>
      <c r="AZ227" s="47">
        <v>1042652</v>
      </c>
      <c r="BA227" s="47">
        <v>1049945</v>
      </c>
      <c r="BB227" s="47">
        <v>1057467</v>
      </c>
      <c r="BC227" s="47">
        <v>1064837</v>
      </c>
      <c r="BD227" s="47">
        <v>1072032</v>
      </c>
      <c r="BE227" s="47">
        <v>1079288</v>
      </c>
      <c r="BF227" s="47">
        <v>1086839</v>
      </c>
      <c r="BG227" s="47">
        <v>1095021</v>
      </c>
      <c r="BH227" s="47">
        <v>1104044</v>
      </c>
      <c r="BI227" s="47">
        <v>1113984</v>
      </c>
      <c r="BJ227" s="47">
        <v>1124753</v>
      </c>
      <c r="BK227" s="47">
        <v>1136191</v>
      </c>
      <c r="BL227" s="44"/>
      <c r="BM227" s="44"/>
      <c r="BN227" s="44"/>
      <c r="BO227" s="44"/>
    </row>
    <row r="228" spans="1:67" ht="14" x14ac:dyDescent="0.3">
      <c r="A228" s="44" t="s">
        <v>857</v>
      </c>
      <c r="B228" s="44" t="s">
        <v>858</v>
      </c>
      <c r="C228" s="44" t="s">
        <v>562</v>
      </c>
      <c r="D228" s="44" t="s">
        <v>563</v>
      </c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7">
        <v>31240</v>
      </c>
      <c r="AR228" s="47">
        <v>31084</v>
      </c>
      <c r="AS228" s="47">
        <v>30519</v>
      </c>
      <c r="AT228" s="47">
        <v>30600</v>
      </c>
      <c r="AU228" s="47">
        <v>30777</v>
      </c>
      <c r="AV228" s="47">
        <v>31472</v>
      </c>
      <c r="AW228" s="47">
        <v>32488</v>
      </c>
      <c r="AX228" s="47">
        <v>33011</v>
      </c>
      <c r="AY228" s="47">
        <v>33441</v>
      </c>
      <c r="AZ228" s="47">
        <v>33811</v>
      </c>
      <c r="BA228" s="47">
        <v>33964</v>
      </c>
      <c r="BB228" s="47">
        <v>34238</v>
      </c>
      <c r="BC228" s="47">
        <v>34056</v>
      </c>
      <c r="BD228" s="47">
        <v>33435</v>
      </c>
      <c r="BE228" s="47">
        <v>34640</v>
      </c>
      <c r="BF228" s="47">
        <v>36607</v>
      </c>
      <c r="BG228" s="47">
        <v>37685</v>
      </c>
      <c r="BH228" s="47">
        <v>38825</v>
      </c>
      <c r="BI228" s="47">
        <v>39969</v>
      </c>
      <c r="BJ228" s="47">
        <v>40574</v>
      </c>
      <c r="BK228" s="47">
        <v>40654</v>
      </c>
      <c r="BL228" s="44"/>
      <c r="BM228" s="44"/>
      <c r="BN228" s="44"/>
      <c r="BO228" s="44"/>
    </row>
    <row r="229" spans="1:67" ht="14" x14ac:dyDescent="0.3">
      <c r="A229" s="44" t="s">
        <v>14</v>
      </c>
      <c r="B229" s="44" t="s">
        <v>859</v>
      </c>
      <c r="C229" s="44" t="s">
        <v>562</v>
      </c>
      <c r="D229" s="44" t="s">
        <v>563</v>
      </c>
      <c r="E229" s="47">
        <v>41700</v>
      </c>
      <c r="F229" s="47">
        <v>42889</v>
      </c>
      <c r="G229" s="47">
        <v>44042</v>
      </c>
      <c r="H229" s="47">
        <v>45176</v>
      </c>
      <c r="I229" s="47">
        <v>46322</v>
      </c>
      <c r="J229" s="47">
        <v>47500</v>
      </c>
      <c r="K229" s="47">
        <v>48699</v>
      </c>
      <c r="L229" s="47">
        <v>49911</v>
      </c>
      <c r="M229" s="47">
        <v>51134</v>
      </c>
      <c r="N229" s="47">
        <v>52365</v>
      </c>
      <c r="O229" s="47">
        <v>53600</v>
      </c>
      <c r="P229" s="47">
        <v>54695</v>
      </c>
      <c r="Q229" s="47">
        <v>56029</v>
      </c>
      <c r="R229" s="47">
        <v>56892</v>
      </c>
      <c r="S229" s="47">
        <v>57937</v>
      </c>
      <c r="T229" s="47">
        <v>59292</v>
      </c>
      <c r="U229" s="47">
        <v>60504</v>
      </c>
      <c r="V229" s="47">
        <v>61786</v>
      </c>
      <c r="W229" s="47">
        <v>62150</v>
      </c>
      <c r="X229" s="47">
        <v>62686</v>
      </c>
      <c r="Y229" s="47">
        <v>63261</v>
      </c>
      <c r="Z229" s="47">
        <v>64035</v>
      </c>
      <c r="AA229" s="47">
        <v>64413</v>
      </c>
      <c r="AB229" s="47">
        <v>64335</v>
      </c>
      <c r="AC229" s="47">
        <v>64717</v>
      </c>
      <c r="AD229" s="47">
        <v>65244</v>
      </c>
      <c r="AE229" s="47">
        <v>65652</v>
      </c>
      <c r="AF229" s="47">
        <v>68499</v>
      </c>
      <c r="AG229" s="47">
        <v>68755</v>
      </c>
      <c r="AH229" s="47">
        <v>69167</v>
      </c>
      <c r="AI229" s="47">
        <v>69507</v>
      </c>
      <c r="AJ229" s="47">
        <v>70439</v>
      </c>
      <c r="AK229" s="47">
        <v>70763</v>
      </c>
      <c r="AL229" s="47">
        <v>72253</v>
      </c>
      <c r="AM229" s="47">
        <v>74205</v>
      </c>
      <c r="AN229" s="47">
        <v>75304</v>
      </c>
      <c r="AO229" s="47">
        <v>76417</v>
      </c>
      <c r="AP229" s="47">
        <v>77319</v>
      </c>
      <c r="AQ229" s="47">
        <v>78846</v>
      </c>
      <c r="AR229" s="47">
        <v>80410</v>
      </c>
      <c r="AS229" s="47">
        <v>81131</v>
      </c>
      <c r="AT229" s="47">
        <v>81202</v>
      </c>
      <c r="AU229" s="47">
        <v>83723</v>
      </c>
      <c r="AV229" s="47">
        <v>82781</v>
      </c>
      <c r="AW229" s="47">
        <v>82475</v>
      </c>
      <c r="AX229" s="47">
        <v>82858</v>
      </c>
      <c r="AY229" s="47">
        <v>84600</v>
      </c>
      <c r="AZ229" s="47">
        <v>85033</v>
      </c>
      <c r="BA229" s="47">
        <v>86956</v>
      </c>
      <c r="BB229" s="47">
        <v>87298</v>
      </c>
      <c r="BC229" s="47">
        <v>89770</v>
      </c>
      <c r="BD229" s="47">
        <v>87441</v>
      </c>
      <c r="BE229" s="47">
        <v>88303</v>
      </c>
      <c r="BF229" s="47">
        <v>89949</v>
      </c>
      <c r="BG229" s="47">
        <v>91359</v>
      </c>
      <c r="BH229" s="47">
        <v>93419</v>
      </c>
      <c r="BI229" s="47">
        <v>94677</v>
      </c>
      <c r="BJ229" s="47">
        <v>95843</v>
      </c>
      <c r="BK229" s="47">
        <v>96762</v>
      </c>
      <c r="BL229" s="44"/>
      <c r="BM229" s="44"/>
      <c r="BN229" s="44"/>
      <c r="BO229" s="44"/>
    </row>
    <row r="230" spans="1:67" ht="14" x14ac:dyDescent="0.3">
      <c r="A230" s="44" t="s">
        <v>860</v>
      </c>
      <c r="B230" s="44" t="s">
        <v>861</v>
      </c>
      <c r="C230" s="44" t="s">
        <v>562</v>
      </c>
      <c r="D230" s="44" t="s">
        <v>563</v>
      </c>
      <c r="E230" s="47">
        <v>4573512</v>
      </c>
      <c r="F230" s="47">
        <v>4721896</v>
      </c>
      <c r="G230" s="47">
        <v>4875422</v>
      </c>
      <c r="H230" s="47">
        <v>5034646</v>
      </c>
      <c r="I230" s="47">
        <v>5200336</v>
      </c>
      <c r="J230" s="47">
        <v>5373137</v>
      </c>
      <c r="K230" s="47">
        <v>5553246</v>
      </c>
      <c r="L230" s="47">
        <v>5740710</v>
      </c>
      <c r="M230" s="47">
        <v>5935860</v>
      </c>
      <c r="N230" s="47">
        <v>6139048</v>
      </c>
      <c r="O230" s="47">
        <v>6350541</v>
      </c>
      <c r="P230" s="47">
        <v>6570857</v>
      </c>
      <c r="Q230" s="47">
        <v>6800141</v>
      </c>
      <c r="R230" s="47">
        <v>7037851</v>
      </c>
      <c r="S230" s="47">
        <v>7283177</v>
      </c>
      <c r="T230" s="47">
        <v>7535714</v>
      </c>
      <c r="U230" s="47">
        <v>7794662</v>
      </c>
      <c r="V230" s="47">
        <v>8060649</v>
      </c>
      <c r="W230" s="47">
        <v>8336418</v>
      </c>
      <c r="X230" s="47">
        <v>8625690</v>
      </c>
      <c r="Y230" s="47">
        <v>8930774</v>
      </c>
      <c r="Z230" s="47">
        <v>9252851</v>
      </c>
      <c r="AA230" s="47">
        <v>9590227</v>
      </c>
      <c r="AB230" s="47">
        <v>9938847</v>
      </c>
      <c r="AC230" s="47">
        <v>10293049</v>
      </c>
      <c r="AD230" s="47">
        <v>10648632</v>
      </c>
      <c r="AE230" s="47">
        <v>11004272</v>
      </c>
      <c r="AF230" s="47">
        <v>11360852</v>
      </c>
      <c r="AG230" s="47">
        <v>11719071</v>
      </c>
      <c r="AH230" s="47">
        <v>12080444</v>
      </c>
      <c r="AI230" s="47">
        <v>12446171</v>
      </c>
      <c r="AJ230" s="47">
        <v>12815401</v>
      </c>
      <c r="AK230" s="47">
        <v>13187663</v>
      </c>
      <c r="AL230" s="47">
        <v>13565072</v>
      </c>
      <c r="AM230" s="47">
        <v>13950476</v>
      </c>
      <c r="AN230" s="47">
        <v>14345492</v>
      </c>
      <c r="AO230" s="47">
        <v>14754142</v>
      </c>
      <c r="AP230" s="47">
        <v>15175316</v>
      </c>
      <c r="AQ230" s="47">
        <v>15599591</v>
      </c>
      <c r="AR230" s="47">
        <v>16013985</v>
      </c>
      <c r="AS230" s="47">
        <v>16410848</v>
      </c>
      <c r="AT230" s="47">
        <v>16766561</v>
      </c>
      <c r="AU230" s="47">
        <v>17084632</v>
      </c>
      <c r="AV230" s="47">
        <v>17415214</v>
      </c>
      <c r="AW230" s="47">
        <v>17827825</v>
      </c>
      <c r="AX230" s="47">
        <v>18361176</v>
      </c>
      <c r="AY230" s="47">
        <v>19059258</v>
      </c>
      <c r="AZ230" s="47">
        <v>19878254</v>
      </c>
      <c r="BA230" s="47">
        <v>20664038</v>
      </c>
      <c r="BB230" s="47">
        <v>21205873</v>
      </c>
      <c r="BC230" s="47">
        <v>21362529</v>
      </c>
      <c r="BD230" s="47">
        <v>21082966</v>
      </c>
      <c r="BE230" s="47">
        <v>20442541</v>
      </c>
      <c r="BF230" s="47">
        <v>19584274</v>
      </c>
      <c r="BG230" s="47">
        <v>18715672</v>
      </c>
      <c r="BH230" s="47">
        <v>17997408</v>
      </c>
      <c r="BI230" s="47">
        <v>17453933</v>
      </c>
      <c r="BJ230" s="47">
        <v>17068002</v>
      </c>
      <c r="BK230" s="47">
        <v>16906283</v>
      </c>
      <c r="BL230" s="44"/>
      <c r="BM230" s="44"/>
      <c r="BN230" s="44"/>
      <c r="BO230" s="44"/>
    </row>
    <row r="231" spans="1:67" ht="14" x14ac:dyDescent="0.3">
      <c r="A231" s="44" t="s">
        <v>265</v>
      </c>
      <c r="B231" s="44" t="s">
        <v>862</v>
      </c>
      <c r="C231" s="44" t="s">
        <v>562</v>
      </c>
      <c r="D231" s="44" t="s">
        <v>563</v>
      </c>
      <c r="E231" s="47">
        <v>5824</v>
      </c>
      <c r="F231" s="47">
        <v>5874</v>
      </c>
      <c r="G231" s="47">
        <v>5884</v>
      </c>
      <c r="H231" s="47">
        <v>5870</v>
      </c>
      <c r="I231" s="47">
        <v>5848</v>
      </c>
      <c r="J231" s="47">
        <v>5823</v>
      </c>
      <c r="K231" s="47">
        <v>5791</v>
      </c>
      <c r="L231" s="47">
        <v>5764</v>
      </c>
      <c r="M231" s="47">
        <v>5744</v>
      </c>
      <c r="N231" s="47">
        <v>5773</v>
      </c>
      <c r="O231" s="47">
        <v>5841</v>
      </c>
      <c r="P231" s="47">
        <v>5971</v>
      </c>
      <c r="Q231" s="47">
        <v>6157</v>
      </c>
      <c r="R231" s="47">
        <v>6381</v>
      </c>
      <c r="S231" s="47">
        <v>6606</v>
      </c>
      <c r="T231" s="47">
        <v>6827</v>
      </c>
      <c r="U231" s="47">
        <v>7015</v>
      </c>
      <c r="V231" s="47">
        <v>7198</v>
      </c>
      <c r="W231" s="47">
        <v>7385</v>
      </c>
      <c r="X231" s="47">
        <v>7613</v>
      </c>
      <c r="Y231" s="47">
        <v>7888</v>
      </c>
      <c r="Z231" s="47">
        <v>8235</v>
      </c>
      <c r="AA231" s="47">
        <v>8654</v>
      </c>
      <c r="AB231" s="47">
        <v>9104</v>
      </c>
      <c r="AC231" s="47">
        <v>9556</v>
      </c>
      <c r="AD231" s="47">
        <v>9970</v>
      </c>
      <c r="AE231" s="47">
        <v>10357</v>
      </c>
      <c r="AF231" s="47">
        <v>10724</v>
      </c>
      <c r="AG231" s="47">
        <v>11093</v>
      </c>
      <c r="AH231" s="47">
        <v>11548</v>
      </c>
      <c r="AI231" s="47">
        <v>12111</v>
      </c>
      <c r="AJ231" s="47">
        <v>12811</v>
      </c>
      <c r="AK231" s="47">
        <v>13632</v>
      </c>
      <c r="AL231" s="47">
        <v>14526</v>
      </c>
      <c r="AM231" s="47">
        <v>15407</v>
      </c>
      <c r="AN231" s="47">
        <v>16216</v>
      </c>
      <c r="AO231" s="47">
        <v>16926</v>
      </c>
      <c r="AP231" s="47">
        <v>17567</v>
      </c>
      <c r="AQ231" s="47">
        <v>18232</v>
      </c>
      <c r="AR231" s="47">
        <v>19065</v>
      </c>
      <c r="AS231" s="47">
        <v>20164</v>
      </c>
      <c r="AT231" s="47">
        <v>21573</v>
      </c>
      <c r="AU231" s="47">
        <v>23232</v>
      </c>
      <c r="AV231" s="47">
        <v>25011</v>
      </c>
      <c r="AW231" s="47">
        <v>26700</v>
      </c>
      <c r="AX231" s="47">
        <v>28180</v>
      </c>
      <c r="AY231" s="47">
        <v>29391</v>
      </c>
      <c r="AZ231" s="47">
        <v>30385</v>
      </c>
      <c r="BA231" s="47">
        <v>31202</v>
      </c>
      <c r="BB231" s="47">
        <v>31934</v>
      </c>
      <c r="BC231" s="47">
        <v>32660</v>
      </c>
      <c r="BD231" s="47">
        <v>33377</v>
      </c>
      <c r="BE231" s="47">
        <v>34066</v>
      </c>
      <c r="BF231" s="47">
        <v>34731</v>
      </c>
      <c r="BG231" s="47">
        <v>35369</v>
      </c>
      <c r="BH231" s="47">
        <v>35981</v>
      </c>
      <c r="BI231" s="47">
        <v>36559</v>
      </c>
      <c r="BJ231" s="47">
        <v>37115</v>
      </c>
      <c r="BK231" s="47">
        <v>37665</v>
      </c>
      <c r="BL231" s="44"/>
      <c r="BM231" s="44"/>
      <c r="BN231" s="44"/>
      <c r="BO231" s="44"/>
    </row>
    <row r="232" spans="1:67" ht="14" x14ac:dyDescent="0.3">
      <c r="A232" s="44" t="s">
        <v>199</v>
      </c>
      <c r="B232" s="44" t="s">
        <v>863</v>
      </c>
      <c r="C232" s="44" t="s">
        <v>562</v>
      </c>
      <c r="D232" s="44" t="s">
        <v>563</v>
      </c>
      <c r="E232" s="47">
        <v>3001609</v>
      </c>
      <c r="F232" s="47">
        <v>3060368</v>
      </c>
      <c r="G232" s="47">
        <v>3121236</v>
      </c>
      <c r="H232" s="47">
        <v>3183572</v>
      </c>
      <c r="I232" s="47">
        <v>3246523</v>
      </c>
      <c r="J232" s="47">
        <v>3309586</v>
      </c>
      <c r="K232" s="47">
        <v>3372189</v>
      </c>
      <c r="L232" s="47">
        <v>3434825</v>
      </c>
      <c r="M232" s="47">
        <v>3499362</v>
      </c>
      <c r="N232" s="47">
        <v>3568398</v>
      </c>
      <c r="O232" s="47">
        <v>3643604</v>
      </c>
      <c r="P232" s="47">
        <v>3726189</v>
      </c>
      <c r="Q232" s="47">
        <v>3815260</v>
      </c>
      <c r="R232" s="47">
        <v>3907889</v>
      </c>
      <c r="S232" s="47">
        <v>3999921</v>
      </c>
      <c r="T232" s="47">
        <v>4088564</v>
      </c>
      <c r="U232" s="47">
        <v>4173135</v>
      </c>
      <c r="V232" s="47">
        <v>4255248</v>
      </c>
      <c r="W232" s="47">
        <v>4337291</v>
      </c>
      <c r="X232" s="47">
        <v>4422745</v>
      </c>
      <c r="Y232" s="47">
        <v>4514430</v>
      </c>
      <c r="Z232" s="47">
        <v>4612849</v>
      </c>
      <c r="AA232" s="47">
        <v>4718162</v>
      </c>
      <c r="AB232" s="47">
        <v>4832321</v>
      </c>
      <c r="AC232" s="47">
        <v>4957558</v>
      </c>
      <c r="AD232" s="47">
        <v>5095401</v>
      </c>
      <c r="AE232" s="47">
        <v>5247283</v>
      </c>
      <c r="AF232" s="47">
        <v>5412847</v>
      </c>
      <c r="AG232" s="47">
        <v>5589626</v>
      </c>
      <c r="AH232" s="47">
        <v>5773920</v>
      </c>
      <c r="AI232" s="47">
        <v>5963252</v>
      </c>
      <c r="AJ232" s="47">
        <v>6157079</v>
      </c>
      <c r="AK232" s="47">
        <v>6356748</v>
      </c>
      <c r="AL232" s="47">
        <v>6563922</v>
      </c>
      <c r="AM232" s="47">
        <v>6781053</v>
      </c>
      <c r="AN232" s="47">
        <v>7010145</v>
      </c>
      <c r="AO232" s="47">
        <v>7250975</v>
      </c>
      <c r="AP232" s="47">
        <v>7503493</v>
      </c>
      <c r="AQ232" s="47">
        <v>7770048</v>
      </c>
      <c r="AR232" s="47">
        <v>8053536</v>
      </c>
      <c r="AS232" s="47">
        <v>8355654</v>
      </c>
      <c r="AT232" s="47">
        <v>8678051</v>
      </c>
      <c r="AU232" s="47">
        <v>9019233</v>
      </c>
      <c r="AV232" s="47">
        <v>9373916</v>
      </c>
      <c r="AW232" s="47">
        <v>9734767</v>
      </c>
      <c r="AX232" s="47">
        <v>10096633</v>
      </c>
      <c r="AY232" s="47">
        <v>10457124</v>
      </c>
      <c r="AZ232" s="47">
        <v>10818024</v>
      </c>
      <c r="BA232" s="47">
        <v>11183588</v>
      </c>
      <c r="BB232" s="47">
        <v>11560147</v>
      </c>
      <c r="BC232" s="47">
        <v>11952136</v>
      </c>
      <c r="BD232" s="47">
        <v>12360989</v>
      </c>
      <c r="BE232" s="47">
        <v>12784750</v>
      </c>
      <c r="BF232" s="47">
        <v>13220424</v>
      </c>
      <c r="BG232" s="47">
        <v>13663559</v>
      </c>
      <c r="BH232" s="47">
        <v>14110975</v>
      </c>
      <c r="BI232" s="47">
        <v>14561666</v>
      </c>
      <c r="BJ232" s="47">
        <v>15016773</v>
      </c>
      <c r="BK232" s="47">
        <v>15477751</v>
      </c>
      <c r="BL232" s="44"/>
      <c r="BM232" s="44"/>
      <c r="BN232" s="44"/>
      <c r="BO232" s="44"/>
    </row>
    <row r="233" spans="1:67" ht="14" x14ac:dyDescent="0.3">
      <c r="A233" s="44" t="s">
        <v>864</v>
      </c>
      <c r="B233" s="44" t="s">
        <v>865</v>
      </c>
      <c r="C233" s="44" t="s">
        <v>562</v>
      </c>
      <c r="D233" s="44" t="s">
        <v>563</v>
      </c>
      <c r="E233" s="47">
        <v>883445573</v>
      </c>
      <c r="F233" s="47">
        <v>882807967</v>
      </c>
      <c r="G233" s="47">
        <v>894536179</v>
      </c>
      <c r="H233" s="47">
        <v>917563055</v>
      </c>
      <c r="I233" s="47">
        <v>940205368</v>
      </c>
      <c r="J233" s="47">
        <v>963806254</v>
      </c>
      <c r="K233" s="47">
        <v>990927389</v>
      </c>
      <c r="L233" s="47">
        <v>1017110646</v>
      </c>
      <c r="M233" s="47">
        <v>1044230714</v>
      </c>
      <c r="N233" s="47">
        <v>1073035641</v>
      </c>
      <c r="O233" s="47">
        <v>1102743566</v>
      </c>
      <c r="P233" s="47">
        <v>1133088651</v>
      </c>
      <c r="Q233" s="47">
        <v>1161692276</v>
      </c>
      <c r="R233" s="47">
        <v>1189353307</v>
      </c>
      <c r="S233" s="47">
        <v>1215519616</v>
      </c>
      <c r="T233" s="47">
        <v>1239283620</v>
      </c>
      <c r="U233" s="47">
        <v>1261221825</v>
      </c>
      <c r="V233" s="47">
        <v>1281596026</v>
      </c>
      <c r="W233" s="47">
        <v>1301958160</v>
      </c>
      <c r="X233" s="47">
        <v>1322627335</v>
      </c>
      <c r="Y233" s="47">
        <v>1342952245</v>
      </c>
      <c r="Z233" s="47">
        <v>1363987509</v>
      </c>
      <c r="AA233" s="47">
        <v>1387365773</v>
      </c>
      <c r="AB233" s="47">
        <v>1410865625</v>
      </c>
      <c r="AC233" s="47">
        <v>1433295147</v>
      </c>
      <c r="AD233" s="47">
        <v>1456445290</v>
      </c>
      <c r="AE233" s="47">
        <v>1481135087</v>
      </c>
      <c r="AF233" s="47">
        <v>1507322668</v>
      </c>
      <c r="AG233" s="47">
        <v>1533819043</v>
      </c>
      <c r="AH233" s="47">
        <v>1559650576</v>
      </c>
      <c r="AI233" s="47">
        <v>1584871832</v>
      </c>
      <c r="AJ233" s="47">
        <v>1608999005</v>
      </c>
      <c r="AK233" s="47">
        <v>1631566815</v>
      </c>
      <c r="AL233" s="47">
        <v>1653289954</v>
      </c>
      <c r="AM233" s="47">
        <v>1674861279</v>
      </c>
      <c r="AN233" s="47">
        <v>1696014016</v>
      </c>
      <c r="AO233" s="47">
        <v>1716810429</v>
      </c>
      <c r="AP233" s="47">
        <v>1737388752</v>
      </c>
      <c r="AQ233" s="47">
        <v>1757224494</v>
      </c>
      <c r="AR233" s="47">
        <v>1775880231</v>
      </c>
      <c r="AS233" s="47">
        <v>1793498351</v>
      </c>
      <c r="AT233" s="47">
        <v>1810261141</v>
      </c>
      <c r="AU233" s="47">
        <v>1826238744</v>
      </c>
      <c r="AV233" s="47">
        <v>1841560579</v>
      </c>
      <c r="AW233" s="47">
        <v>1856486252</v>
      </c>
      <c r="AX233" s="47">
        <v>1871341375</v>
      </c>
      <c r="AY233" s="47">
        <v>1885806859</v>
      </c>
      <c r="AZ233" s="47">
        <v>1899800530</v>
      </c>
      <c r="BA233" s="47">
        <v>1913718210</v>
      </c>
      <c r="BB233" s="47">
        <v>1927560609</v>
      </c>
      <c r="BC233" s="47">
        <v>1941377349</v>
      </c>
      <c r="BD233" s="47">
        <v>1955334267</v>
      </c>
      <c r="BE233" s="47">
        <v>1969562739</v>
      </c>
      <c r="BF233" s="47">
        <v>1983964453</v>
      </c>
      <c r="BG233" s="47">
        <v>1998513398</v>
      </c>
      <c r="BH233" s="47">
        <v>2012980531</v>
      </c>
      <c r="BI233" s="47">
        <v>2027771091</v>
      </c>
      <c r="BJ233" s="47">
        <v>2042687863</v>
      </c>
      <c r="BK233" s="47">
        <v>2056064424</v>
      </c>
      <c r="BL233" s="44"/>
      <c r="BM233" s="44"/>
      <c r="BN233" s="44"/>
      <c r="BO233" s="44"/>
    </row>
    <row r="234" spans="1:67" ht="14" x14ac:dyDescent="0.3">
      <c r="A234" s="44" t="s">
        <v>866</v>
      </c>
      <c r="B234" s="44" t="s">
        <v>867</v>
      </c>
      <c r="C234" s="44" t="s">
        <v>562</v>
      </c>
      <c r="D234" s="44" t="s">
        <v>563</v>
      </c>
      <c r="E234" s="47">
        <v>308925209</v>
      </c>
      <c r="F234" s="47">
        <v>313575168</v>
      </c>
      <c r="G234" s="47">
        <v>318268089</v>
      </c>
      <c r="H234" s="47">
        <v>323037300</v>
      </c>
      <c r="I234" s="47">
        <v>327816760</v>
      </c>
      <c r="J234" s="47">
        <v>332408546</v>
      </c>
      <c r="K234" s="47">
        <v>336269817</v>
      </c>
      <c r="L234" s="47">
        <v>340266714</v>
      </c>
      <c r="M234" s="47">
        <v>344176940</v>
      </c>
      <c r="N234" s="47">
        <v>347963199</v>
      </c>
      <c r="O234" s="47">
        <v>351616528</v>
      </c>
      <c r="P234" s="47">
        <v>355267605</v>
      </c>
      <c r="Q234" s="47">
        <v>359067136</v>
      </c>
      <c r="R234" s="47">
        <v>362873895</v>
      </c>
      <c r="S234" s="47">
        <v>366718674</v>
      </c>
      <c r="T234" s="47">
        <v>370598463</v>
      </c>
      <c r="U234" s="47">
        <v>374638948</v>
      </c>
      <c r="V234" s="47">
        <v>378610495</v>
      </c>
      <c r="W234" s="47">
        <v>382483487</v>
      </c>
      <c r="X234" s="47">
        <v>386331985</v>
      </c>
      <c r="Y234" s="47">
        <v>390313394</v>
      </c>
      <c r="Z234" s="47">
        <v>394369212</v>
      </c>
      <c r="AA234" s="47">
        <v>398263895</v>
      </c>
      <c r="AB234" s="47">
        <v>402150952</v>
      </c>
      <c r="AC234" s="47">
        <v>406270520</v>
      </c>
      <c r="AD234" s="47">
        <v>410367344</v>
      </c>
      <c r="AE234" s="47">
        <v>414388121</v>
      </c>
      <c r="AF234" s="47">
        <v>418349572</v>
      </c>
      <c r="AG234" s="47">
        <v>422137029</v>
      </c>
      <c r="AH234" s="47">
        <v>425529430</v>
      </c>
      <c r="AI234" s="47">
        <v>428315751</v>
      </c>
      <c r="AJ234" s="47">
        <v>430330022</v>
      </c>
      <c r="AK234" s="47">
        <v>431944610</v>
      </c>
      <c r="AL234" s="47">
        <v>433317638</v>
      </c>
      <c r="AM234" s="47">
        <v>434073825</v>
      </c>
      <c r="AN234" s="47">
        <v>434508847</v>
      </c>
      <c r="AO234" s="47">
        <v>434834171</v>
      </c>
      <c r="AP234" s="47">
        <v>435191660</v>
      </c>
      <c r="AQ234" s="47">
        <v>435439577</v>
      </c>
      <c r="AR234" s="47">
        <v>435384574</v>
      </c>
      <c r="AS234" s="47">
        <v>435028415</v>
      </c>
      <c r="AT234" s="47">
        <v>434598276</v>
      </c>
      <c r="AU234" s="47">
        <v>434253516</v>
      </c>
      <c r="AV234" s="47">
        <v>434390419</v>
      </c>
      <c r="AW234" s="47">
        <v>434730803</v>
      </c>
      <c r="AX234" s="47">
        <v>435134576</v>
      </c>
      <c r="AY234" s="47">
        <v>435669295</v>
      </c>
      <c r="AZ234" s="47">
        <v>436349814</v>
      </c>
      <c r="BA234" s="47">
        <v>437427283</v>
      </c>
      <c r="BB234" s="47">
        <v>439200178</v>
      </c>
      <c r="BC234" s="47">
        <v>441121359</v>
      </c>
      <c r="BD234" s="47">
        <v>443356614</v>
      </c>
      <c r="BE234" s="47">
        <v>445596591</v>
      </c>
      <c r="BF234" s="47">
        <v>448074081</v>
      </c>
      <c r="BG234" s="47">
        <v>450528180</v>
      </c>
      <c r="BH234" s="47">
        <v>453034345</v>
      </c>
      <c r="BI234" s="47">
        <v>455505650</v>
      </c>
      <c r="BJ234" s="47">
        <v>457810292</v>
      </c>
      <c r="BK234" s="47">
        <v>459865205</v>
      </c>
      <c r="BL234" s="44"/>
      <c r="BM234" s="44"/>
      <c r="BN234" s="44"/>
      <c r="BO234" s="44"/>
    </row>
    <row r="235" spans="1:67" ht="14" x14ac:dyDescent="0.3">
      <c r="A235" s="44" t="s">
        <v>19</v>
      </c>
      <c r="B235" s="44" t="s">
        <v>868</v>
      </c>
      <c r="C235" s="44" t="s">
        <v>562</v>
      </c>
      <c r="D235" s="44" t="s">
        <v>563</v>
      </c>
      <c r="E235" s="47">
        <v>1580513</v>
      </c>
      <c r="F235" s="47">
        <v>1597526</v>
      </c>
      <c r="G235" s="47">
        <v>1612755</v>
      </c>
      <c r="H235" s="47">
        <v>1631764</v>
      </c>
      <c r="I235" s="47">
        <v>1662073</v>
      </c>
      <c r="J235" s="47">
        <v>1708630</v>
      </c>
      <c r="K235" s="47">
        <v>1774029</v>
      </c>
      <c r="L235" s="47">
        <v>1855442</v>
      </c>
      <c r="M235" s="47">
        <v>1945780</v>
      </c>
      <c r="N235" s="47">
        <v>2034907</v>
      </c>
      <c r="O235" s="47">
        <v>2115522</v>
      </c>
      <c r="P235" s="47">
        <v>2185662</v>
      </c>
      <c r="Q235" s="47">
        <v>2247582</v>
      </c>
      <c r="R235" s="47">
        <v>2303345</v>
      </c>
      <c r="S235" s="47">
        <v>2356622</v>
      </c>
      <c r="T235" s="47">
        <v>2410446</v>
      </c>
      <c r="U235" s="47">
        <v>2464423</v>
      </c>
      <c r="V235" s="47">
        <v>2518457</v>
      </c>
      <c r="W235" s="47">
        <v>2576292</v>
      </c>
      <c r="X235" s="47">
        <v>2642696</v>
      </c>
      <c r="Y235" s="47">
        <v>2720839</v>
      </c>
      <c r="Z235" s="47">
        <v>2812307</v>
      </c>
      <c r="AA235" s="47">
        <v>2915620</v>
      </c>
      <c r="AB235" s="47">
        <v>3026973</v>
      </c>
      <c r="AC235" s="47">
        <v>3140846</v>
      </c>
      <c r="AD235" s="47">
        <v>3252994</v>
      </c>
      <c r="AE235" s="47">
        <v>3363042</v>
      </c>
      <c r="AF235" s="47">
        <v>3471739</v>
      </c>
      <c r="AG235" s="47">
        <v>3577468</v>
      </c>
      <c r="AH235" s="47">
        <v>3678567</v>
      </c>
      <c r="AI235" s="47">
        <v>3774312</v>
      </c>
      <c r="AJ235" s="47">
        <v>3862992</v>
      </c>
      <c r="AK235" s="47">
        <v>3945905</v>
      </c>
      <c r="AL235" s="47">
        <v>4029053</v>
      </c>
      <c r="AM235" s="47">
        <v>4120616</v>
      </c>
      <c r="AN235" s="47">
        <v>4226291</v>
      </c>
      <c r="AO235" s="47">
        <v>4348805</v>
      </c>
      <c r="AP235" s="47">
        <v>4485951</v>
      </c>
      <c r="AQ235" s="47">
        <v>4632446</v>
      </c>
      <c r="AR235" s="47">
        <v>4780448</v>
      </c>
      <c r="AS235" s="47">
        <v>4924402</v>
      </c>
      <c r="AT235" s="47">
        <v>5062567</v>
      </c>
      <c r="AU235" s="47">
        <v>5197031</v>
      </c>
      <c r="AV235" s="47">
        <v>5330639</v>
      </c>
      <c r="AW235" s="47">
        <v>5467766</v>
      </c>
      <c r="AX235" s="47">
        <v>5611640</v>
      </c>
      <c r="AY235" s="47">
        <v>5762880</v>
      </c>
      <c r="AZ235" s="47">
        <v>5920359</v>
      </c>
      <c r="BA235" s="47">
        <v>6083420</v>
      </c>
      <c r="BB235" s="47">
        <v>6250835</v>
      </c>
      <c r="BC235" s="47">
        <v>6421679</v>
      </c>
      <c r="BD235" s="47">
        <v>6595943</v>
      </c>
      <c r="BE235" s="47">
        <v>6773807</v>
      </c>
      <c r="BF235" s="47">
        <v>6954721</v>
      </c>
      <c r="BG235" s="47">
        <v>7137997</v>
      </c>
      <c r="BH235" s="47">
        <v>7323158</v>
      </c>
      <c r="BI235" s="47">
        <v>7509952</v>
      </c>
      <c r="BJ235" s="47">
        <v>7698475</v>
      </c>
      <c r="BK235" s="47">
        <v>7889094</v>
      </c>
      <c r="BL235" s="44"/>
      <c r="BM235" s="44"/>
      <c r="BN235" s="44"/>
      <c r="BO235" s="44"/>
    </row>
    <row r="236" spans="1:67" ht="14" x14ac:dyDescent="0.3">
      <c r="A236" s="44" t="s">
        <v>50</v>
      </c>
      <c r="B236" s="44" t="s">
        <v>869</v>
      </c>
      <c r="C236" s="44" t="s">
        <v>562</v>
      </c>
      <c r="D236" s="44" t="s">
        <v>563</v>
      </c>
      <c r="E236" s="47">
        <v>27397207</v>
      </c>
      <c r="F236" s="47">
        <v>28224187</v>
      </c>
      <c r="G236" s="47">
        <v>29080938</v>
      </c>
      <c r="H236" s="47">
        <v>29966865</v>
      </c>
      <c r="I236" s="47">
        <v>30881138</v>
      </c>
      <c r="J236" s="47">
        <v>31822660</v>
      </c>
      <c r="K236" s="47">
        <v>32789130</v>
      </c>
      <c r="L236" s="47">
        <v>33778799</v>
      </c>
      <c r="M236" s="47">
        <v>34791409</v>
      </c>
      <c r="N236" s="47">
        <v>35827092</v>
      </c>
      <c r="O236" s="47">
        <v>36884536</v>
      </c>
      <c r="P236" s="47">
        <v>37963278</v>
      </c>
      <c r="Q236" s="47">
        <v>39058603</v>
      </c>
      <c r="R236" s="47">
        <v>40159582</v>
      </c>
      <c r="S236" s="47">
        <v>41252324</v>
      </c>
      <c r="T236" s="47">
        <v>42326312</v>
      </c>
      <c r="U236" s="47">
        <v>43377271</v>
      </c>
      <c r="V236" s="47">
        <v>44405904</v>
      </c>
      <c r="W236" s="47">
        <v>45413080</v>
      </c>
      <c r="X236" s="47">
        <v>46401754</v>
      </c>
      <c r="Y236" s="47">
        <v>47374472</v>
      </c>
      <c r="Z236" s="47">
        <v>48326274</v>
      </c>
      <c r="AA236" s="47">
        <v>49255900</v>
      </c>
      <c r="AB236" s="47">
        <v>50173924</v>
      </c>
      <c r="AC236" s="47">
        <v>51094868</v>
      </c>
      <c r="AD236" s="47">
        <v>52026901</v>
      </c>
      <c r="AE236" s="47">
        <v>52980094</v>
      </c>
      <c r="AF236" s="47">
        <v>53945881</v>
      </c>
      <c r="AG236" s="47">
        <v>54891520</v>
      </c>
      <c r="AH236" s="47">
        <v>55772169</v>
      </c>
      <c r="AI236" s="47">
        <v>56558186</v>
      </c>
      <c r="AJ236" s="47">
        <v>57232465</v>
      </c>
      <c r="AK236" s="47">
        <v>57811021</v>
      </c>
      <c r="AL236" s="47">
        <v>58337773</v>
      </c>
      <c r="AM236" s="47">
        <v>58875269</v>
      </c>
      <c r="AN236" s="47">
        <v>59467274</v>
      </c>
      <c r="AO236" s="47">
        <v>60130186</v>
      </c>
      <c r="AP236" s="47">
        <v>60846582</v>
      </c>
      <c r="AQ236" s="47">
        <v>61585103</v>
      </c>
      <c r="AR236" s="47">
        <v>62298571</v>
      </c>
      <c r="AS236" s="47">
        <v>62952642</v>
      </c>
      <c r="AT236" s="47">
        <v>63539196</v>
      </c>
      <c r="AU236" s="47">
        <v>64069087</v>
      </c>
      <c r="AV236" s="47">
        <v>64549866</v>
      </c>
      <c r="AW236" s="47">
        <v>64995299</v>
      </c>
      <c r="AX236" s="47">
        <v>65416189</v>
      </c>
      <c r="AY236" s="47">
        <v>65812536</v>
      </c>
      <c r="AZ236" s="47">
        <v>66182067</v>
      </c>
      <c r="BA236" s="47">
        <v>66530984</v>
      </c>
      <c r="BB236" s="47">
        <v>66866839</v>
      </c>
      <c r="BC236" s="47">
        <v>67195028</v>
      </c>
      <c r="BD236" s="47">
        <v>67518382</v>
      </c>
      <c r="BE236" s="47">
        <v>67835957</v>
      </c>
      <c r="BF236" s="47">
        <v>68144501</v>
      </c>
      <c r="BG236" s="47">
        <v>68438730</v>
      </c>
      <c r="BH236" s="47">
        <v>68714511</v>
      </c>
      <c r="BI236" s="47">
        <v>68971331</v>
      </c>
      <c r="BJ236" s="47">
        <v>69209858</v>
      </c>
      <c r="BK236" s="47">
        <v>69428524</v>
      </c>
      <c r="BL236" s="44"/>
      <c r="BM236" s="44"/>
      <c r="BN236" s="44"/>
      <c r="BO236" s="44"/>
    </row>
    <row r="237" spans="1:67" ht="14" x14ac:dyDescent="0.3">
      <c r="A237" s="44" t="s">
        <v>870</v>
      </c>
      <c r="B237" s="44" t="s">
        <v>871</v>
      </c>
      <c r="C237" s="44" t="s">
        <v>562</v>
      </c>
      <c r="D237" s="44" t="s">
        <v>563</v>
      </c>
      <c r="E237" s="47">
        <v>2087049</v>
      </c>
      <c r="F237" s="47">
        <v>2159134</v>
      </c>
      <c r="G237" s="47">
        <v>2236574</v>
      </c>
      <c r="H237" s="47">
        <v>2318248</v>
      </c>
      <c r="I237" s="47">
        <v>2402477</v>
      </c>
      <c r="J237" s="47">
        <v>2487976</v>
      </c>
      <c r="K237" s="47">
        <v>2574511</v>
      </c>
      <c r="L237" s="47">
        <v>2662253</v>
      </c>
      <c r="M237" s="47">
        <v>2750928</v>
      </c>
      <c r="N237" s="47">
        <v>2840262</v>
      </c>
      <c r="O237" s="47">
        <v>2930107</v>
      </c>
      <c r="P237" s="47">
        <v>3020413</v>
      </c>
      <c r="Q237" s="47">
        <v>3111282</v>
      </c>
      <c r="R237" s="47">
        <v>3203029</v>
      </c>
      <c r="S237" s="47">
        <v>3296103</v>
      </c>
      <c r="T237" s="47">
        <v>3390941</v>
      </c>
      <c r="U237" s="47">
        <v>3487652</v>
      </c>
      <c r="V237" s="47">
        <v>3586515</v>
      </c>
      <c r="W237" s="47">
        <v>3688419</v>
      </c>
      <c r="X237" s="47">
        <v>3794451</v>
      </c>
      <c r="Y237" s="47">
        <v>3905446</v>
      </c>
      <c r="Z237" s="47">
        <v>4020821</v>
      </c>
      <c r="AA237" s="47">
        <v>4140295</v>
      </c>
      <c r="AB237" s="47">
        <v>4265274</v>
      </c>
      <c r="AC237" s="47">
        <v>4397562</v>
      </c>
      <c r="AD237" s="47">
        <v>4537822</v>
      </c>
      <c r="AE237" s="47">
        <v>4687325</v>
      </c>
      <c r="AF237" s="47">
        <v>4844002</v>
      </c>
      <c r="AG237" s="47">
        <v>5001169</v>
      </c>
      <c r="AH237" s="47">
        <v>5149874</v>
      </c>
      <c r="AI237" s="47">
        <v>5283814</v>
      </c>
      <c r="AJ237" s="47">
        <v>5400630</v>
      </c>
      <c r="AK237" s="47">
        <v>5502494</v>
      </c>
      <c r="AL237" s="47">
        <v>5593315</v>
      </c>
      <c r="AM237" s="47">
        <v>5679167</v>
      </c>
      <c r="AN237" s="47">
        <v>5764810</v>
      </c>
      <c r="AO237" s="47">
        <v>5851355</v>
      </c>
      <c r="AP237" s="47">
        <v>5938405</v>
      </c>
      <c r="AQ237" s="47">
        <v>6027388</v>
      </c>
      <c r="AR237" s="47">
        <v>6119661</v>
      </c>
      <c r="AS237" s="47">
        <v>6216341</v>
      </c>
      <c r="AT237" s="47">
        <v>6318513</v>
      </c>
      <c r="AU237" s="47">
        <v>6426867</v>
      </c>
      <c r="AV237" s="47">
        <v>6541547</v>
      </c>
      <c r="AW237" s="47">
        <v>6662389</v>
      </c>
      <c r="AX237" s="47">
        <v>6789321</v>
      </c>
      <c r="AY237" s="47">
        <v>6922587</v>
      </c>
      <c r="AZ237" s="47">
        <v>7062672</v>
      </c>
      <c r="BA237" s="47">
        <v>7209930</v>
      </c>
      <c r="BB237" s="47">
        <v>7364753</v>
      </c>
      <c r="BC237" s="47">
        <v>7527394</v>
      </c>
      <c r="BD237" s="47">
        <v>7697510</v>
      </c>
      <c r="BE237" s="47">
        <v>7874835</v>
      </c>
      <c r="BF237" s="47">
        <v>8059769</v>
      </c>
      <c r="BG237" s="47">
        <v>8252833</v>
      </c>
      <c r="BH237" s="47">
        <v>8454028</v>
      </c>
      <c r="BI237" s="47">
        <v>8663579</v>
      </c>
      <c r="BJ237" s="47">
        <v>8880268</v>
      </c>
      <c r="BK237" s="47">
        <v>9100837</v>
      </c>
      <c r="BL237" s="44"/>
      <c r="BM237" s="44"/>
      <c r="BN237" s="44"/>
      <c r="BO237" s="44"/>
    </row>
    <row r="238" spans="1:67" ht="14" x14ac:dyDescent="0.3">
      <c r="A238" s="44" t="s">
        <v>872</v>
      </c>
      <c r="B238" s="44" t="s">
        <v>873</v>
      </c>
      <c r="C238" s="44" t="s">
        <v>562</v>
      </c>
      <c r="D238" s="44" t="s">
        <v>563</v>
      </c>
      <c r="E238" s="47">
        <v>1603258</v>
      </c>
      <c r="F238" s="47">
        <v>1658362</v>
      </c>
      <c r="G238" s="47">
        <v>1715408</v>
      </c>
      <c r="H238" s="47">
        <v>1773853</v>
      </c>
      <c r="I238" s="47">
        <v>1833064</v>
      </c>
      <c r="J238" s="47">
        <v>1892599</v>
      </c>
      <c r="K238" s="47">
        <v>1952141</v>
      </c>
      <c r="L238" s="47">
        <v>2011764</v>
      </c>
      <c r="M238" s="47">
        <v>2071790</v>
      </c>
      <c r="N238" s="47">
        <v>2132802</v>
      </c>
      <c r="O238" s="47">
        <v>2195175</v>
      </c>
      <c r="P238" s="47">
        <v>2258965</v>
      </c>
      <c r="Q238" s="47">
        <v>2324015</v>
      </c>
      <c r="R238" s="47">
        <v>2390216</v>
      </c>
      <c r="S238" s="47">
        <v>2457384</v>
      </c>
      <c r="T238" s="47">
        <v>2525364</v>
      </c>
      <c r="U238" s="47">
        <v>2594313</v>
      </c>
      <c r="V238" s="47">
        <v>2664258</v>
      </c>
      <c r="W238" s="47">
        <v>2734895</v>
      </c>
      <c r="X238" s="47">
        <v>2805819</v>
      </c>
      <c r="Y238" s="47">
        <v>2876808</v>
      </c>
      <c r="Z238" s="47">
        <v>2947779</v>
      </c>
      <c r="AA238" s="47">
        <v>3019066</v>
      </c>
      <c r="AB238" s="47">
        <v>3091513</v>
      </c>
      <c r="AC238" s="47">
        <v>3166221</v>
      </c>
      <c r="AD238" s="47">
        <v>3244018</v>
      </c>
      <c r="AE238" s="47">
        <v>3324458</v>
      </c>
      <c r="AF238" s="47">
        <v>3407321</v>
      </c>
      <c r="AG238" s="47">
        <v>3493895</v>
      </c>
      <c r="AH238" s="47">
        <v>3585868</v>
      </c>
      <c r="AI238" s="47">
        <v>3683967</v>
      </c>
      <c r="AJ238" s="47">
        <v>3789185</v>
      </c>
      <c r="AK238" s="47">
        <v>3899843</v>
      </c>
      <c r="AL238" s="47">
        <v>4010789</v>
      </c>
      <c r="AM238" s="47">
        <v>4115102</v>
      </c>
      <c r="AN238" s="47">
        <v>4207841</v>
      </c>
      <c r="AO238" s="47">
        <v>4287346</v>
      </c>
      <c r="AP238" s="47">
        <v>4355116</v>
      </c>
      <c r="AQ238" s="47">
        <v>4413479</v>
      </c>
      <c r="AR238" s="47">
        <v>4466135</v>
      </c>
      <c r="AS238" s="47">
        <v>4516133</v>
      </c>
      <c r="AT238" s="47">
        <v>4564083</v>
      </c>
      <c r="AU238" s="47">
        <v>4610005</v>
      </c>
      <c r="AV238" s="47">
        <v>4655743</v>
      </c>
      <c r="AW238" s="47">
        <v>4703401</v>
      </c>
      <c r="AX238" s="47">
        <v>4754646</v>
      </c>
      <c r="AY238" s="47">
        <v>4810109</v>
      </c>
      <c r="AZ238" s="47">
        <v>4870141</v>
      </c>
      <c r="BA238" s="47">
        <v>4935767</v>
      </c>
      <c r="BB238" s="47">
        <v>5007954</v>
      </c>
      <c r="BC238" s="47">
        <v>5087213</v>
      </c>
      <c r="BD238" s="47">
        <v>5174085</v>
      </c>
      <c r="BE238" s="47">
        <v>5267900</v>
      </c>
      <c r="BF238" s="47">
        <v>5366375</v>
      </c>
      <c r="BG238" s="47">
        <v>5466328</v>
      </c>
      <c r="BH238" s="47">
        <v>5565287</v>
      </c>
      <c r="BI238" s="47">
        <v>5662372</v>
      </c>
      <c r="BJ238" s="47">
        <v>5757669</v>
      </c>
      <c r="BK238" s="47">
        <v>5850908</v>
      </c>
      <c r="BL238" s="44"/>
      <c r="BM238" s="44"/>
      <c r="BN238" s="44"/>
      <c r="BO238" s="44"/>
    </row>
    <row r="239" spans="1:67" ht="14" x14ac:dyDescent="0.3">
      <c r="A239" s="44" t="s">
        <v>874</v>
      </c>
      <c r="B239" s="44" t="s">
        <v>875</v>
      </c>
      <c r="C239" s="44" t="s">
        <v>562</v>
      </c>
      <c r="D239" s="44" t="s">
        <v>563</v>
      </c>
      <c r="E239" s="47">
        <v>209830870</v>
      </c>
      <c r="F239" s="47">
        <v>215714204</v>
      </c>
      <c r="G239" s="47">
        <v>221761892</v>
      </c>
      <c r="H239" s="47">
        <v>227953108</v>
      </c>
      <c r="I239" s="47">
        <v>234259729</v>
      </c>
      <c r="J239" s="47">
        <v>240659602</v>
      </c>
      <c r="K239" s="47">
        <v>247146615</v>
      </c>
      <c r="L239" s="47">
        <v>253720596</v>
      </c>
      <c r="M239" s="47">
        <v>260373635</v>
      </c>
      <c r="N239" s="47">
        <v>267098365</v>
      </c>
      <c r="O239" s="47">
        <v>273890550</v>
      </c>
      <c r="P239" s="47">
        <v>280743854</v>
      </c>
      <c r="Q239" s="47">
        <v>287660314</v>
      </c>
      <c r="R239" s="47">
        <v>294655159</v>
      </c>
      <c r="S239" s="47">
        <v>301749862</v>
      </c>
      <c r="T239" s="47">
        <v>308960344</v>
      </c>
      <c r="U239" s="47">
        <v>316284425</v>
      </c>
      <c r="V239" s="47">
        <v>323716454</v>
      </c>
      <c r="W239" s="47">
        <v>331262793</v>
      </c>
      <c r="X239" s="47">
        <v>338930835</v>
      </c>
      <c r="Y239" s="47">
        <v>346721295</v>
      </c>
      <c r="Z239" s="47">
        <v>354637282</v>
      </c>
      <c r="AA239" s="47">
        <v>362664167</v>
      </c>
      <c r="AB239" s="47">
        <v>370762243</v>
      </c>
      <c r="AC239" s="47">
        <v>378879107</v>
      </c>
      <c r="AD239" s="47">
        <v>386975093</v>
      </c>
      <c r="AE239" s="47">
        <v>395030890</v>
      </c>
      <c r="AF239" s="47">
        <v>403048813</v>
      </c>
      <c r="AG239" s="47">
        <v>411037290</v>
      </c>
      <c r="AH239" s="47">
        <v>419014393</v>
      </c>
      <c r="AI239" s="47">
        <v>426991606</v>
      </c>
      <c r="AJ239" s="47">
        <v>434963098</v>
      </c>
      <c r="AK239" s="47">
        <v>442915528</v>
      </c>
      <c r="AL239" s="47">
        <v>450843971</v>
      </c>
      <c r="AM239" s="47">
        <v>458742858</v>
      </c>
      <c r="AN239" s="47">
        <v>466604856</v>
      </c>
      <c r="AO239" s="47">
        <v>474430763</v>
      </c>
      <c r="AP239" s="47">
        <v>482211642</v>
      </c>
      <c r="AQ239" s="47">
        <v>489919322</v>
      </c>
      <c r="AR239" s="47">
        <v>497517841</v>
      </c>
      <c r="AS239" s="47">
        <v>504982243</v>
      </c>
      <c r="AT239" s="47">
        <v>512300865</v>
      </c>
      <c r="AU239" s="47">
        <v>519482148</v>
      </c>
      <c r="AV239" s="47">
        <v>526547684</v>
      </c>
      <c r="AW239" s="47">
        <v>533529987</v>
      </c>
      <c r="AX239" s="47">
        <v>540453950</v>
      </c>
      <c r="AY239" s="47">
        <v>547323121</v>
      </c>
      <c r="AZ239" s="47">
        <v>554133291</v>
      </c>
      <c r="BA239" s="47">
        <v>560891799</v>
      </c>
      <c r="BB239" s="47">
        <v>567605672</v>
      </c>
      <c r="BC239" s="47">
        <v>574171371</v>
      </c>
      <c r="BD239" s="47">
        <v>580856609</v>
      </c>
      <c r="BE239" s="47">
        <v>587491182</v>
      </c>
      <c r="BF239" s="47">
        <v>594063071</v>
      </c>
      <c r="BG239" s="47">
        <v>600555906</v>
      </c>
      <c r="BH239" s="47">
        <v>606956985</v>
      </c>
      <c r="BI239" s="47">
        <v>613258172</v>
      </c>
      <c r="BJ239" s="47">
        <v>619460244</v>
      </c>
      <c r="BK239" s="47">
        <v>625569713</v>
      </c>
      <c r="BL239" s="44"/>
      <c r="BM239" s="44"/>
      <c r="BN239" s="44"/>
      <c r="BO239" s="44"/>
    </row>
    <row r="240" spans="1:67" ht="14" x14ac:dyDescent="0.3">
      <c r="A240" s="44" t="s">
        <v>226</v>
      </c>
      <c r="B240" s="44" t="s">
        <v>876</v>
      </c>
      <c r="C240" s="44" t="s">
        <v>562</v>
      </c>
      <c r="D240" s="44" t="s">
        <v>563</v>
      </c>
      <c r="E240" s="47">
        <v>474532</v>
      </c>
      <c r="F240" s="47">
        <v>482854</v>
      </c>
      <c r="G240" s="47">
        <v>491571</v>
      </c>
      <c r="H240" s="47">
        <v>500647</v>
      </c>
      <c r="I240" s="47">
        <v>510034</v>
      </c>
      <c r="J240" s="47">
        <v>519686</v>
      </c>
      <c r="K240" s="47">
        <v>529327</v>
      </c>
      <c r="L240" s="47">
        <v>538909</v>
      </c>
      <c r="M240" s="47">
        <v>548825</v>
      </c>
      <c r="N240" s="47">
        <v>559626</v>
      </c>
      <c r="O240" s="47">
        <v>571565</v>
      </c>
      <c r="P240" s="47">
        <v>585251</v>
      </c>
      <c r="Q240" s="47">
        <v>600192</v>
      </c>
      <c r="R240" s="47">
        <v>614253</v>
      </c>
      <c r="S240" s="47">
        <v>624555</v>
      </c>
      <c r="T240" s="47">
        <v>629227</v>
      </c>
      <c r="U240" s="47">
        <v>627251</v>
      </c>
      <c r="V240" s="47">
        <v>619816</v>
      </c>
      <c r="W240" s="47">
        <v>610054</v>
      </c>
      <c r="X240" s="47">
        <v>602358</v>
      </c>
      <c r="Y240" s="47">
        <v>599905</v>
      </c>
      <c r="Z240" s="47">
        <v>603842</v>
      </c>
      <c r="AA240" s="47">
        <v>613238</v>
      </c>
      <c r="AB240" s="47">
        <v>626675</v>
      </c>
      <c r="AC240" s="47">
        <v>641844</v>
      </c>
      <c r="AD240" s="47">
        <v>657053</v>
      </c>
      <c r="AE240" s="47">
        <v>671752</v>
      </c>
      <c r="AF240" s="47">
        <v>686471</v>
      </c>
      <c r="AG240" s="47">
        <v>701809</v>
      </c>
      <c r="AH240" s="47">
        <v>718741</v>
      </c>
      <c r="AI240" s="47">
        <v>737814</v>
      </c>
      <c r="AJ240" s="47">
        <v>759527</v>
      </c>
      <c r="AK240" s="47">
        <v>783198</v>
      </c>
      <c r="AL240" s="47">
        <v>806860</v>
      </c>
      <c r="AM240" s="47">
        <v>827825</v>
      </c>
      <c r="AN240" s="47">
        <v>844334</v>
      </c>
      <c r="AO240" s="47">
        <v>855362</v>
      </c>
      <c r="AP240" s="47">
        <v>861866</v>
      </c>
      <c r="AQ240" s="47">
        <v>866530</v>
      </c>
      <c r="AR240" s="47">
        <v>873136</v>
      </c>
      <c r="AS240" s="47">
        <v>884366</v>
      </c>
      <c r="AT240" s="47">
        <v>901214</v>
      </c>
      <c r="AU240" s="47">
        <v>922694</v>
      </c>
      <c r="AV240" s="47">
        <v>947108</v>
      </c>
      <c r="AW240" s="47">
        <v>971893</v>
      </c>
      <c r="AX240" s="47">
        <v>995135</v>
      </c>
      <c r="AY240" s="47">
        <v>1016432</v>
      </c>
      <c r="AZ240" s="47">
        <v>1036392</v>
      </c>
      <c r="BA240" s="47">
        <v>1055431</v>
      </c>
      <c r="BB240" s="47">
        <v>1074277</v>
      </c>
      <c r="BC240" s="47">
        <v>1093523</v>
      </c>
      <c r="BD240" s="47">
        <v>1113151</v>
      </c>
      <c r="BE240" s="47">
        <v>1132994</v>
      </c>
      <c r="BF240" s="47">
        <v>1153295</v>
      </c>
      <c r="BG240" s="47">
        <v>1174331</v>
      </c>
      <c r="BH240" s="47">
        <v>1196302</v>
      </c>
      <c r="BI240" s="47">
        <v>1219288</v>
      </c>
      <c r="BJ240" s="47">
        <v>1243261</v>
      </c>
      <c r="BK240" s="47">
        <v>1267972</v>
      </c>
      <c r="BL240" s="44"/>
      <c r="BM240" s="44"/>
      <c r="BN240" s="44"/>
      <c r="BO240" s="44"/>
    </row>
    <row r="241" spans="1:67" ht="14" x14ac:dyDescent="0.3">
      <c r="A241" s="44" t="s">
        <v>877</v>
      </c>
      <c r="B241" s="44" t="s">
        <v>878</v>
      </c>
      <c r="C241" s="44" t="s">
        <v>562</v>
      </c>
      <c r="D241" s="44" t="s">
        <v>563</v>
      </c>
      <c r="E241" s="47">
        <v>97553162</v>
      </c>
      <c r="F241" s="47">
        <v>100147129</v>
      </c>
      <c r="G241" s="47">
        <v>102808053</v>
      </c>
      <c r="H241" s="47">
        <v>105546273</v>
      </c>
      <c r="I241" s="47">
        <v>108376339</v>
      </c>
      <c r="J241" s="47">
        <v>111307812</v>
      </c>
      <c r="K241" s="47">
        <v>114351833</v>
      </c>
      <c r="L241" s="47">
        <v>117503859</v>
      </c>
      <c r="M241" s="47">
        <v>120739199</v>
      </c>
      <c r="N241" s="47">
        <v>124023257</v>
      </c>
      <c r="O241" s="47">
        <v>127335091</v>
      </c>
      <c r="P241" s="47">
        <v>130670746</v>
      </c>
      <c r="Q241" s="47">
        <v>134051043</v>
      </c>
      <c r="R241" s="47">
        <v>137511210</v>
      </c>
      <c r="S241" s="47">
        <v>141099581</v>
      </c>
      <c r="T241" s="47">
        <v>144855682</v>
      </c>
      <c r="U241" s="47">
        <v>148781931</v>
      </c>
      <c r="V241" s="47">
        <v>152881209</v>
      </c>
      <c r="W241" s="47">
        <v>157192233</v>
      </c>
      <c r="X241" s="47">
        <v>161761420</v>
      </c>
      <c r="Y241" s="47">
        <v>166616401</v>
      </c>
      <c r="Z241" s="47">
        <v>171766031</v>
      </c>
      <c r="AA241" s="47">
        <v>177185670</v>
      </c>
      <c r="AB241" s="47">
        <v>182825264</v>
      </c>
      <c r="AC241" s="47">
        <v>188614696</v>
      </c>
      <c r="AD241" s="47">
        <v>194494169</v>
      </c>
      <c r="AE241" s="47">
        <v>200443463</v>
      </c>
      <c r="AF241" s="47">
        <v>206447530</v>
      </c>
      <c r="AG241" s="47">
        <v>212456887</v>
      </c>
      <c r="AH241" s="47">
        <v>218415849</v>
      </c>
      <c r="AI241" s="47">
        <v>224280789</v>
      </c>
      <c r="AJ241" s="47">
        <v>230032595</v>
      </c>
      <c r="AK241" s="47">
        <v>235665072</v>
      </c>
      <c r="AL241" s="47">
        <v>241166614</v>
      </c>
      <c r="AM241" s="47">
        <v>246530972</v>
      </c>
      <c r="AN241" s="47">
        <v>251758685</v>
      </c>
      <c r="AO241" s="47">
        <v>256843600</v>
      </c>
      <c r="AP241" s="47">
        <v>261797648</v>
      </c>
      <c r="AQ241" s="47">
        <v>266664122</v>
      </c>
      <c r="AR241" s="47">
        <v>271501601</v>
      </c>
      <c r="AS241" s="47">
        <v>276357481</v>
      </c>
      <c r="AT241" s="47">
        <v>281251234</v>
      </c>
      <c r="AU241" s="47">
        <v>286188951</v>
      </c>
      <c r="AV241" s="47">
        <v>291188659</v>
      </c>
      <c r="AW241" s="47">
        <v>296266148</v>
      </c>
      <c r="AX241" s="47">
        <v>301435107</v>
      </c>
      <c r="AY241" s="47">
        <v>306703078</v>
      </c>
      <c r="AZ241" s="47">
        <v>312078851</v>
      </c>
      <c r="BA241" s="47">
        <v>317576790</v>
      </c>
      <c r="BB241" s="47">
        <v>323211885</v>
      </c>
      <c r="BC241" s="47">
        <v>328991663</v>
      </c>
      <c r="BD241" s="47">
        <v>334931821</v>
      </c>
      <c r="BE241" s="47">
        <v>341024011</v>
      </c>
      <c r="BF241" s="47">
        <v>347222485</v>
      </c>
      <c r="BG241" s="47">
        <v>353463942</v>
      </c>
      <c r="BH241" s="47">
        <v>359705458</v>
      </c>
      <c r="BI241" s="47">
        <v>365909373</v>
      </c>
      <c r="BJ241" s="47">
        <v>372091950</v>
      </c>
      <c r="BK241" s="47">
        <v>378327628</v>
      </c>
      <c r="BL241" s="44"/>
      <c r="BM241" s="44"/>
      <c r="BN241" s="44"/>
      <c r="BO241" s="44"/>
    </row>
    <row r="242" spans="1:67" ht="14" x14ac:dyDescent="0.3">
      <c r="A242" s="44" t="s">
        <v>879</v>
      </c>
      <c r="B242" s="44" t="s">
        <v>880</v>
      </c>
      <c r="C242" s="44" t="s">
        <v>562</v>
      </c>
      <c r="D242" s="44" t="s">
        <v>563</v>
      </c>
      <c r="E242" s="47">
        <v>61577</v>
      </c>
      <c r="F242" s="47">
        <v>63715</v>
      </c>
      <c r="G242" s="47">
        <v>66235</v>
      </c>
      <c r="H242" s="47">
        <v>68981</v>
      </c>
      <c r="I242" s="47">
        <v>71741</v>
      </c>
      <c r="J242" s="47">
        <v>74345</v>
      </c>
      <c r="K242" s="47">
        <v>76771</v>
      </c>
      <c r="L242" s="47">
        <v>79029</v>
      </c>
      <c r="M242" s="47">
        <v>81079</v>
      </c>
      <c r="N242" s="47">
        <v>82855</v>
      </c>
      <c r="O242" s="47">
        <v>84351</v>
      </c>
      <c r="P242" s="47">
        <v>85499</v>
      </c>
      <c r="Q242" s="47">
        <v>86323</v>
      </c>
      <c r="R242" s="47">
        <v>86962</v>
      </c>
      <c r="S242" s="47">
        <v>87582</v>
      </c>
      <c r="T242" s="47">
        <v>88318</v>
      </c>
      <c r="U242" s="47">
        <v>89234</v>
      </c>
      <c r="V242" s="47">
        <v>90273</v>
      </c>
      <c r="W242" s="47">
        <v>91335</v>
      </c>
      <c r="X242" s="47">
        <v>92268</v>
      </c>
      <c r="Y242" s="47">
        <v>92971</v>
      </c>
      <c r="Z242" s="47">
        <v>93409</v>
      </c>
      <c r="AA242" s="47">
        <v>93641</v>
      </c>
      <c r="AB242" s="47">
        <v>93729</v>
      </c>
      <c r="AC242" s="47">
        <v>93788</v>
      </c>
      <c r="AD242" s="47">
        <v>93896</v>
      </c>
      <c r="AE242" s="47">
        <v>94088</v>
      </c>
      <c r="AF242" s="47">
        <v>94321</v>
      </c>
      <c r="AG242" s="47">
        <v>94591</v>
      </c>
      <c r="AH242" s="47">
        <v>94851</v>
      </c>
      <c r="AI242" s="47">
        <v>95069</v>
      </c>
      <c r="AJ242" s="47">
        <v>95246</v>
      </c>
      <c r="AK242" s="47">
        <v>95399</v>
      </c>
      <c r="AL242" s="47">
        <v>95557</v>
      </c>
      <c r="AM242" s="47">
        <v>95739</v>
      </c>
      <c r="AN242" s="47">
        <v>95976</v>
      </c>
      <c r="AO242" s="47">
        <v>96273</v>
      </c>
      <c r="AP242" s="47">
        <v>96619</v>
      </c>
      <c r="AQ242" s="47">
        <v>97032</v>
      </c>
      <c r="AR242" s="47">
        <v>97482</v>
      </c>
      <c r="AS242" s="47">
        <v>97973</v>
      </c>
      <c r="AT242" s="47">
        <v>98487</v>
      </c>
      <c r="AU242" s="47">
        <v>99022</v>
      </c>
      <c r="AV242" s="47">
        <v>99589</v>
      </c>
      <c r="AW242" s="47">
        <v>100218</v>
      </c>
      <c r="AX242" s="47">
        <v>100905</v>
      </c>
      <c r="AY242" s="47">
        <v>101706</v>
      </c>
      <c r="AZ242" s="47">
        <v>102581</v>
      </c>
      <c r="BA242" s="47">
        <v>103379</v>
      </c>
      <c r="BB242" s="47">
        <v>103890</v>
      </c>
      <c r="BC242" s="47">
        <v>103986</v>
      </c>
      <c r="BD242" s="47">
        <v>103562</v>
      </c>
      <c r="BE242" s="47">
        <v>102737</v>
      </c>
      <c r="BF242" s="47">
        <v>101768</v>
      </c>
      <c r="BG242" s="47">
        <v>101028</v>
      </c>
      <c r="BH242" s="47">
        <v>100781</v>
      </c>
      <c r="BI242" s="47">
        <v>101133</v>
      </c>
      <c r="BJ242" s="47">
        <v>101998</v>
      </c>
      <c r="BK242" s="47">
        <v>103197</v>
      </c>
      <c r="BL242" s="44"/>
      <c r="BM242" s="44"/>
      <c r="BN242" s="44"/>
      <c r="BO242" s="44"/>
    </row>
    <row r="243" spans="1:67" ht="14" x14ac:dyDescent="0.3">
      <c r="A243" s="44" t="s">
        <v>881</v>
      </c>
      <c r="B243" s="44" t="s">
        <v>882</v>
      </c>
      <c r="C243" s="44" t="s">
        <v>562</v>
      </c>
      <c r="D243" s="44" t="s">
        <v>563</v>
      </c>
      <c r="E243" s="47">
        <v>572839523</v>
      </c>
      <c r="F243" s="47">
        <v>584939726</v>
      </c>
      <c r="G243" s="47">
        <v>597494449</v>
      </c>
      <c r="H243" s="47">
        <v>610498327</v>
      </c>
      <c r="I243" s="47">
        <v>623943332</v>
      </c>
      <c r="J243" s="47">
        <v>637823175</v>
      </c>
      <c r="K243" s="47">
        <v>652144182</v>
      </c>
      <c r="L243" s="47">
        <v>666908582</v>
      </c>
      <c r="M243" s="47">
        <v>682102178</v>
      </c>
      <c r="N243" s="47">
        <v>697706104</v>
      </c>
      <c r="O243" s="47">
        <v>713711349</v>
      </c>
      <c r="P243" s="47">
        <v>730107637</v>
      </c>
      <c r="Q243" s="47">
        <v>746911716</v>
      </c>
      <c r="R243" s="47">
        <v>764174958</v>
      </c>
      <c r="S243" s="47">
        <v>781966565</v>
      </c>
      <c r="T243" s="47">
        <v>800335563</v>
      </c>
      <c r="U243" s="47">
        <v>819292545</v>
      </c>
      <c r="V243" s="47">
        <v>838819925</v>
      </c>
      <c r="W243" s="47">
        <v>858901731</v>
      </c>
      <c r="X243" s="47">
        <v>879510848</v>
      </c>
      <c r="Y243" s="47">
        <v>900620572</v>
      </c>
      <c r="Z243" s="47">
        <v>922226636</v>
      </c>
      <c r="AA243" s="47">
        <v>944315187</v>
      </c>
      <c r="AB243" s="47">
        <v>966836452</v>
      </c>
      <c r="AC243" s="47">
        <v>989728215</v>
      </c>
      <c r="AD243" s="47">
        <v>1012942302</v>
      </c>
      <c r="AE243" s="47">
        <v>1036437892</v>
      </c>
      <c r="AF243" s="47">
        <v>1060208539</v>
      </c>
      <c r="AG243" s="47">
        <v>1084281155</v>
      </c>
      <c r="AH243" s="47">
        <v>1108702403</v>
      </c>
      <c r="AI243" s="47">
        <v>1133495196</v>
      </c>
      <c r="AJ243" s="47">
        <v>1158655617</v>
      </c>
      <c r="AK243" s="47">
        <v>1184133314</v>
      </c>
      <c r="AL243" s="47">
        <v>1209847786</v>
      </c>
      <c r="AM243" s="47">
        <v>1235693869</v>
      </c>
      <c r="AN243" s="47">
        <v>1261587756</v>
      </c>
      <c r="AO243" s="47">
        <v>1287476190</v>
      </c>
      <c r="AP243" s="47">
        <v>1313346377</v>
      </c>
      <c r="AQ243" s="47">
        <v>1339202708</v>
      </c>
      <c r="AR243" s="47">
        <v>1365067928</v>
      </c>
      <c r="AS243" s="47">
        <v>1390946064</v>
      </c>
      <c r="AT243" s="47">
        <v>1416822959</v>
      </c>
      <c r="AU243" s="47">
        <v>1442644058</v>
      </c>
      <c r="AV243" s="47">
        <v>1468324422</v>
      </c>
      <c r="AW243" s="47">
        <v>1493757846</v>
      </c>
      <c r="AX243" s="47">
        <v>1518861552</v>
      </c>
      <c r="AY243" s="47">
        <v>1543610696</v>
      </c>
      <c r="AZ243" s="47">
        <v>1568003159</v>
      </c>
      <c r="BA243" s="47">
        <v>1592010819</v>
      </c>
      <c r="BB243" s="47">
        <v>1615610198</v>
      </c>
      <c r="BC243" s="47">
        <v>1638792934</v>
      </c>
      <c r="BD243" s="47">
        <v>1661534412</v>
      </c>
      <c r="BE243" s="47">
        <v>1683747130</v>
      </c>
      <c r="BF243" s="47">
        <v>1705772050</v>
      </c>
      <c r="BG243" s="47">
        <v>1727640967</v>
      </c>
      <c r="BH243" s="47">
        <v>1749417068</v>
      </c>
      <c r="BI243" s="47">
        <v>1771167194</v>
      </c>
      <c r="BJ243" s="47">
        <v>1792835608</v>
      </c>
      <c r="BK243" s="47">
        <v>1814388744</v>
      </c>
      <c r="BL243" s="44"/>
      <c r="BM243" s="44"/>
      <c r="BN243" s="44"/>
      <c r="BO243" s="44"/>
    </row>
    <row r="244" spans="1:67" ht="14" x14ac:dyDescent="0.3">
      <c r="A244" s="44" t="s">
        <v>883</v>
      </c>
      <c r="B244" s="44" t="s">
        <v>884</v>
      </c>
      <c r="C244" s="44" t="s">
        <v>562</v>
      </c>
      <c r="D244" s="44" t="s">
        <v>563</v>
      </c>
      <c r="E244" s="47">
        <v>227233223</v>
      </c>
      <c r="F244" s="47">
        <v>232567038</v>
      </c>
      <c r="G244" s="47">
        <v>238121698</v>
      </c>
      <c r="H244" s="47">
        <v>243893426</v>
      </c>
      <c r="I244" s="47">
        <v>249873743</v>
      </c>
      <c r="J244" s="47">
        <v>256059811</v>
      </c>
      <c r="K244" s="47">
        <v>262454422</v>
      </c>
      <c r="L244" s="47">
        <v>269072224</v>
      </c>
      <c r="M244" s="47">
        <v>275937224</v>
      </c>
      <c r="N244" s="47">
        <v>283080084</v>
      </c>
      <c r="O244" s="47">
        <v>290526189</v>
      </c>
      <c r="P244" s="47">
        <v>298284068</v>
      </c>
      <c r="Q244" s="47">
        <v>306359274</v>
      </c>
      <c r="R244" s="47">
        <v>314761167</v>
      </c>
      <c r="S244" s="47">
        <v>323500188</v>
      </c>
      <c r="T244" s="47">
        <v>332583486</v>
      </c>
      <c r="U244" s="47">
        <v>342018831</v>
      </c>
      <c r="V244" s="47">
        <v>351808670</v>
      </c>
      <c r="W244" s="47">
        <v>361939361</v>
      </c>
      <c r="X244" s="47">
        <v>372404185</v>
      </c>
      <c r="Y244" s="47">
        <v>383188232</v>
      </c>
      <c r="Z244" s="47">
        <v>394281956</v>
      </c>
      <c r="AA244" s="47">
        <v>405688903</v>
      </c>
      <c r="AB244" s="47">
        <v>417425681</v>
      </c>
      <c r="AC244" s="47">
        <v>429521938</v>
      </c>
      <c r="AD244" s="47">
        <v>441988010</v>
      </c>
      <c r="AE244" s="47">
        <v>454835629</v>
      </c>
      <c r="AF244" s="47">
        <v>468053168</v>
      </c>
      <c r="AG244" s="47">
        <v>481594292</v>
      </c>
      <c r="AH244" s="47">
        <v>495407391</v>
      </c>
      <c r="AI244" s="47">
        <v>509451851</v>
      </c>
      <c r="AJ244" s="47">
        <v>523726913</v>
      </c>
      <c r="AK244" s="47">
        <v>538246469</v>
      </c>
      <c r="AL244" s="47">
        <v>553020362</v>
      </c>
      <c r="AM244" s="47">
        <v>568072008</v>
      </c>
      <c r="AN244" s="47">
        <v>583413261</v>
      </c>
      <c r="AO244" s="47">
        <v>599067779</v>
      </c>
      <c r="AP244" s="47">
        <v>615054371</v>
      </c>
      <c r="AQ244" s="47">
        <v>631400656</v>
      </c>
      <c r="AR244" s="47">
        <v>648148316</v>
      </c>
      <c r="AS244" s="47">
        <v>665327581</v>
      </c>
      <c r="AT244" s="47">
        <v>682956070</v>
      </c>
      <c r="AU244" s="47">
        <v>701066167</v>
      </c>
      <c r="AV244" s="47">
        <v>719716209</v>
      </c>
      <c r="AW244" s="47">
        <v>738983255</v>
      </c>
      <c r="AX244" s="47">
        <v>758924681</v>
      </c>
      <c r="AY244" s="47">
        <v>779566820</v>
      </c>
      <c r="AZ244" s="47">
        <v>800908534</v>
      </c>
      <c r="BA244" s="47">
        <v>822945457</v>
      </c>
      <c r="BB244" s="47">
        <v>845655214</v>
      </c>
      <c r="BC244" s="47">
        <v>869025106</v>
      </c>
      <c r="BD244" s="47">
        <v>893046172</v>
      </c>
      <c r="BE244" s="47">
        <v>917726973</v>
      </c>
      <c r="BF244" s="47">
        <v>943041070</v>
      </c>
      <c r="BG244" s="47">
        <v>968959787</v>
      </c>
      <c r="BH244" s="47">
        <v>995458478</v>
      </c>
      <c r="BI244" s="47">
        <v>1022526541</v>
      </c>
      <c r="BJ244" s="47">
        <v>1050153672</v>
      </c>
      <c r="BK244" s="47">
        <v>1078306520</v>
      </c>
      <c r="BL244" s="44"/>
      <c r="BM244" s="44"/>
      <c r="BN244" s="44"/>
      <c r="BO244" s="44"/>
    </row>
    <row r="245" spans="1:67" ht="14" x14ac:dyDescent="0.3">
      <c r="A245" s="44" t="s">
        <v>191</v>
      </c>
      <c r="B245" s="44" t="s">
        <v>885</v>
      </c>
      <c r="C245" s="44" t="s">
        <v>562</v>
      </c>
      <c r="D245" s="44" t="s">
        <v>563</v>
      </c>
      <c r="E245" s="47">
        <v>847979</v>
      </c>
      <c r="F245" s="47">
        <v>864818</v>
      </c>
      <c r="G245" s="47">
        <v>879441</v>
      </c>
      <c r="H245" s="47">
        <v>891944</v>
      </c>
      <c r="I245" s="47">
        <v>902613</v>
      </c>
      <c r="J245" s="47">
        <v>911737</v>
      </c>
      <c r="K245" s="47">
        <v>919217</v>
      </c>
      <c r="L245" s="47">
        <v>925235</v>
      </c>
      <c r="M245" s="47">
        <v>930795</v>
      </c>
      <c r="N245" s="47">
        <v>937186</v>
      </c>
      <c r="O245" s="47">
        <v>945360</v>
      </c>
      <c r="P245" s="47">
        <v>955741</v>
      </c>
      <c r="Q245" s="47">
        <v>968136</v>
      </c>
      <c r="R245" s="47">
        <v>982010</v>
      </c>
      <c r="S245" s="47">
        <v>996493</v>
      </c>
      <c r="T245" s="47">
        <v>1010936</v>
      </c>
      <c r="U245" s="47">
        <v>1025107</v>
      </c>
      <c r="V245" s="47">
        <v>1039212</v>
      </c>
      <c r="W245" s="47">
        <v>1053558</v>
      </c>
      <c r="X245" s="47">
        <v>1068640</v>
      </c>
      <c r="Y245" s="47">
        <v>1084744</v>
      </c>
      <c r="Z245" s="47">
        <v>1101983</v>
      </c>
      <c r="AA245" s="47">
        <v>1120020</v>
      </c>
      <c r="AB245" s="47">
        <v>1138071</v>
      </c>
      <c r="AC245" s="47">
        <v>1155074</v>
      </c>
      <c r="AD245" s="47">
        <v>1170285</v>
      </c>
      <c r="AE245" s="47">
        <v>1183381</v>
      </c>
      <c r="AF245" s="47">
        <v>1194541</v>
      </c>
      <c r="AG245" s="47">
        <v>1204153</v>
      </c>
      <c r="AH245" s="47">
        <v>1212857</v>
      </c>
      <c r="AI245" s="47">
        <v>1221116</v>
      </c>
      <c r="AJ245" s="47">
        <v>1229103</v>
      </c>
      <c r="AK245" s="47">
        <v>1236683</v>
      </c>
      <c r="AL245" s="47">
        <v>1243616</v>
      </c>
      <c r="AM245" s="47">
        <v>1249520</v>
      </c>
      <c r="AN245" s="47">
        <v>1254200</v>
      </c>
      <c r="AO245" s="47">
        <v>1257549</v>
      </c>
      <c r="AP245" s="47">
        <v>1259848</v>
      </c>
      <c r="AQ245" s="47">
        <v>1261695</v>
      </c>
      <c r="AR245" s="47">
        <v>1263933</v>
      </c>
      <c r="AS245" s="47">
        <v>1267153</v>
      </c>
      <c r="AT245" s="47">
        <v>1271632</v>
      </c>
      <c r="AU245" s="47">
        <v>1277213</v>
      </c>
      <c r="AV245" s="47">
        <v>1283559</v>
      </c>
      <c r="AW245" s="47">
        <v>1290123</v>
      </c>
      <c r="AX245" s="47">
        <v>1296502</v>
      </c>
      <c r="AY245" s="47">
        <v>1302561</v>
      </c>
      <c r="AZ245" s="47">
        <v>1308451</v>
      </c>
      <c r="BA245" s="47">
        <v>1314443</v>
      </c>
      <c r="BB245" s="47">
        <v>1320930</v>
      </c>
      <c r="BC245" s="47">
        <v>1328147</v>
      </c>
      <c r="BD245" s="47">
        <v>1336178</v>
      </c>
      <c r="BE245" s="47">
        <v>1344817</v>
      </c>
      <c r="BF245" s="47">
        <v>1353700</v>
      </c>
      <c r="BG245" s="47">
        <v>1362342</v>
      </c>
      <c r="BH245" s="47">
        <v>1370328</v>
      </c>
      <c r="BI245" s="47">
        <v>1377564</v>
      </c>
      <c r="BJ245" s="47">
        <v>1384072</v>
      </c>
      <c r="BK245" s="47">
        <v>1389858</v>
      </c>
      <c r="BL245" s="44"/>
      <c r="BM245" s="44"/>
      <c r="BN245" s="44"/>
      <c r="BO245" s="44"/>
    </row>
    <row r="246" spans="1:67" ht="14" x14ac:dyDescent="0.3">
      <c r="A246" s="44" t="s">
        <v>44</v>
      </c>
      <c r="B246" s="44" t="s">
        <v>886</v>
      </c>
      <c r="C246" s="44" t="s">
        <v>562</v>
      </c>
      <c r="D246" s="44" t="s">
        <v>563</v>
      </c>
      <c r="E246" s="47">
        <v>4178236</v>
      </c>
      <c r="F246" s="47">
        <v>4238142</v>
      </c>
      <c r="G246" s="47">
        <v>4305481</v>
      </c>
      <c r="H246" s="47">
        <v>4380068</v>
      </c>
      <c r="I246" s="47">
        <v>4461114</v>
      </c>
      <c r="J246" s="47">
        <v>4547941</v>
      </c>
      <c r="K246" s="47">
        <v>4641000</v>
      </c>
      <c r="L246" s="47">
        <v>4740511</v>
      </c>
      <c r="M246" s="47">
        <v>4845219</v>
      </c>
      <c r="N246" s="47">
        <v>4953390</v>
      </c>
      <c r="O246" s="47">
        <v>5063809</v>
      </c>
      <c r="P246" s="47">
        <v>5176295</v>
      </c>
      <c r="Q246" s="47">
        <v>5291338</v>
      </c>
      <c r="R246" s="47">
        <v>5409343</v>
      </c>
      <c r="S246" s="47">
        <v>5530975</v>
      </c>
      <c r="T246" s="47">
        <v>5656914</v>
      </c>
      <c r="U246" s="47">
        <v>5786478</v>
      </c>
      <c r="V246" s="47">
        <v>5919965</v>
      </c>
      <c r="W246" s="47">
        <v>6060151</v>
      </c>
      <c r="X246" s="47">
        <v>6210756</v>
      </c>
      <c r="Y246" s="47">
        <v>6374039</v>
      </c>
      <c r="Z246" s="47">
        <v>6551231</v>
      </c>
      <c r="AA246" s="47">
        <v>6740529</v>
      </c>
      <c r="AB246" s="47">
        <v>6937331</v>
      </c>
      <c r="AC246" s="47">
        <v>7135270</v>
      </c>
      <c r="AD246" s="47">
        <v>7329594</v>
      </c>
      <c r="AE246" s="47">
        <v>7517858</v>
      </c>
      <c r="AF246" s="47">
        <v>7700736</v>
      </c>
      <c r="AG246" s="47">
        <v>7880332</v>
      </c>
      <c r="AH246" s="47">
        <v>8060210</v>
      </c>
      <c r="AI246" s="47">
        <v>8242496</v>
      </c>
      <c r="AJ246" s="47">
        <v>8427857</v>
      </c>
      <c r="AK246" s="47">
        <v>8613861</v>
      </c>
      <c r="AL246" s="47">
        <v>8795932</v>
      </c>
      <c r="AM246" s="47">
        <v>8967916</v>
      </c>
      <c r="AN246" s="47">
        <v>9125398</v>
      </c>
      <c r="AO246" s="47">
        <v>9267340</v>
      </c>
      <c r="AP246" s="47">
        <v>9395123</v>
      </c>
      <c r="AQ246" s="47">
        <v>9509857</v>
      </c>
      <c r="AR246" s="47">
        <v>9613588</v>
      </c>
      <c r="AS246" s="47">
        <v>9708350</v>
      </c>
      <c r="AT246" s="47">
        <v>9793903</v>
      </c>
      <c r="AU246" s="47">
        <v>9871251</v>
      </c>
      <c r="AV246" s="47">
        <v>9945277</v>
      </c>
      <c r="AW246" s="47">
        <v>10022277</v>
      </c>
      <c r="AX246" s="47">
        <v>10106771</v>
      </c>
      <c r="AY246" s="47">
        <v>10201214</v>
      </c>
      <c r="AZ246" s="47">
        <v>10304726</v>
      </c>
      <c r="BA246" s="47">
        <v>10414433</v>
      </c>
      <c r="BB246" s="47">
        <v>10525694</v>
      </c>
      <c r="BC246" s="47">
        <v>10635244</v>
      </c>
      <c r="BD246" s="47">
        <v>10741880</v>
      </c>
      <c r="BE246" s="47">
        <v>10847002</v>
      </c>
      <c r="BF246" s="47">
        <v>10952951</v>
      </c>
      <c r="BG246" s="47">
        <v>11063201</v>
      </c>
      <c r="BH246" s="47">
        <v>11179949</v>
      </c>
      <c r="BI246" s="47">
        <v>11303946</v>
      </c>
      <c r="BJ246" s="47">
        <v>11433443</v>
      </c>
      <c r="BK246" s="47">
        <v>11565204</v>
      </c>
      <c r="BL246" s="44"/>
      <c r="BM246" s="44"/>
      <c r="BN246" s="44"/>
      <c r="BO246" s="44"/>
    </row>
    <row r="247" spans="1:67" ht="14" x14ac:dyDescent="0.3">
      <c r="A247" s="44" t="s">
        <v>61</v>
      </c>
      <c r="B247" s="44" t="s">
        <v>887</v>
      </c>
      <c r="C247" s="44" t="s">
        <v>562</v>
      </c>
      <c r="D247" s="44" t="s">
        <v>563</v>
      </c>
      <c r="E247" s="47">
        <v>27472345</v>
      </c>
      <c r="F247" s="47">
        <v>28146910</v>
      </c>
      <c r="G247" s="47">
        <v>28832827</v>
      </c>
      <c r="H247" s="47">
        <v>29531365</v>
      </c>
      <c r="I247" s="47">
        <v>30244261</v>
      </c>
      <c r="J247" s="47">
        <v>30972994</v>
      </c>
      <c r="K247" s="47">
        <v>31717507</v>
      </c>
      <c r="L247" s="47">
        <v>32477992</v>
      </c>
      <c r="M247" s="47">
        <v>33256464</v>
      </c>
      <c r="N247" s="47">
        <v>34055390</v>
      </c>
      <c r="O247" s="47">
        <v>34876303</v>
      </c>
      <c r="P247" s="47">
        <v>35720599</v>
      </c>
      <c r="Q247" s="47">
        <v>36587261</v>
      </c>
      <c r="R247" s="47">
        <v>37472336</v>
      </c>
      <c r="S247" s="47">
        <v>38370283</v>
      </c>
      <c r="T247" s="47">
        <v>39277258</v>
      </c>
      <c r="U247" s="47">
        <v>40189567</v>
      </c>
      <c r="V247" s="47">
        <v>41108297</v>
      </c>
      <c r="W247" s="47">
        <v>42039992</v>
      </c>
      <c r="X247" s="47">
        <v>42994041</v>
      </c>
      <c r="Y247" s="47">
        <v>43975971</v>
      </c>
      <c r="Z247" s="47">
        <v>44988414</v>
      </c>
      <c r="AA247" s="47">
        <v>46025411</v>
      </c>
      <c r="AB247" s="47">
        <v>47073472</v>
      </c>
      <c r="AC247" s="47">
        <v>48114155</v>
      </c>
      <c r="AD247" s="47">
        <v>49133937</v>
      </c>
      <c r="AE247" s="47">
        <v>50128541</v>
      </c>
      <c r="AF247" s="47">
        <v>51100924</v>
      </c>
      <c r="AG247" s="47">
        <v>52053765</v>
      </c>
      <c r="AH247" s="47">
        <v>52992487</v>
      </c>
      <c r="AI247" s="47">
        <v>53921760</v>
      </c>
      <c r="AJ247" s="47">
        <v>54840590</v>
      </c>
      <c r="AK247" s="47">
        <v>55748948</v>
      </c>
      <c r="AL247" s="47">
        <v>56653804</v>
      </c>
      <c r="AM247" s="47">
        <v>57564204</v>
      </c>
      <c r="AN247" s="47">
        <v>58486456</v>
      </c>
      <c r="AO247" s="47">
        <v>59423282</v>
      </c>
      <c r="AP247" s="47">
        <v>60372568</v>
      </c>
      <c r="AQ247" s="47">
        <v>61329676</v>
      </c>
      <c r="AR247" s="47">
        <v>62287397</v>
      </c>
      <c r="AS247" s="47">
        <v>63240194</v>
      </c>
      <c r="AT247" s="47">
        <v>64192243</v>
      </c>
      <c r="AU247" s="47">
        <v>65145367</v>
      </c>
      <c r="AV247" s="47">
        <v>66089402</v>
      </c>
      <c r="AW247" s="47">
        <v>67010930</v>
      </c>
      <c r="AX247" s="47">
        <v>67903469</v>
      </c>
      <c r="AY247" s="47">
        <v>68756810</v>
      </c>
      <c r="AZ247" s="47">
        <v>69581848</v>
      </c>
      <c r="BA247" s="47">
        <v>70418604</v>
      </c>
      <c r="BB247" s="47">
        <v>71321399</v>
      </c>
      <c r="BC247" s="47">
        <v>72326988</v>
      </c>
      <c r="BD247" s="47">
        <v>73443863</v>
      </c>
      <c r="BE247" s="47">
        <v>74653016</v>
      </c>
      <c r="BF247" s="47">
        <v>75928564</v>
      </c>
      <c r="BG247" s="47">
        <v>77231907</v>
      </c>
      <c r="BH247" s="47">
        <v>78529409</v>
      </c>
      <c r="BI247" s="47">
        <v>79821724</v>
      </c>
      <c r="BJ247" s="47">
        <v>81101892</v>
      </c>
      <c r="BK247" s="47">
        <v>82319724</v>
      </c>
      <c r="BL247" s="44"/>
      <c r="BM247" s="44"/>
      <c r="BN247" s="44"/>
      <c r="BO247" s="44"/>
    </row>
    <row r="248" spans="1:67" ht="14" x14ac:dyDescent="0.3">
      <c r="A248" s="44" t="s">
        <v>888</v>
      </c>
      <c r="B248" s="44" t="s">
        <v>889</v>
      </c>
      <c r="C248" s="44" t="s">
        <v>562</v>
      </c>
      <c r="D248" s="44" t="s">
        <v>563</v>
      </c>
      <c r="E248" s="47">
        <v>5323</v>
      </c>
      <c r="F248" s="47">
        <v>5335</v>
      </c>
      <c r="G248" s="47">
        <v>5340</v>
      </c>
      <c r="H248" s="47">
        <v>5343</v>
      </c>
      <c r="I248" s="47">
        <v>5356</v>
      </c>
      <c r="J248" s="47">
        <v>5386</v>
      </c>
      <c r="K248" s="47">
        <v>5438</v>
      </c>
      <c r="L248" s="47">
        <v>5511</v>
      </c>
      <c r="M248" s="47">
        <v>5597</v>
      </c>
      <c r="N248" s="47">
        <v>5670</v>
      </c>
      <c r="O248" s="47">
        <v>5735</v>
      </c>
      <c r="P248" s="47">
        <v>5766</v>
      </c>
      <c r="Q248" s="47">
        <v>5790</v>
      </c>
      <c r="R248" s="47">
        <v>5822</v>
      </c>
      <c r="S248" s="47">
        <v>5905</v>
      </c>
      <c r="T248" s="47">
        <v>6060</v>
      </c>
      <c r="U248" s="47">
        <v>6323</v>
      </c>
      <c r="V248" s="47">
        <v>6650</v>
      </c>
      <c r="W248" s="47">
        <v>7014</v>
      </c>
      <c r="X248" s="47">
        <v>7358</v>
      </c>
      <c r="Y248" s="47">
        <v>7637</v>
      </c>
      <c r="Z248" s="47">
        <v>7827</v>
      </c>
      <c r="AA248" s="47">
        <v>7956</v>
      </c>
      <c r="AB248" s="47">
        <v>8041</v>
      </c>
      <c r="AC248" s="47">
        <v>8115</v>
      </c>
      <c r="AD248" s="47">
        <v>8219</v>
      </c>
      <c r="AE248" s="47">
        <v>8336</v>
      </c>
      <c r="AF248" s="47">
        <v>8485</v>
      </c>
      <c r="AG248" s="47">
        <v>8637</v>
      </c>
      <c r="AH248" s="47">
        <v>8779</v>
      </c>
      <c r="AI248" s="47">
        <v>8913</v>
      </c>
      <c r="AJ248" s="47">
        <v>9026</v>
      </c>
      <c r="AK248" s="47">
        <v>9112</v>
      </c>
      <c r="AL248" s="47">
        <v>9194</v>
      </c>
      <c r="AM248" s="47">
        <v>9252</v>
      </c>
      <c r="AN248" s="47">
        <v>9298</v>
      </c>
      <c r="AO248" s="47">
        <v>9323</v>
      </c>
      <c r="AP248" s="47">
        <v>9323</v>
      </c>
      <c r="AQ248" s="47">
        <v>9332</v>
      </c>
      <c r="AR248" s="47">
        <v>9346</v>
      </c>
      <c r="AS248" s="47">
        <v>9394</v>
      </c>
      <c r="AT248" s="47">
        <v>9484</v>
      </c>
      <c r="AU248" s="47">
        <v>9596</v>
      </c>
      <c r="AV248" s="47">
        <v>9726</v>
      </c>
      <c r="AW248" s="47">
        <v>9869</v>
      </c>
      <c r="AX248" s="47">
        <v>10000</v>
      </c>
      <c r="AY248" s="47">
        <v>10120</v>
      </c>
      <c r="AZ248" s="47">
        <v>10221</v>
      </c>
      <c r="BA248" s="47">
        <v>10314</v>
      </c>
      <c r="BB248" s="47">
        <v>10424</v>
      </c>
      <c r="BC248" s="47">
        <v>10530</v>
      </c>
      <c r="BD248" s="47">
        <v>10633</v>
      </c>
      <c r="BE248" s="47">
        <v>10739</v>
      </c>
      <c r="BF248" s="47">
        <v>10857</v>
      </c>
      <c r="BG248" s="47">
        <v>10972</v>
      </c>
      <c r="BH248" s="47">
        <v>11099</v>
      </c>
      <c r="BI248" s="47">
        <v>11225</v>
      </c>
      <c r="BJ248" s="47">
        <v>11370</v>
      </c>
      <c r="BK248" s="47">
        <v>11508</v>
      </c>
      <c r="BL248" s="44"/>
      <c r="BM248" s="44"/>
      <c r="BN248" s="44"/>
      <c r="BO248" s="44"/>
    </row>
    <row r="249" spans="1:67" ht="14" x14ac:dyDescent="0.3">
      <c r="A249" s="44" t="s">
        <v>31</v>
      </c>
      <c r="B249" s="44" t="s">
        <v>890</v>
      </c>
      <c r="C249" s="44" t="s">
        <v>562</v>
      </c>
      <c r="D249" s="44" t="s">
        <v>563</v>
      </c>
      <c r="E249" s="47">
        <v>10052152</v>
      </c>
      <c r="F249" s="47">
        <v>10346697</v>
      </c>
      <c r="G249" s="47">
        <v>10651962</v>
      </c>
      <c r="H249" s="47">
        <v>10968195</v>
      </c>
      <c r="I249" s="47">
        <v>11295681</v>
      </c>
      <c r="J249" s="47">
        <v>11634832</v>
      </c>
      <c r="K249" s="47">
        <v>11985440</v>
      </c>
      <c r="L249" s="47">
        <v>12348189</v>
      </c>
      <c r="M249" s="47">
        <v>12725522</v>
      </c>
      <c r="N249" s="47">
        <v>13120580</v>
      </c>
      <c r="O249" s="47">
        <v>13535481</v>
      </c>
      <c r="P249" s="47">
        <v>13971695</v>
      </c>
      <c r="Q249" s="47">
        <v>14428340</v>
      </c>
      <c r="R249" s="47">
        <v>14902263</v>
      </c>
      <c r="S249" s="47">
        <v>15388936</v>
      </c>
      <c r="T249" s="47">
        <v>15885229</v>
      </c>
      <c r="U249" s="47">
        <v>16390159</v>
      </c>
      <c r="V249" s="47">
        <v>16905214</v>
      </c>
      <c r="W249" s="47">
        <v>17432757</v>
      </c>
      <c r="X249" s="47">
        <v>17976222</v>
      </c>
      <c r="Y249" s="47">
        <v>18538259</v>
      </c>
      <c r="Z249" s="47">
        <v>19120680</v>
      </c>
      <c r="AA249" s="47">
        <v>19723322</v>
      </c>
      <c r="AB249" s="47">
        <v>20344547</v>
      </c>
      <c r="AC249" s="47">
        <v>20981776</v>
      </c>
      <c r="AD249" s="47">
        <v>21633796</v>
      </c>
      <c r="AE249" s="47">
        <v>22296286</v>
      </c>
      <c r="AF249" s="47">
        <v>22971200</v>
      </c>
      <c r="AG249" s="47">
        <v>23670808</v>
      </c>
      <c r="AH249" s="47">
        <v>24411738</v>
      </c>
      <c r="AI249" s="47">
        <v>25203845</v>
      </c>
      <c r="AJ249" s="47">
        <v>26056594</v>
      </c>
      <c r="AK249" s="47">
        <v>26961197</v>
      </c>
      <c r="AL249" s="47">
        <v>27887203</v>
      </c>
      <c r="AM249" s="47">
        <v>28792639</v>
      </c>
      <c r="AN249" s="47">
        <v>29649135</v>
      </c>
      <c r="AO249" s="47">
        <v>30444526</v>
      </c>
      <c r="AP249" s="47">
        <v>31192857</v>
      </c>
      <c r="AQ249" s="47">
        <v>31924196</v>
      </c>
      <c r="AR249" s="47">
        <v>32682239</v>
      </c>
      <c r="AS249" s="47">
        <v>33499180</v>
      </c>
      <c r="AT249" s="47">
        <v>34385856</v>
      </c>
      <c r="AU249" s="47">
        <v>35334788</v>
      </c>
      <c r="AV249" s="47">
        <v>36337782</v>
      </c>
      <c r="AW249" s="47">
        <v>37379767</v>
      </c>
      <c r="AX249" s="47">
        <v>38450320</v>
      </c>
      <c r="AY249" s="47">
        <v>39548663</v>
      </c>
      <c r="AZ249" s="47">
        <v>40681414</v>
      </c>
      <c r="BA249" s="47">
        <v>41853944</v>
      </c>
      <c r="BB249" s="47">
        <v>43073834</v>
      </c>
      <c r="BC249" s="47">
        <v>44346525</v>
      </c>
      <c r="BD249" s="47">
        <v>45673338</v>
      </c>
      <c r="BE249" s="47">
        <v>47052481</v>
      </c>
      <c r="BF249" s="47">
        <v>48482266</v>
      </c>
      <c r="BG249" s="47">
        <v>49959822</v>
      </c>
      <c r="BH249" s="47">
        <v>51482633</v>
      </c>
      <c r="BI249" s="47">
        <v>53050790</v>
      </c>
      <c r="BJ249" s="47">
        <v>54663906</v>
      </c>
      <c r="BK249" s="47">
        <v>56318348</v>
      </c>
      <c r="BL249" s="44"/>
      <c r="BM249" s="44"/>
      <c r="BN249" s="44"/>
      <c r="BO249" s="44"/>
    </row>
    <row r="250" spans="1:67" ht="14" x14ac:dyDescent="0.3">
      <c r="A250" s="44" t="s">
        <v>219</v>
      </c>
      <c r="B250" s="44" t="s">
        <v>891</v>
      </c>
      <c r="C250" s="44" t="s">
        <v>562</v>
      </c>
      <c r="D250" s="44" t="s">
        <v>563</v>
      </c>
      <c r="E250" s="47">
        <v>6767095</v>
      </c>
      <c r="F250" s="47">
        <v>6983818</v>
      </c>
      <c r="G250" s="47">
        <v>7215796</v>
      </c>
      <c r="H250" s="47">
        <v>7461634</v>
      </c>
      <c r="I250" s="47">
        <v>7719104</v>
      </c>
      <c r="J250" s="47">
        <v>7986066</v>
      </c>
      <c r="K250" s="47">
        <v>8263439</v>
      </c>
      <c r="L250" s="47">
        <v>8550443</v>
      </c>
      <c r="M250" s="47">
        <v>8841153</v>
      </c>
      <c r="N250" s="47">
        <v>9127857</v>
      </c>
      <c r="O250" s="47">
        <v>9405600</v>
      </c>
      <c r="P250" s="47">
        <v>9671860</v>
      </c>
      <c r="Q250" s="47">
        <v>9929636</v>
      </c>
      <c r="R250" s="47">
        <v>10186455</v>
      </c>
      <c r="S250" s="47">
        <v>10453037</v>
      </c>
      <c r="T250" s="47">
        <v>10737403</v>
      </c>
      <c r="U250" s="47">
        <v>11042974</v>
      </c>
      <c r="V250" s="47">
        <v>11368615</v>
      </c>
      <c r="W250" s="47">
        <v>11712530</v>
      </c>
      <c r="X250" s="47">
        <v>12071145</v>
      </c>
      <c r="Y250" s="47">
        <v>12442334</v>
      </c>
      <c r="Z250" s="47">
        <v>12825082</v>
      </c>
      <c r="AA250" s="47">
        <v>13221991</v>
      </c>
      <c r="AB250" s="47">
        <v>13638729</v>
      </c>
      <c r="AC250" s="47">
        <v>14082875</v>
      </c>
      <c r="AD250" s="47">
        <v>14559355</v>
      </c>
      <c r="AE250" s="47">
        <v>15070302</v>
      </c>
      <c r="AF250" s="47">
        <v>15612754</v>
      </c>
      <c r="AG250" s="47">
        <v>16180124</v>
      </c>
      <c r="AH250" s="47">
        <v>16763042</v>
      </c>
      <c r="AI250" s="47">
        <v>17354392</v>
      </c>
      <c r="AJ250" s="47">
        <v>17953531</v>
      </c>
      <c r="AK250" s="47">
        <v>18561674</v>
      </c>
      <c r="AL250" s="47">
        <v>19175988</v>
      </c>
      <c r="AM250" s="47">
        <v>19793541</v>
      </c>
      <c r="AN250" s="47">
        <v>20413152</v>
      </c>
      <c r="AO250" s="47">
        <v>21032821</v>
      </c>
      <c r="AP250" s="47">
        <v>21655398</v>
      </c>
      <c r="AQ250" s="47">
        <v>22290780</v>
      </c>
      <c r="AR250" s="47">
        <v>22952410</v>
      </c>
      <c r="AS250" s="47">
        <v>23650172</v>
      </c>
      <c r="AT250" s="47">
        <v>24388968</v>
      </c>
      <c r="AU250" s="47">
        <v>25167257</v>
      </c>
      <c r="AV250" s="47">
        <v>25980552</v>
      </c>
      <c r="AW250" s="47">
        <v>26821297</v>
      </c>
      <c r="AX250" s="47">
        <v>27684585</v>
      </c>
      <c r="AY250" s="47">
        <v>28571475</v>
      </c>
      <c r="AZ250" s="47">
        <v>29486338</v>
      </c>
      <c r="BA250" s="47">
        <v>30431736</v>
      </c>
      <c r="BB250" s="47">
        <v>31411096</v>
      </c>
      <c r="BC250" s="47">
        <v>32428167</v>
      </c>
      <c r="BD250" s="47">
        <v>33476919</v>
      </c>
      <c r="BE250" s="47">
        <v>34559168</v>
      </c>
      <c r="BF250" s="47">
        <v>35695246</v>
      </c>
      <c r="BG250" s="47">
        <v>36912148</v>
      </c>
      <c r="BH250" s="47">
        <v>38225453</v>
      </c>
      <c r="BI250" s="47">
        <v>39647506</v>
      </c>
      <c r="BJ250" s="47">
        <v>41162465</v>
      </c>
      <c r="BK250" s="47">
        <v>42723139</v>
      </c>
      <c r="BL250" s="44"/>
      <c r="BM250" s="44"/>
      <c r="BN250" s="44"/>
      <c r="BO250" s="44"/>
    </row>
    <row r="251" spans="1:67" ht="14" x14ac:dyDescent="0.3">
      <c r="A251" s="44" t="s">
        <v>157</v>
      </c>
      <c r="B251" s="44" t="s">
        <v>892</v>
      </c>
      <c r="C251" s="44" t="s">
        <v>562</v>
      </c>
      <c r="D251" s="44" t="s">
        <v>563</v>
      </c>
      <c r="E251" s="47">
        <v>42664652</v>
      </c>
      <c r="F251" s="47">
        <v>43206345</v>
      </c>
      <c r="G251" s="47">
        <v>43752230</v>
      </c>
      <c r="H251" s="47">
        <v>44288608</v>
      </c>
      <c r="I251" s="47">
        <v>44796964</v>
      </c>
      <c r="J251" s="47">
        <v>45264548</v>
      </c>
      <c r="K251" s="47">
        <v>45684979</v>
      </c>
      <c r="L251" s="47">
        <v>46063228</v>
      </c>
      <c r="M251" s="47">
        <v>46411810</v>
      </c>
      <c r="N251" s="47">
        <v>46749283</v>
      </c>
      <c r="O251" s="47">
        <v>47088857</v>
      </c>
      <c r="P251" s="47">
        <v>47435010</v>
      </c>
      <c r="Q251" s="47">
        <v>47783005</v>
      </c>
      <c r="R251" s="47">
        <v>48125842</v>
      </c>
      <c r="S251" s="47">
        <v>48452626</v>
      </c>
      <c r="T251" s="47">
        <v>48755665</v>
      </c>
      <c r="U251" s="47">
        <v>49032729</v>
      </c>
      <c r="V251" s="47">
        <v>49287127</v>
      </c>
      <c r="W251" s="47">
        <v>49523314</v>
      </c>
      <c r="X251" s="47">
        <v>49747989</v>
      </c>
      <c r="Y251" s="47">
        <v>49965874</v>
      </c>
      <c r="Z251" s="47">
        <v>50221000</v>
      </c>
      <c r="AA251" s="47">
        <v>50384000</v>
      </c>
      <c r="AB251" s="47">
        <v>50564000</v>
      </c>
      <c r="AC251" s="47">
        <v>50754000</v>
      </c>
      <c r="AD251" s="47">
        <v>50917000</v>
      </c>
      <c r="AE251" s="47">
        <v>51097000</v>
      </c>
      <c r="AF251" s="47">
        <v>51293000</v>
      </c>
      <c r="AG251" s="47">
        <v>51521000</v>
      </c>
      <c r="AH251" s="47">
        <v>51773000</v>
      </c>
      <c r="AI251" s="47">
        <v>51892000</v>
      </c>
      <c r="AJ251" s="47">
        <v>52000470</v>
      </c>
      <c r="AK251" s="47">
        <v>52150266</v>
      </c>
      <c r="AL251" s="47">
        <v>52179210</v>
      </c>
      <c r="AM251" s="47">
        <v>51921041</v>
      </c>
      <c r="AN251" s="47">
        <v>51512299</v>
      </c>
      <c r="AO251" s="47">
        <v>51057189</v>
      </c>
      <c r="AP251" s="47">
        <v>50594105</v>
      </c>
      <c r="AQ251" s="47">
        <v>50143939</v>
      </c>
      <c r="AR251" s="47">
        <v>49673350</v>
      </c>
      <c r="AS251" s="47">
        <v>49175848</v>
      </c>
      <c r="AT251" s="47">
        <v>48683865</v>
      </c>
      <c r="AU251" s="47">
        <v>48202500</v>
      </c>
      <c r="AV251" s="47">
        <v>47812950</v>
      </c>
      <c r="AW251" s="47">
        <v>47451600</v>
      </c>
      <c r="AX251" s="47">
        <v>47105150</v>
      </c>
      <c r="AY251" s="47">
        <v>46787750</v>
      </c>
      <c r="AZ251" s="47">
        <v>46509350</v>
      </c>
      <c r="BA251" s="47">
        <v>46258200</v>
      </c>
      <c r="BB251" s="47">
        <v>46053300</v>
      </c>
      <c r="BC251" s="47">
        <v>45870700</v>
      </c>
      <c r="BD251" s="47">
        <v>45706100</v>
      </c>
      <c r="BE251" s="47">
        <v>45593300</v>
      </c>
      <c r="BF251" s="47">
        <v>45489600</v>
      </c>
      <c r="BG251" s="47">
        <v>45271947</v>
      </c>
      <c r="BH251" s="47">
        <v>45154029</v>
      </c>
      <c r="BI251" s="47">
        <v>45004645</v>
      </c>
      <c r="BJ251" s="47">
        <v>44831135</v>
      </c>
      <c r="BK251" s="47">
        <v>44622516</v>
      </c>
      <c r="BL251" s="44"/>
      <c r="BM251" s="44"/>
      <c r="BN251" s="44"/>
      <c r="BO251" s="44"/>
    </row>
    <row r="252" spans="1:67" ht="14" x14ac:dyDescent="0.3">
      <c r="A252" s="44" t="s">
        <v>893</v>
      </c>
      <c r="B252" s="44" t="s">
        <v>894</v>
      </c>
      <c r="C252" s="44" t="s">
        <v>562</v>
      </c>
      <c r="D252" s="44" t="s">
        <v>563</v>
      </c>
      <c r="E252" s="47">
        <v>1184555662</v>
      </c>
      <c r="F252" s="47">
        <v>1189517219</v>
      </c>
      <c r="G252" s="47">
        <v>1206934313</v>
      </c>
      <c r="H252" s="47">
        <v>1235735480</v>
      </c>
      <c r="I252" s="47">
        <v>1264214938</v>
      </c>
      <c r="J252" s="47">
        <v>1293671190</v>
      </c>
      <c r="K252" s="47">
        <v>1326076088</v>
      </c>
      <c r="L252" s="47">
        <v>1357707469</v>
      </c>
      <c r="M252" s="47">
        <v>1390259908</v>
      </c>
      <c r="N252" s="47">
        <v>1424467769</v>
      </c>
      <c r="O252" s="47">
        <v>1459613363</v>
      </c>
      <c r="P252" s="47">
        <v>1495392316</v>
      </c>
      <c r="Q252" s="47">
        <v>1529438212</v>
      </c>
      <c r="R252" s="47">
        <v>1562594826</v>
      </c>
      <c r="S252" s="47">
        <v>1594423792</v>
      </c>
      <c r="T252" s="47">
        <v>1624083079</v>
      </c>
      <c r="U252" s="47">
        <v>1652300299</v>
      </c>
      <c r="V252" s="47">
        <v>1679100999</v>
      </c>
      <c r="W252" s="47">
        <v>1706009390</v>
      </c>
      <c r="X252" s="47">
        <v>1733303601</v>
      </c>
      <c r="Y252" s="47">
        <v>1760396042</v>
      </c>
      <c r="Z252" s="47">
        <v>1788251122</v>
      </c>
      <c r="AA252" s="47">
        <v>1818380977</v>
      </c>
      <c r="AB252" s="47">
        <v>1848610954</v>
      </c>
      <c r="AC252" s="47">
        <v>1878028567</v>
      </c>
      <c r="AD252" s="47">
        <v>1908228254</v>
      </c>
      <c r="AE252" s="47">
        <v>1939929947</v>
      </c>
      <c r="AF252" s="47">
        <v>1973093324</v>
      </c>
      <c r="AG252" s="47">
        <v>2006397732</v>
      </c>
      <c r="AH252" s="47">
        <v>2038575917</v>
      </c>
      <c r="AI252" s="47">
        <v>2069481368</v>
      </c>
      <c r="AJ252" s="47">
        <v>2098733828</v>
      </c>
      <c r="AK252" s="47">
        <v>2125919794</v>
      </c>
      <c r="AL252" s="47">
        <v>2151996102</v>
      </c>
      <c r="AM252" s="47">
        <v>2177563609</v>
      </c>
      <c r="AN252" s="47">
        <v>2202547627</v>
      </c>
      <c r="AO252" s="47">
        <v>2227015777</v>
      </c>
      <c r="AP252" s="47">
        <v>2251187823</v>
      </c>
      <c r="AQ252" s="47">
        <v>2274454564</v>
      </c>
      <c r="AR252" s="47">
        <v>2296375670</v>
      </c>
      <c r="AS252" s="47">
        <v>2317310149</v>
      </c>
      <c r="AT252" s="47">
        <v>2337064426</v>
      </c>
      <c r="AU252" s="47">
        <v>2355936797</v>
      </c>
      <c r="AV252" s="47">
        <v>2374520060</v>
      </c>
      <c r="AW252" s="47">
        <v>2392790614</v>
      </c>
      <c r="AX252" s="47">
        <v>2410930308</v>
      </c>
      <c r="AY252" s="47">
        <v>2428657785</v>
      </c>
      <c r="AZ252" s="47">
        <v>2445871770</v>
      </c>
      <c r="BA252" s="47">
        <v>2463294188</v>
      </c>
      <c r="BB252" s="47">
        <v>2481349075</v>
      </c>
      <c r="BC252" s="47">
        <v>2499410493</v>
      </c>
      <c r="BD252" s="47">
        <v>2518197739</v>
      </c>
      <c r="BE252" s="47">
        <v>2537625754</v>
      </c>
      <c r="BF252" s="47">
        <v>2557649560</v>
      </c>
      <c r="BG252" s="47">
        <v>2577855859</v>
      </c>
      <c r="BH252" s="47">
        <v>2597757681</v>
      </c>
      <c r="BI252" s="47">
        <v>2617804661</v>
      </c>
      <c r="BJ252" s="47">
        <v>2637690770</v>
      </c>
      <c r="BK252" s="47">
        <v>2655635719</v>
      </c>
      <c r="BL252" s="44"/>
      <c r="BM252" s="44"/>
      <c r="BN252" s="44"/>
      <c r="BO252" s="44"/>
    </row>
    <row r="253" spans="1:67" ht="14" x14ac:dyDescent="0.3">
      <c r="A253" s="44" t="s">
        <v>188</v>
      </c>
      <c r="B253" s="44" t="s">
        <v>895</v>
      </c>
      <c r="C253" s="44" t="s">
        <v>562</v>
      </c>
      <c r="D253" s="44" t="s">
        <v>563</v>
      </c>
      <c r="E253" s="47">
        <v>2538643</v>
      </c>
      <c r="F253" s="47">
        <v>2571681</v>
      </c>
      <c r="G253" s="47">
        <v>2603882</v>
      </c>
      <c r="H253" s="47">
        <v>2635126</v>
      </c>
      <c r="I253" s="47">
        <v>2665388</v>
      </c>
      <c r="J253" s="47">
        <v>2694536</v>
      </c>
      <c r="K253" s="47">
        <v>2722875</v>
      </c>
      <c r="L253" s="47">
        <v>2750086</v>
      </c>
      <c r="M253" s="47">
        <v>2774759</v>
      </c>
      <c r="N253" s="47">
        <v>2795042</v>
      </c>
      <c r="O253" s="47">
        <v>2809793</v>
      </c>
      <c r="P253" s="47">
        <v>2818281</v>
      </c>
      <c r="Q253" s="47">
        <v>2821461</v>
      </c>
      <c r="R253" s="47">
        <v>2822117</v>
      </c>
      <c r="S253" s="47">
        <v>2824095</v>
      </c>
      <c r="T253" s="47">
        <v>2830176</v>
      </c>
      <c r="U253" s="47">
        <v>2841372</v>
      </c>
      <c r="V253" s="47">
        <v>2856958</v>
      </c>
      <c r="W253" s="47">
        <v>2875728</v>
      </c>
      <c r="X253" s="47">
        <v>2895688</v>
      </c>
      <c r="Y253" s="47">
        <v>2915389</v>
      </c>
      <c r="Z253" s="47">
        <v>2934613</v>
      </c>
      <c r="AA253" s="47">
        <v>2953852</v>
      </c>
      <c r="AB253" s="47">
        <v>2973036</v>
      </c>
      <c r="AC253" s="47">
        <v>2992246</v>
      </c>
      <c r="AD253" s="47">
        <v>3011519</v>
      </c>
      <c r="AE253" s="47">
        <v>3030649</v>
      </c>
      <c r="AF253" s="47">
        <v>3049581</v>
      </c>
      <c r="AG253" s="47">
        <v>3068705</v>
      </c>
      <c r="AH253" s="47">
        <v>3088595</v>
      </c>
      <c r="AI253" s="47">
        <v>3109601</v>
      </c>
      <c r="AJ253" s="47">
        <v>3131660</v>
      </c>
      <c r="AK253" s="47">
        <v>3154464</v>
      </c>
      <c r="AL253" s="47">
        <v>3177745</v>
      </c>
      <c r="AM253" s="47">
        <v>3201151</v>
      </c>
      <c r="AN253" s="47">
        <v>3224281</v>
      </c>
      <c r="AO253" s="47">
        <v>3247381</v>
      </c>
      <c r="AP253" s="47">
        <v>3270164</v>
      </c>
      <c r="AQ253" s="47">
        <v>3291053</v>
      </c>
      <c r="AR253" s="47">
        <v>3308012</v>
      </c>
      <c r="AS253" s="47">
        <v>3319736</v>
      </c>
      <c r="AT253" s="47">
        <v>3325473</v>
      </c>
      <c r="AU253" s="47">
        <v>3326040</v>
      </c>
      <c r="AV253" s="47">
        <v>3323668</v>
      </c>
      <c r="AW253" s="47">
        <v>3321476</v>
      </c>
      <c r="AX253" s="47">
        <v>3321803</v>
      </c>
      <c r="AY253" s="47">
        <v>3325401</v>
      </c>
      <c r="AZ253" s="47">
        <v>3331749</v>
      </c>
      <c r="BA253" s="47">
        <v>3340221</v>
      </c>
      <c r="BB253" s="47">
        <v>3349676</v>
      </c>
      <c r="BC253" s="47">
        <v>3359275</v>
      </c>
      <c r="BD253" s="47">
        <v>3368934</v>
      </c>
      <c r="BE253" s="47">
        <v>3378974</v>
      </c>
      <c r="BF253" s="47">
        <v>3389439</v>
      </c>
      <c r="BG253" s="47">
        <v>3400434</v>
      </c>
      <c r="BH253" s="47">
        <v>3412009</v>
      </c>
      <c r="BI253" s="47">
        <v>3424132</v>
      </c>
      <c r="BJ253" s="47">
        <v>3436646</v>
      </c>
      <c r="BK253" s="47">
        <v>3449299</v>
      </c>
      <c r="BL253" s="44"/>
      <c r="BM253" s="44"/>
      <c r="BN253" s="44"/>
      <c r="BO253" s="44"/>
    </row>
    <row r="254" spans="1:67" ht="14" x14ac:dyDescent="0.3">
      <c r="A254" s="44" t="s">
        <v>896</v>
      </c>
      <c r="B254" s="44" t="s">
        <v>553</v>
      </c>
      <c r="C254" s="44" t="s">
        <v>562</v>
      </c>
      <c r="D254" s="44" t="s">
        <v>563</v>
      </c>
      <c r="E254" s="47">
        <v>180671000</v>
      </c>
      <c r="F254" s="47">
        <v>183691000</v>
      </c>
      <c r="G254" s="47">
        <v>186538000</v>
      </c>
      <c r="H254" s="47">
        <v>189242000</v>
      </c>
      <c r="I254" s="47">
        <v>191889000</v>
      </c>
      <c r="J254" s="47">
        <v>194303000</v>
      </c>
      <c r="K254" s="47">
        <v>196560000</v>
      </c>
      <c r="L254" s="47">
        <v>198712000</v>
      </c>
      <c r="M254" s="47">
        <v>200706000</v>
      </c>
      <c r="N254" s="47">
        <v>202677000</v>
      </c>
      <c r="O254" s="47">
        <v>205052000</v>
      </c>
      <c r="P254" s="47">
        <v>207661000</v>
      </c>
      <c r="Q254" s="47">
        <v>209896000</v>
      </c>
      <c r="R254" s="47">
        <v>211909000</v>
      </c>
      <c r="S254" s="47">
        <v>213854000</v>
      </c>
      <c r="T254" s="47">
        <v>215973000</v>
      </c>
      <c r="U254" s="47">
        <v>218035000</v>
      </c>
      <c r="V254" s="47">
        <v>220239000</v>
      </c>
      <c r="W254" s="47">
        <v>222585000</v>
      </c>
      <c r="X254" s="47">
        <v>225055000</v>
      </c>
      <c r="Y254" s="47">
        <v>227225000</v>
      </c>
      <c r="Z254" s="47">
        <v>229466000</v>
      </c>
      <c r="AA254" s="47">
        <v>231664000</v>
      </c>
      <c r="AB254" s="47">
        <v>233792000</v>
      </c>
      <c r="AC254" s="47">
        <v>235825000</v>
      </c>
      <c r="AD254" s="47">
        <v>237924000</v>
      </c>
      <c r="AE254" s="47">
        <v>240133000</v>
      </c>
      <c r="AF254" s="47">
        <v>242289000</v>
      </c>
      <c r="AG254" s="47">
        <v>244499000</v>
      </c>
      <c r="AH254" s="47">
        <v>246819000</v>
      </c>
      <c r="AI254" s="47">
        <v>249623000</v>
      </c>
      <c r="AJ254" s="47">
        <v>252981000</v>
      </c>
      <c r="AK254" s="47">
        <v>256514000</v>
      </c>
      <c r="AL254" s="47">
        <v>259919000</v>
      </c>
      <c r="AM254" s="47">
        <v>263126000</v>
      </c>
      <c r="AN254" s="47">
        <v>266278000</v>
      </c>
      <c r="AO254" s="47">
        <v>269394000</v>
      </c>
      <c r="AP254" s="47">
        <v>272657000</v>
      </c>
      <c r="AQ254" s="47">
        <v>275854000</v>
      </c>
      <c r="AR254" s="47">
        <v>279040000</v>
      </c>
      <c r="AS254" s="47">
        <v>282162411</v>
      </c>
      <c r="AT254" s="47">
        <v>284968955</v>
      </c>
      <c r="AU254" s="47">
        <v>287625193</v>
      </c>
      <c r="AV254" s="47">
        <v>290107933</v>
      </c>
      <c r="AW254" s="47">
        <v>292805298</v>
      </c>
      <c r="AX254" s="47">
        <v>295516599</v>
      </c>
      <c r="AY254" s="47">
        <v>298379912</v>
      </c>
      <c r="AZ254" s="47">
        <v>301231207</v>
      </c>
      <c r="BA254" s="47">
        <v>304093966</v>
      </c>
      <c r="BB254" s="47">
        <v>306771529</v>
      </c>
      <c r="BC254" s="47">
        <v>309326085</v>
      </c>
      <c r="BD254" s="47">
        <v>311580009</v>
      </c>
      <c r="BE254" s="47">
        <v>313874218</v>
      </c>
      <c r="BF254" s="47">
        <v>316057727</v>
      </c>
      <c r="BG254" s="47">
        <v>318386421</v>
      </c>
      <c r="BH254" s="47">
        <v>320742673</v>
      </c>
      <c r="BI254" s="47">
        <v>323071342</v>
      </c>
      <c r="BJ254" s="47">
        <v>325147121</v>
      </c>
      <c r="BK254" s="47">
        <v>327167434</v>
      </c>
      <c r="BL254" s="44"/>
      <c r="BM254" s="44"/>
      <c r="BN254" s="44"/>
      <c r="BO254" s="44"/>
    </row>
    <row r="255" spans="1:67" ht="14" x14ac:dyDescent="0.3">
      <c r="A255" s="44" t="s">
        <v>67</v>
      </c>
      <c r="B255" s="44" t="s">
        <v>897</v>
      </c>
      <c r="C255" s="44" t="s">
        <v>562</v>
      </c>
      <c r="D255" s="44" t="s">
        <v>563</v>
      </c>
      <c r="E255" s="47">
        <v>8526300</v>
      </c>
      <c r="F255" s="47">
        <v>8813616</v>
      </c>
      <c r="G255" s="47">
        <v>9113620</v>
      </c>
      <c r="H255" s="47">
        <v>9428906</v>
      </c>
      <c r="I255" s="47">
        <v>9762816</v>
      </c>
      <c r="J255" s="47">
        <v>10116870</v>
      </c>
      <c r="K255" s="47">
        <v>10493436</v>
      </c>
      <c r="L255" s="47">
        <v>10889509</v>
      </c>
      <c r="M255" s="47">
        <v>11294672</v>
      </c>
      <c r="N255" s="47">
        <v>11694847</v>
      </c>
      <c r="O255" s="47">
        <v>12080317</v>
      </c>
      <c r="P255" s="47">
        <v>12446443</v>
      </c>
      <c r="Q255" s="47">
        <v>12796980</v>
      </c>
      <c r="R255" s="47">
        <v>13140797</v>
      </c>
      <c r="S255" s="47">
        <v>13491117</v>
      </c>
      <c r="T255" s="47">
        <v>13857478</v>
      </c>
      <c r="U255" s="47">
        <v>14242769</v>
      </c>
      <c r="V255" s="47">
        <v>14643875</v>
      </c>
      <c r="W255" s="47">
        <v>15057224</v>
      </c>
      <c r="X255" s="47">
        <v>15476922</v>
      </c>
      <c r="Y255" s="47">
        <v>15898757</v>
      </c>
      <c r="Z255" s="47">
        <v>16321696</v>
      </c>
      <c r="AA255" s="47">
        <v>16747426</v>
      </c>
      <c r="AB255" s="47">
        <v>17177664</v>
      </c>
      <c r="AC255" s="47">
        <v>17615040</v>
      </c>
      <c r="AD255" s="47">
        <v>18061284</v>
      </c>
      <c r="AE255" s="47">
        <v>18515578</v>
      </c>
      <c r="AF255" s="47">
        <v>18976417</v>
      </c>
      <c r="AG255" s="47">
        <v>19443887</v>
      </c>
      <c r="AH255" s="47">
        <v>19918119</v>
      </c>
      <c r="AI255" s="47">
        <v>20510000</v>
      </c>
      <c r="AJ255" s="47">
        <v>20952000</v>
      </c>
      <c r="AK255" s="47">
        <v>21449000</v>
      </c>
      <c r="AL255" s="47">
        <v>21942000</v>
      </c>
      <c r="AM255" s="47">
        <v>22377000</v>
      </c>
      <c r="AN255" s="47">
        <v>22785000</v>
      </c>
      <c r="AO255" s="47">
        <v>23225000</v>
      </c>
      <c r="AP255" s="47">
        <v>23667000</v>
      </c>
      <c r="AQ255" s="47">
        <v>24051000</v>
      </c>
      <c r="AR255" s="47">
        <v>24311650</v>
      </c>
      <c r="AS255" s="47">
        <v>24650400</v>
      </c>
      <c r="AT255" s="47">
        <v>24964450</v>
      </c>
      <c r="AU255" s="47">
        <v>25271850</v>
      </c>
      <c r="AV255" s="47">
        <v>25567650</v>
      </c>
      <c r="AW255" s="47">
        <v>25864350</v>
      </c>
      <c r="AX255" s="47">
        <v>26167000</v>
      </c>
      <c r="AY255" s="47">
        <v>26488250</v>
      </c>
      <c r="AZ255" s="47">
        <v>26868000</v>
      </c>
      <c r="BA255" s="47">
        <v>27302800</v>
      </c>
      <c r="BB255" s="47">
        <v>27767400</v>
      </c>
      <c r="BC255" s="47">
        <v>28562400</v>
      </c>
      <c r="BD255" s="47">
        <v>29339400</v>
      </c>
      <c r="BE255" s="47">
        <v>29774500</v>
      </c>
      <c r="BF255" s="47">
        <v>30243200</v>
      </c>
      <c r="BG255" s="47">
        <v>30757700</v>
      </c>
      <c r="BH255" s="47">
        <v>31298900</v>
      </c>
      <c r="BI255" s="47">
        <v>31847900</v>
      </c>
      <c r="BJ255" s="47">
        <v>32388600</v>
      </c>
      <c r="BK255" s="47">
        <v>32955400</v>
      </c>
      <c r="BL255" s="44"/>
      <c r="BM255" s="44"/>
      <c r="BN255" s="44"/>
      <c r="BO255" s="44"/>
    </row>
    <row r="256" spans="1:67" ht="14" x14ac:dyDescent="0.3">
      <c r="A256" s="44" t="s">
        <v>898</v>
      </c>
      <c r="B256" s="44" t="s">
        <v>899</v>
      </c>
      <c r="C256" s="44" t="s">
        <v>562</v>
      </c>
      <c r="D256" s="44" t="s">
        <v>563</v>
      </c>
      <c r="E256" s="47">
        <v>80977</v>
      </c>
      <c r="F256" s="47">
        <v>82169</v>
      </c>
      <c r="G256" s="47">
        <v>83237</v>
      </c>
      <c r="H256" s="47">
        <v>84198</v>
      </c>
      <c r="I256" s="47">
        <v>85111</v>
      </c>
      <c r="J256" s="47">
        <v>86011</v>
      </c>
      <c r="K256" s="47">
        <v>86903</v>
      </c>
      <c r="L256" s="47">
        <v>87777</v>
      </c>
      <c r="M256" s="47">
        <v>88662</v>
      </c>
      <c r="N256" s="47">
        <v>89568</v>
      </c>
      <c r="O256" s="47">
        <v>90509</v>
      </c>
      <c r="P256" s="47">
        <v>91491</v>
      </c>
      <c r="Q256" s="47">
        <v>92513</v>
      </c>
      <c r="R256" s="47">
        <v>93571</v>
      </c>
      <c r="S256" s="47">
        <v>94614</v>
      </c>
      <c r="T256" s="47">
        <v>95662</v>
      </c>
      <c r="U256" s="47">
        <v>96692</v>
      </c>
      <c r="V256" s="47">
        <v>97701</v>
      </c>
      <c r="W256" s="47">
        <v>98697</v>
      </c>
      <c r="X256" s="47">
        <v>99649</v>
      </c>
      <c r="Y256" s="47">
        <v>100566</v>
      </c>
      <c r="Z256" s="47">
        <v>101437</v>
      </c>
      <c r="AA256" s="47">
        <v>102256</v>
      </c>
      <c r="AB256" s="47">
        <v>103032</v>
      </c>
      <c r="AC256" s="47">
        <v>103779</v>
      </c>
      <c r="AD256" s="47">
        <v>104506</v>
      </c>
      <c r="AE256" s="47">
        <v>105217</v>
      </c>
      <c r="AF256" s="47">
        <v>105906</v>
      </c>
      <c r="AG256" s="47">
        <v>106532</v>
      </c>
      <c r="AH256" s="47">
        <v>107071</v>
      </c>
      <c r="AI256" s="47">
        <v>107484</v>
      </c>
      <c r="AJ256" s="47">
        <v>107776</v>
      </c>
      <c r="AK256" s="47">
        <v>107950</v>
      </c>
      <c r="AL256" s="47">
        <v>108033</v>
      </c>
      <c r="AM256" s="47">
        <v>108053</v>
      </c>
      <c r="AN256" s="47">
        <v>108035</v>
      </c>
      <c r="AO256" s="47">
        <v>107976</v>
      </c>
      <c r="AP256" s="47">
        <v>107895</v>
      </c>
      <c r="AQ256" s="47">
        <v>107801</v>
      </c>
      <c r="AR256" s="47">
        <v>107758</v>
      </c>
      <c r="AS256" s="47">
        <v>107784</v>
      </c>
      <c r="AT256" s="47">
        <v>107896</v>
      </c>
      <c r="AU256" s="47">
        <v>108097</v>
      </c>
      <c r="AV256" s="47">
        <v>108326</v>
      </c>
      <c r="AW256" s="47">
        <v>108512</v>
      </c>
      <c r="AX256" s="47">
        <v>108614</v>
      </c>
      <c r="AY256" s="47">
        <v>108603</v>
      </c>
      <c r="AZ256" s="47">
        <v>108518</v>
      </c>
      <c r="BA256" s="47">
        <v>108393</v>
      </c>
      <c r="BB256" s="47">
        <v>108287</v>
      </c>
      <c r="BC256" s="47">
        <v>108255</v>
      </c>
      <c r="BD256" s="47">
        <v>108316</v>
      </c>
      <c r="BE256" s="47">
        <v>108435</v>
      </c>
      <c r="BF256" s="47">
        <v>108622</v>
      </c>
      <c r="BG256" s="47">
        <v>108861</v>
      </c>
      <c r="BH256" s="47">
        <v>109148</v>
      </c>
      <c r="BI256" s="47">
        <v>109459</v>
      </c>
      <c r="BJ256" s="47">
        <v>109827</v>
      </c>
      <c r="BK256" s="47">
        <v>110210</v>
      </c>
      <c r="BL256" s="44"/>
      <c r="BM256" s="44"/>
      <c r="BN256" s="44"/>
      <c r="BO256" s="44"/>
    </row>
    <row r="257" spans="1:67" ht="14" x14ac:dyDescent="0.3">
      <c r="A257" s="44" t="s">
        <v>900</v>
      </c>
      <c r="B257" s="44" t="s">
        <v>901</v>
      </c>
      <c r="C257" s="44" t="s">
        <v>562</v>
      </c>
      <c r="D257" s="44" t="s">
        <v>563</v>
      </c>
      <c r="E257" s="47">
        <v>8141841</v>
      </c>
      <c r="F257" s="47">
        <v>8439261</v>
      </c>
      <c r="G257" s="47">
        <v>8742777</v>
      </c>
      <c r="H257" s="47">
        <v>9052635</v>
      </c>
      <c r="I257" s="47">
        <v>9369096</v>
      </c>
      <c r="J257" s="47">
        <v>9692278</v>
      </c>
      <c r="K257" s="47">
        <v>10022592</v>
      </c>
      <c r="L257" s="47">
        <v>10359745</v>
      </c>
      <c r="M257" s="47">
        <v>10702291</v>
      </c>
      <c r="N257" s="47">
        <v>11048262</v>
      </c>
      <c r="O257" s="47">
        <v>11396393</v>
      </c>
      <c r="P257" s="47">
        <v>11745945</v>
      </c>
      <c r="Q257" s="47">
        <v>12097694</v>
      </c>
      <c r="R257" s="47">
        <v>12453718</v>
      </c>
      <c r="S257" s="47">
        <v>12816955</v>
      </c>
      <c r="T257" s="47">
        <v>13189509</v>
      </c>
      <c r="U257" s="47">
        <v>13572208</v>
      </c>
      <c r="V257" s="47">
        <v>13964379</v>
      </c>
      <c r="W257" s="47">
        <v>14364727</v>
      </c>
      <c r="X257" s="47">
        <v>14771271</v>
      </c>
      <c r="Y257" s="47">
        <v>15182611</v>
      </c>
      <c r="Z257" s="47">
        <v>15597886</v>
      </c>
      <c r="AA257" s="47">
        <v>16017573</v>
      </c>
      <c r="AB257" s="47">
        <v>16443134</v>
      </c>
      <c r="AC257" s="47">
        <v>16876703</v>
      </c>
      <c r="AD257" s="47">
        <v>17319520</v>
      </c>
      <c r="AE257" s="47">
        <v>17772001</v>
      </c>
      <c r="AF257" s="47">
        <v>18232730</v>
      </c>
      <c r="AG257" s="47">
        <v>18698847</v>
      </c>
      <c r="AH257" s="47">
        <v>19166471</v>
      </c>
      <c r="AI257" s="47">
        <v>19632665</v>
      </c>
      <c r="AJ257" s="47">
        <v>20096317</v>
      </c>
      <c r="AK257" s="47">
        <v>20557683</v>
      </c>
      <c r="AL257" s="47">
        <v>21016901</v>
      </c>
      <c r="AM257" s="47">
        <v>21474549</v>
      </c>
      <c r="AN257" s="47">
        <v>21931084</v>
      </c>
      <c r="AO257" s="47">
        <v>22385650</v>
      </c>
      <c r="AP257" s="47">
        <v>22837743</v>
      </c>
      <c r="AQ257" s="47">
        <v>23288564</v>
      </c>
      <c r="AR257" s="47">
        <v>23739841</v>
      </c>
      <c r="AS257" s="47">
        <v>24192446</v>
      </c>
      <c r="AT257" s="47">
        <v>24646472</v>
      </c>
      <c r="AU257" s="47">
        <v>25100408</v>
      </c>
      <c r="AV257" s="47">
        <v>25551624</v>
      </c>
      <c r="AW257" s="47">
        <v>25996594</v>
      </c>
      <c r="AX257" s="47">
        <v>26432447</v>
      </c>
      <c r="AY257" s="47">
        <v>26850194</v>
      </c>
      <c r="AZ257" s="47">
        <v>27247610</v>
      </c>
      <c r="BA257" s="47">
        <v>27635832</v>
      </c>
      <c r="BB257" s="47">
        <v>28031009</v>
      </c>
      <c r="BC257" s="47">
        <v>28439940</v>
      </c>
      <c r="BD257" s="47">
        <v>28888369</v>
      </c>
      <c r="BE257" s="47">
        <v>29362449</v>
      </c>
      <c r="BF257" s="47">
        <v>29783571</v>
      </c>
      <c r="BG257" s="47">
        <v>30045134</v>
      </c>
      <c r="BH257" s="47">
        <v>30081829</v>
      </c>
      <c r="BI257" s="47">
        <v>29846179</v>
      </c>
      <c r="BJ257" s="47">
        <v>29390409</v>
      </c>
      <c r="BK257" s="47">
        <v>28870195</v>
      </c>
      <c r="BL257" s="44"/>
      <c r="BM257" s="44"/>
      <c r="BN257" s="44"/>
      <c r="BO257" s="44"/>
    </row>
    <row r="258" spans="1:67" ht="14" x14ac:dyDescent="0.3">
      <c r="A258" s="44" t="s">
        <v>264</v>
      </c>
      <c r="B258" s="44" t="s">
        <v>902</v>
      </c>
      <c r="C258" s="44" t="s">
        <v>562</v>
      </c>
      <c r="D258" s="44" t="s">
        <v>563</v>
      </c>
      <c r="E258" s="47">
        <v>8048</v>
      </c>
      <c r="F258" s="47">
        <v>8167</v>
      </c>
      <c r="G258" s="47">
        <v>8310</v>
      </c>
      <c r="H258" s="47">
        <v>8476</v>
      </c>
      <c r="I258" s="47">
        <v>8646</v>
      </c>
      <c r="J258" s="47">
        <v>8830</v>
      </c>
      <c r="K258" s="47">
        <v>9025</v>
      </c>
      <c r="L258" s="47">
        <v>9222</v>
      </c>
      <c r="M258" s="47">
        <v>9421</v>
      </c>
      <c r="N258" s="47">
        <v>9626</v>
      </c>
      <c r="O258" s="47">
        <v>9827</v>
      </c>
      <c r="P258" s="47">
        <v>10017</v>
      </c>
      <c r="Q258" s="47">
        <v>10208</v>
      </c>
      <c r="R258" s="47">
        <v>10392</v>
      </c>
      <c r="S258" s="47">
        <v>10562</v>
      </c>
      <c r="T258" s="47">
        <v>10699</v>
      </c>
      <c r="U258" s="47">
        <v>10821</v>
      </c>
      <c r="V258" s="47">
        <v>10928</v>
      </c>
      <c r="W258" s="47">
        <v>11045</v>
      </c>
      <c r="X258" s="47">
        <v>11218</v>
      </c>
      <c r="Y258" s="47">
        <v>11478</v>
      </c>
      <c r="Z258" s="47">
        <v>11826</v>
      </c>
      <c r="AA258" s="47">
        <v>12249</v>
      </c>
      <c r="AB258" s="47">
        <v>12752</v>
      </c>
      <c r="AC258" s="47">
        <v>13322</v>
      </c>
      <c r="AD258" s="47">
        <v>13956</v>
      </c>
      <c r="AE258" s="47">
        <v>14649</v>
      </c>
      <c r="AF258" s="47">
        <v>15407</v>
      </c>
      <c r="AG258" s="47">
        <v>16154</v>
      </c>
      <c r="AH258" s="47">
        <v>16862</v>
      </c>
      <c r="AI258" s="47">
        <v>17489</v>
      </c>
      <c r="AJ258" s="47">
        <v>18006</v>
      </c>
      <c r="AK258" s="47">
        <v>18438</v>
      </c>
      <c r="AL258" s="47">
        <v>18786</v>
      </c>
      <c r="AM258" s="47">
        <v>19074</v>
      </c>
      <c r="AN258" s="47">
        <v>19313</v>
      </c>
      <c r="AO258" s="47">
        <v>19502</v>
      </c>
      <c r="AP258" s="47">
        <v>19665</v>
      </c>
      <c r="AQ258" s="47">
        <v>19821</v>
      </c>
      <c r="AR258" s="47">
        <v>20026</v>
      </c>
      <c r="AS258" s="47">
        <v>20311</v>
      </c>
      <c r="AT258" s="47">
        <v>20675</v>
      </c>
      <c r="AU258" s="47">
        <v>21129</v>
      </c>
      <c r="AV258" s="47">
        <v>21672</v>
      </c>
      <c r="AW258" s="47">
        <v>22334</v>
      </c>
      <c r="AX258" s="47">
        <v>23107</v>
      </c>
      <c r="AY258" s="47">
        <v>24023</v>
      </c>
      <c r="AZ258" s="47">
        <v>25047</v>
      </c>
      <c r="BA258" s="47">
        <v>26097</v>
      </c>
      <c r="BB258" s="47">
        <v>27039</v>
      </c>
      <c r="BC258" s="47">
        <v>27794</v>
      </c>
      <c r="BD258" s="47">
        <v>28319</v>
      </c>
      <c r="BE258" s="47">
        <v>28650</v>
      </c>
      <c r="BF258" s="47">
        <v>28847</v>
      </c>
      <c r="BG258" s="47">
        <v>28989</v>
      </c>
      <c r="BH258" s="47">
        <v>29152</v>
      </c>
      <c r="BI258" s="47">
        <v>29355</v>
      </c>
      <c r="BJ258" s="47">
        <v>29577</v>
      </c>
      <c r="BK258" s="47">
        <v>29802</v>
      </c>
      <c r="BL258" s="44"/>
      <c r="BM258" s="44"/>
      <c r="BN258" s="44"/>
      <c r="BO258" s="44"/>
    </row>
    <row r="259" spans="1:67" ht="14" x14ac:dyDescent="0.3">
      <c r="A259" s="44" t="s">
        <v>903</v>
      </c>
      <c r="B259" s="44" t="s">
        <v>904</v>
      </c>
      <c r="C259" s="44" t="s">
        <v>562</v>
      </c>
      <c r="D259" s="44" t="s">
        <v>563</v>
      </c>
      <c r="E259" s="47">
        <v>32500</v>
      </c>
      <c r="F259" s="47">
        <v>34300</v>
      </c>
      <c r="G259" s="47">
        <v>35000</v>
      </c>
      <c r="H259" s="47">
        <v>39800</v>
      </c>
      <c r="I259" s="47">
        <v>40800</v>
      </c>
      <c r="J259" s="47">
        <v>43500</v>
      </c>
      <c r="K259" s="47">
        <v>46200</v>
      </c>
      <c r="L259" s="47">
        <v>49100</v>
      </c>
      <c r="M259" s="47">
        <v>55700</v>
      </c>
      <c r="N259" s="47">
        <v>60300</v>
      </c>
      <c r="O259" s="47">
        <v>63476</v>
      </c>
      <c r="P259" s="47">
        <v>70937</v>
      </c>
      <c r="Q259" s="47">
        <v>76319</v>
      </c>
      <c r="R259" s="47">
        <v>84121</v>
      </c>
      <c r="S259" s="47">
        <v>89941</v>
      </c>
      <c r="T259" s="47">
        <v>94484</v>
      </c>
      <c r="U259" s="47">
        <v>96166</v>
      </c>
      <c r="V259" s="47">
        <v>93203</v>
      </c>
      <c r="W259" s="47">
        <v>95929</v>
      </c>
      <c r="X259" s="47">
        <v>96183</v>
      </c>
      <c r="Y259" s="47">
        <v>99636</v>
      </c>
      <c r="Z259" s="47">
        <v>99853</v>
      </c>
      <c r="AA259" s="47">
        <v>100068</v>
      </c>
      <c r="AB259" s="47">
        <v>100348</v>
      </c>
      <c r="AC259" s="47">
        <v>100600</v>
      </c>
      <c r="AD259" s="47">
        <v>100760</v>
      </c>
      <c r="AE259" s="47">
        <v>100842</v>
      </c>
      <c r="AF259" s="47">
        <v>100901</v>
      </c>
      <c r="AG259" s="47">
        <v>100952</v>
      </c>
      <c r="AH259" s="47">
        <v>101041</v>
      </c>
      <c r="AI259" s="47">
        <v>103963</v>
      </c>
      <c r="AJ259" s="47">
        <v>104807</v>
      </c>
      <c r="AK259" s="47">
        <v>105712</v>
      </c>
      <c r="AL259" s="47">
        <v>106578</v>
      </c>
      <c r="AM259" s="47">
        <v>107318</v>
      </c>
      <c r="AN259" s="47">
        <v>107818</v>
      </c>
      <c r="AO259" s="47">
        <v>108095</v>
      </c>
      <c r="AP259" s="47">
        <v>108357</v>
      </c>
      <c r="AQ259" s="47">
        <v>108537</v>
      </c>
      <c r="AR259" s="47">
        <v>108599</v>
      </c>
      <c r="AS259" s="47">
        <v>108642</v>
      </c>
      <c r="AT259" s="47">
        <v>108549</v>
      </c>
      <c r="AU259" s="47">
        <v>108510</v>
      </c>
      <c r="AV259" s="47">
        <v>108506</v>
      </c>
      <c r="AW259" s="47">
        <v>108467</v>
      </c>
      <c r="AX259" s="47">
        <v>108454</v>
      </c>
      <c r="AY259" s="47">
        <v>108371</v>
      </c>
      <c r="AZ259" s="47">
        <v>108339</v>
      </c>
      <c r="BA259" s="47">
        <v>108399</v>
      </c>
      <c r="BB259" s="47">
        <v>108405</v>
      </c>
      <c r="BC259" s="47">
        <v>108358</v>
      </c>
      <c r="BD259" s="47">
        <v>108292</v>
      </c>
      <c r="BE259" s="47">
        <v>108191</v>
      </c>
      <c r="BF259" s="47">
        <v>108044</v>
      </c>
      <c r="BG259" s="47">
        <v>107884</v>
      </c>
      <c r="BH259" s="47">
        <v>107710</v>
      </c>
      <c r="BI259" s="47">
        <v>107510</v>
      </c>
      <c r="BJ259" s="47">
        <v>107268</v>
      </c>
      <c r="BK259" s="47">
        <v>106977</v>
      </c>
      <c r="BL259" s="44"/>
      <c r="BM259" s="44"/>
      <c r="BN259" s="44"/>
      <c r="BO259" s="44"/>
    </row>
    <row r="260" spans="1:67" ht="14" x14ac:dyDescent="0.3">
      <c r="A260" s="44" t="s">
        <v>57</v>
      </c>
      <c r="B260" s="44" t="s">
        <v>905</v>
      </c>
      <c r="C260" s="44" t="s">
        <v>562</v>
      </c>
      <c r="D260" s="44" t="s">
        <v>563</v>
      </c>
      <c r="E260" s="47">
        <v>32670039</v>
      </c>
      <c r="F260" s="47">
        <v>33666110</v>
      </c>
      <c r="G260" s="47">
        <v>34683407</v>
      </c>
      <c r="H260" s="47">
        <v>35721217</v>
      </c>
      <c r="I260" s="47">
        <v>36779999</v>
      </c>
      <c r="J260" s="47">
        <v>37858951</v>
      </c>
      <c r="K260" s="47">
        <v>38958048</v>
      </c>
      <c r="L260" s="47">
        <v>40072948</v>
      </c>
      <c r="M260" s="47">
        <v>41193601</v>
      </c>
      <c r="N260" s="47">
        <v>42307146</v>
      </c>
      <c r="O260" s="47">
        <v>43404793</v>
      </c>
      <c r="P260" s="47">
        <v>44484035</v>
      </c>
      <c r="Q260" s="47">
        <v>45548479</v>
      </c>
      <c r="R260" s="47">
        <v>46603525</v>
      </c>
      <c r="S260" s="47">
        <v>47657561</v>
      </c>
      <c r="T260" s="47">
        <v>48718189</v>
      </c>
      <c r="U260" s="47">
        <v>49785282</v>
      </c>
      <c r="V260" s="47">
        <v>50861162</v>
      </c>
      <c r="W260" s="47">
        <v>51959015</v>
      </c>
      <c r="X260" s="47">
        <v>53095408</v>
      </c>
      <c r="Y260" s="47">
        <v>54281846</v>
      </c>
      <c r="Z260" s="47">
        <v>55522803</v>
      </c>
      <c r="AA260" s="47">
        <v>56814306</v>
      </c>
      <c r="AB260" s="47">
        <v>58148384</v>
      </c>
      <c r="AC260" s="47">
        <v>59512619</v>
      </c>
      <c r="AD260" s="47">
        <v>60896721</v>
      </c>
      <c r="AE260" s="47">
        <v>62293856</v>
      </c>
      <c r="AF260" s="47">
        <v>63701972</v>
      </c>
      <c r="AG260" s="47">
        <v>65120439</v>
      </c>
      <c r="AH260" s="47">
        <v>66550234</v>
      </c>
      <c r="AI260" s="47">
        <v>67988862</v>
      </c>
      <c r="AJ260" s="47">
        <v>69436954</v>
      </c>
      <c r="AK260" s="47">
        <v>70883481</v>
      </c>
      <c r="AL260" s="47">
        <v>72300308</v>
      </c>
      <c r="AM260" s="47">
        <v>73651218</v>
      </c>
      <c r="AN260" s="47">
        <v>74910461</v>
      </c>
      <c r="AO260" s="47">
        <v>76068743</v>
      </c>
      <c r="AP260" s="47">
        <v>77133214</v>
      </c>
      <c r="AQ260" s="47">
        <v>78115710</v>
      </c>
      <c r="AR260" s="47">
        <v>79035871</v>
      </c>
      <c r="AS260" s="47">
        <v>79910412</v>
      </c>
      <c r="AT260" s="47">
        <v>80742499</v>
      </c>
      <c r="AU260" s="47">
        <v>81534407</v>
      </c>
      <c r="AV260" s="47">
        <v>82301656</v>
      </c>
      <c r="AW260" s="47">
        <v>83062821</v>
      </c>
      <c r="AX260" s="47">
        <v>83832661</v>
      </c>
      <c r="AY260" s="47">
        <v>84617540</v>
      </c>
      <c r="AZ260" s="47">
        <v>85419591</v>
      </c>
      <c r="BA260" s="47">
        <v>86243413</v>
      </c>
      <c r="BB260" s="47">
        <v>87092252</v>
      </c>
      <c r="BC260" s="47">
        <v>87967651</v>
      </c>
      <c r="BD260" s="47">
        <v>88871561</v>
      </c>
      <c r="BE260" s="47">
        <v>89802487</v>
      </c>
      <c r="BF260" s="47">
        <v>90753472</v>
      </c>
      <c r="BG260" s="47">
        <v>91714595</v>
      </c>
      <c r="BH260" s="47">
        <v>92677076</v>
      </c>
      <c r="BI260" s="47">
        <v>93638724</v>
      </c>
      <c r="BJ260" s="47">
        <v>94596642</v>
      </c>
      <c r="BK260" s="47">
        <v>95540395</v>
      </c>
      <c r="BL260" s="44"/>
      <c r="BM260" s="44"/>
      <c r="BN260" s="44"/>
      <c r="BO260" s="44"/>
    </row>
    <row r="261" spans="1:67" ht="14" x14ac:dyDescent="0.3">
      <c r="A261" s="44" t="s">
        <v>906</v>
      </c>
      <c r="B261" s="44" t="s">
        <v>907</v>
      </c>
      <c r="C261" s="44" t="s">
        <v>562</v>
      </c>
      <c r="D261" s="44" t="s">
        <v>563</v>
      </c>
      <c r="E261" s="47">
        <v>63689</v>
      </c>
      <c r="F261" s="47">
        <v>65705</v>
      </c>
      <c r="G261" s="47">
        <v>67794</v>
      </c>
      <c r="H261" s="47">
        <v>69946</v>
      </c>
      <c r="I261" s="47">
        <v>72115</v>
      </c>
      <c r="J261" s="47">
        <v>74270</v>
      </c>
      <c r="K261" s="47">
        <v>76395</v>
      </c>
      <c r="L261" s="47">
        <v>78499</v>
      </c>
      <c r="M261" s="47">
        <v>80657</v>
      </c>
      <c r="N261" s="47">
        <v>82927</v>
      </c>
      <c r="O261" s="47">
        <v>85377</v>
      </c>
      <c r="P261" s="47">
        <v>88010</v>
      </c>
      <c r="Q261" s="47">
        <v>90809</v>
      </c>
      <c r="R261" s="47">
        <v>93747</v>
      </c>
      <c r="S261" s="47">
        <v>96774</v>
      </c>
      <c r="T261" s="47">
        <v>99859</v>
      </c>
      <c r="U261" s="47">
        <v>103006</v>
      </c>
      <c r="V261" s="47">
        <v>106200</v>
      </c>
      <c r="W261" s="47">
        <v>109405</v>
      </c>
      <c r="X261" s="47">
        <v>112549</v>
      </c>
      <c r="Y261" s="47">
        <v>115597</v>
      </c>
      <c r="Z261" s="47">
        <v>118541</v>
      </c>
      <c r="AA261" s="47">
        <v>121395</v>
      </c>
      <c r="AB261" s="47">
        <v>124209</v>
      </c>
      <c r="AC261" s="47">
        <v>127049</v>
      </c>
      <c r="AD261" s="47">
        <v>129984</v>
      </c>
      <c r="AE261" s="47">
        <v>132995</v>
      </c>
      <c r="AF261" s="47">
        <v>136079</v>
      </c>
      <c r="AG261" s="47">
        <v>139315</v>
      </c>
      <c r="AH261" s="47">
        <v>142794</v>
      </c>
      <c r="AI261" s="47">
        <v>146573</v>
      </c>
      <c r="AJ261" s="47">
        <v>150716</v>
      </c>
      <c r="AK261" s="47">
        <v>155170</v>
      </c>
      <c r="AL261" s="47">
        <v>159744</v>
      </c>
      <c r="AM261" s="47">
        <v>164129</v>
      </c>
      <c r="AN261" s="47">
        <v>168158</v>
      </c>
      <c r="AO261" s="47">
        <v>171722</v>
      </c>
      <c r="AP261" s="47">
        <v>174921</v>
      </c>
      <c r="AQ261" s="47">
        <v>177987</v>
      </c>
      <c r="AR261" s="47">
        <v>181265</v>
      </c>
      <c r="AS261" s="47">
        <v>184972</v>
      </c>
      <c r="AT261" s="47">
        <v>189219</v>
      </c>
      <c r="AU261" s="47">
        <v>193920</v>
      </c>
      <c r="AV261" s="47">
        <v>198959</v>
      </c>
      <c r="AW261" s="47">
        <v>204127</v>
      </c>
      <c r="AX261" s="47">
        <v>209282</v>
      </c>
      <c r="AY261" s="47">
        <v>214370</v>
      </c>
      <c r="AZ261" s="47">
        <v>219472</v>
      </c>
      <c r="BA261" s="47">
        <v>224704</v>
      </c>
      <c r="BB261" s="47">
        <v>230247</v>
      </c>
      <c r="BC261" s="47">
        <v>236211</v>
      </c>
      <c r="BD261" s="47">
        <v>242653</v>
      </c>
      <c r="BE261" s="47">
        <v>249499</v>
      </c>
      <c r="BF261" s="47">
        <v>256635</v>
      </c>
      <c r="BG261" s="47">
        <v>263888</v>
      </c>
      <c r="BH261" s="47">
        <v>271130</v>
      </c>
      <c r="BI261" s="47">
        <v>278330</v>
      </c>
      <c r="BJ261" s="47">
        <v>285510</v>
      </c>
      <c r="BK261" s="47">
        <v>292680</v>
      </c>
      <c r="BL261" s="44"/>
      <c r="BM261" s="44"/>
      <c r="BN261" s="44"/>
      <c r="BO261" s="44"/>
    </row>
    <row r="262" spans="1:67" ht="14" x14ac:dyDescent="0.3">
      <c r="A262" s="44" t="s">
        <v>908</v>
      </c>
      <c r="B262" s="44" t="s">
        <v>909</v>
      </c>
      <c r="C262" s="44" t="s">
        <v>562</v>
      </c>
      <c r="D262" s="44" t="s">
        <v>563</v>
      </c>
      <c r="E262" s="47">
        <v>3032019978</v>
      </c>
      <c r="F262" s="47">
        <v>3073077563</v>
      </c>
      <c r="G262" s="47">
        <v>3126066253</v>
      </c>
      <c r="H262" s="47">
        <v>3191186048</v>
      </c>
      <c r="I262" s="47">
        <v>3256700083</v>
      </c>
      <c r="J262" s="47">
        <v>3323623700</v>
      </c>
      <c r="K262" s="47">
        <v>3393699205</v>
      </c>
      <c r="L262" s="47">
        <v>3463147267</v>
      </c>
      <c r="M262" s="47">
        <v>3533536526</v>
      </c>
      <c r="N262" s="47">
        <v>3608235815</v>
      </c>
      <c r="O262" s="47">
        <v>3683676306</v>
      </c>
      <c r="P262" s="47">
        <v>3761307048</v>
      </c>
      <c r="Q262" s="47">
        <v>3837726171</v>
      </c>
      <c r="R262" s="47">
        <v>3913217944</v>
      </c>
      <c r="S262" s="47">
        <v>3989385034</v>
      </c>
      <c r="T262" s="47">
        <v>4063806523</v>
      </c>
      <c r="U262" s="47">
        <v>4136393107</v>
      </c>
      <c r="V262" s="47">
        <v>4208770941</v>
      </c>
      <c r="W262" s="47">
        <v>4282341460</v>
      </c>
      <c r="X262" s="47">
        <v>4357793599</v>
      </c>
      <c r="Y262" s="47">
        <v>4434021975</v>
      </c>
      <c r="Z262" s="47">
        <v>4512268962</v>
      </c>
      <c r="AA262" s="47">
        <v>4593454253</v>
      </c>
      <c r="AB262" s="47">
        <v>4675367633</v>
      </c>
      <c r="AC262" s="47">
        <v>4756998073</v>
      </c>
      <c r="AD262" s="47">
        <v>4840155168</v>
      </c>
      <c r="AE262" s="47">
        <v>4925801334</v>
      </c>
      <c r="AF262" s="47">
        <v>5013576387</v>
      </c>
      <c r="AG262" s="47">
        <v>5102293348</v>
      </c>
      <c r="AH262" s="47">
        <v>5190965222</v>
      </c>
      <c r="AI262" s="47">
        <v>5281340078</v>
      </c>
      <c r="AJ262" s="47">
        <v>5369210095</v>
      </c>
      <c r="AK262" s="47">
        <v>5453393960</v>
      </c>
      <c r="AL262" s="47">
        <v>5538448726</v>
      </c>
      <c r="AM262" s="47">
        <v>5622575421</v>
      </c>
      <c r="AN262" s="47">
        <v>5707533023</v>
      </c>
      <c r="AO262" s="47">
        <v>5790454220</v>
      </c>
      <c r="AP262" s="47">
        <v>5873071768</v>
      </c>
      <c r="AQ262" s="47">
        <v>5954810550</v>
      </c>
      <c r="AR262" s="47">
        <v>6035284135</v>
      </c>
      <c r="AS262" s="47">
        <v>6115108363</v>
      </c>
      <c r="AT262" s="47">
        <v>6194460444</v>
      </c>
      <c r="AU262" s="47">
        <v>6273526441</v>
      </c>
      <c r="AV262" s="47">
        <v>6352677699</v>
      </c>
      <c r="AW262" s="47">
        <v>6432374971</v>
      </c>
      <c r="AX262" s="47">
        <v>6512602867</v>
      </c>
      <c r="AY262" s="47">
        <v>6593623202</v>
      </c>
      <c r="AZ262" s="47">
        <v>6675130418</v>
      </c>
      <c r="BA262" s="47">
        <v>6757887172</v>
      </c>
      <c r="BB262" s="47">
        <v>6840591577</v>
      </c>
      <c r="BC262" s="47">
        <v>6922947261</v>
      </c>
      <c r="BD262" s="47">
        <v>7004011262</v>
      </c>
      <c r="BE262" s="47">
        <v>7086993625</v>
      </c>
      <c r="BF262" s="47">
        <v>7170961674</v>
      </c>
      <c r="BG262" s="47">
        <v>7255653881</v>
      </c>
      <c r="BH262" s="47">
        <v>7340548192</v>
      </c>
      <c r="BI262" s="47">
        <v>7426103221</v>
      </c>
      <c r="BJ262" s="47">
        <v>7510990456</v>
      </c>
      <c r="BK262" s="47">
        <v>7594270356</v>
      </c>
      <c r="BL262" s="44"/>
      <c r="BM262" s="44"/>
      <c r="BN262" s="44"/>
      <c r="BO262" s="44"/>
    </row>
    <row r="263" spans="1:67" ht="14" x14ac:dyDescent="0.3">
      <c r="A263" s="44" t="s">
        <v>910</v>
      </c>
      <c r="B263" s="44" t="s">
        <v>911</v>
      </c>
      <c r="C263" s="44" t="s">
        <v>562</v>
      </c>
      <c r="D263" s="44" t="s">
        <v>563</v>
      </c>
      <c r="E263" s="47">
        <v>108629</v>
      </c>
      <c r="F263" s="47">
        <v>112105</v>
      </c>
      <c r="G263" s="47">
        <v>115776</v>
      </c>
      <c r="H263" s="47">
        <v>119559</v>
      </c>
      <c r="I263" s="47">
        <v>123342</v>
      </c>
      <c r="J263" s="47">
        <v>127054</v>
      </c>
      <c r="K263" s="47">
        <v>130673</v>
      </c>
      <c r="L263" s="47">
        <v>134177</v>
      </c>
      <c r="M263" s="47">
        <v>137487</v>
      </c>
      <c r="N263" s="47">
        <v>140500</v>
      </c>
      <c r="O263" s="47">
        <v>143149</v>
      </c>
      <c r="P263" s="47">
        <v>145413</v>
      </c>
      <c r="Q263" s="47">
        <v>147296</v>
      </c>
      <c r="R263" s="47">
        <v>148864</v>
      </c>
      <c r="S263" s="47">
        <v>150198</v>
      </c>
      <c r="T263" s="47">
        <v>151359</v>
      </c>
      <c r="U263" s="47">
        <v>152367</v>
      </c>
      <c r="V263" s="47">
        <v>153224</v>
      </c>
      <c r="W263" s="47">
        <v>153987</v>
      </c>
      <c r="X263" s="47">
        <v>154739</v>
      </c>
      <c r="Y263" s="47">
        <v>155525</v>
      </c>
      <c r="Z263" s="47">
        <v>156407</v>
      </c>
      <c r="AA263" s="47">
        <v>157372</v>
      </c>
      <c r="AB263" s="47">
        <v>158352</v>
      </c>
      <c r="AC263" s="47">
        <v>159248</v>
      </c>
      <c r="AD263" s="47">
        <v>159990</v>
      </c>
      <c r="AE263" s="47">
        <v>160544</v>
      </c>
      <c r="AF263" s="47">
        <v>160965</v>
      </c>
      <c r="AG263" s="47">
        <v>161376</v>
      </c>
      <c r="AH263" s="47">
        <v>161940</v>
      </c>
      <c r="AI263" s="47">
        <v>162803</v>
      </c>
      <c r="AJ263" s="47">
        <v>163997</v>
      </c>
      <c r="AK263" s="47">
        <v>165490</v>
      </c>
      <c r="AL263" s="47">
        <v>167119</v>
      </c>
      <c r="AM263" s="47">
        <v>168694</v>
      </c>
      <c r="AN263" s="47">
        <v>170054</v>
      </c>
      <c r="AO263" s="47">
        <v>171165</v>
      </c>
      <c r="AP263" s="47">
        <v>172068</v>
      </c>
      <c r="AQ263" s="47">
        <v>172839</v>
      </c>
      <c r="AR263" s="47">
        <v>173609</v>
      </c>
      <c r="AS263" s="47">
        <v>174454</v>
      </c>
      <c r="AT263" s="47">
        <v>175392</v>
      </c>
      <c r="AU263" s="47">
        <v>176407</v>
      </c>
      <c r="AV263" s="47">
        <v>177484</v>
      </c>
      <c r="AW263" s="47">
        <v>178590</v>
      </c>
      <c r="AX263" s="47">
        <v>179727</v>
      </c>
      <c r="AY263" s="47">
        <v>180876</v>
      </c>
      <c r="AZ263" s="47">
        <v>182046</v>
      </c>
      <c r="BA263" s="47">
        <v>183263</v>
      </c>
      <c r="BB263" s="47">
        <v>184556</v>
      </c>
      <c r="BC263" s="47">
        <v>185949</v>
      </c>
      <c r="BD263" s="47">
        <v>187469</v>
      </c>
      <c r="BE263" s="47">
        <v>189088</v>
      </c>
      <c r="BF263" s="47">
        <v>190717</v>
      </c>
      <c r="BG263" s="47">
        <v>192221</v>
      </c>
      <c r="BH263" s="47">
        <v>193513</v>
      </c>
      <c r="BI263" s="47">
        <v>194535</v>
      </c>
      <c r="BJ263" s="47">
        <v>195352</v>
      </c>
      <c r="BK263" s="47">
        <v>196130</v>
      </c>
      <c r="BL263" s="44"/>
      <c r="BM263" s="44"/>
      <c r="BN263" s="44"/>
      <c r="BO263" s="44"/>
    </row>
    <row r="264" spans="1:67" ht="14" x14ac:dyDescent="0.3">
      <c r="A264" s="44" t="s">
        <v>234</v>
      </c>
      <c r="B264" s="44" t="s">
        <v>912</v>
      </c>
      <c r="C264" s="44" t="s">
        <v>562</v>
      </c>
      <c r="D264" s="44" t="s">
        <v>563</v>
      </c>
      <c r="E264" s="47">
        <v>947000</v>
      </c>
      <c r="F264" s="47">
        <v>966000</v>
      </c>
      <c r="G264" s="47">
        <v>994000</v>
      </c>
      <c r="H264" s="47">
        <v>1022000</v>
      </c>
      <c r="I264" s="47">
        <v>1050000</v>
      </c>
      <c r="J264" s="47">
        <v>1078000</v>
      </c>
      <c r="K264" s="47">
        <v>1106000</v>
      </c>
      <c r="L264" s="47">
        <v>1135000</v>
      </c>
      <c r="M264" s="47">
        <v>1163000</v>
      </c>
      <c r="N264" s="47">
        <v>1191000</v>
      </c>
      <c r="O264" s="47">
        <v>1219000</v>
      </c>
      <c r="P264" s="47">
        <v>1247000</v>
      </c>
      <c r="Q264" s="47">
        <v>1278000</v>
      </c>
      <c r="R264" s="47">
        <v>1308000</v>
      </c>
      <c r="S264" s="47">
        <v>1339000</v>
      </c>
      <c r="T264" s="47">
        <v>1369000</v>
      </c>
      <c r="U264" s="47">
        <v>1400000</v>
      </c>
      <c r="V264" s="47">
        <v>1430000</v>
      </c>
      <c r="W264" s="47">
        <v>1460000</v>
      </c>
      <c r="X264" s="47">
        <v>1491000</v>
      </c>
      <c r="Y264" s="47">
        <v>1521000</v>
      </c>
      <c r="Z264" s="47">
        <v>1552000</v>
      </c>
      <c r="AA264" s="47">
        <v>1582000</v>
      </c>
      <c r="AB264" s="47">
        <v>1614000</v>
      </c>
      <c r="AC264" s="47">
        <v>1647000</v>
      </c>
      <c r="AD264" s="47">
        <v>1682000</v>
      </c>
      <c r="AE264" s="47">
        <v>1717000</v>
      </c>
      <c r="AF264" s="47">
        <v>1753000</v>
      </c>
      <c r="AG264" s="47">
        <v>1791000</v>
      </c>
      <c r="AH264" s="47">
        <v>1827000</v>
      </c>
      <c r="AI264" s="47">
        <v>1862000</v>
      </c>
      <c r="AJ264" s="47">
        <v>1898000</v>
      </c>
      <c r="AK264" s="47">
        <v>1932000</v>
      </c>
      <c r="AL264" s="47">
        <v>1965000</v>
      </c>
      <c r="AM264" s="47">
        <v>1997000</v>
      </c>
      <c r="AN264" s="47">
        <v>2029000</v>
      </c>
      <c r="AO264" s="47">
        <v>2059000</v>
      </c>
      <c r="AP264" s="47">
        <v>2086000</v>
      </c>
      <c r="AQ264" s="47">
        <v>1966000</v>
      </c>
      <c r="AR264" s="47">
        <v>1762000</v>
      </c>
      <c r="AS264" s="47">
        <v>1700000</v>
      </c>
      <c r="AT264" s="47">
        <v>1701154</v>
      </c>
      <c r="AU264" s="47">
        <v>1702310</v>
      </c>
      <c r="AV264" s="47">
        <v>1703466</v>
      </c>
      <c r="AW264" s="47">
        <v>1704622</v>
      </c>
      <c r="AX264" s="47">
        <v>1705780</v>
      </c>
      <c r="AY264" s="47">
        <v>1719536</v>
      </c>
      <c r="AZ264" s="47">
        <v>1733404</v>
      </c>
      <c r="BA264" s="47">
        <v>1747383</v>
      </c>
      <c r="BB264" s="47">
        <v>1761474</v>
      </c>
      <c r="BC264" s="47">
        <v>1775680</v>
      </c>
      <c r="BD264" s="47">
        <v>1791000</v>
      </c>
      <c r="BE264" s="47">
        <v>1805200</v>
      </c>
      <c r="BF264" s="47">
        <v>1824100</v>
      </c>
      <c r="BG264" s="47">
        <v>1821800</v>
      </c>
      <c r="BH264" s="47">
        <v>1801800</v>
      </c>
      <c r="BI264" s="47">
        <v>1816200</v>
      </c>
      <c r="BJ264" s="47">
        <v>1830700</v>
      </c>
      <c r="BK264" s="47">
        <v>1845300</v>
      </c>
      <c r="BL264" s="44"/>
      <c r="BM264" s="44"/>
      <c r="BN264" s="44"/>
      <c r="BO264" s="44"/>
    </row>
    <row r="265" spans="1:67" ht="14" x14ac:dyDescent="0.3">
      <c r="A265" s="44" t="s">
        <v>913</v>
      </c>
      <c r="B265" s="44" t="s">
        <v>914</v>
      </c>
      <c r="C265" s="44" t="s">
        <v>562</v>
      </c>
      <c r="D265" s="44" t="s">
        <v>563</v>
      </c>
      <c r="E265" s="47">
        <v>5315355</v>
      </c>
      <c r="F265" s="47">
        <v>5393036</v>
      </c>
      <c r="G265" s="47">
        <v>5473671</v>
      </c>
      <c r="H265" s="47">
        <v>5556766</v>
      </c>
      <c r="I265" s="47">
        <v>5641597</v>
      </c>
      <c r="J265" s="47">
        <v>5727751</v>
      </c>
      <c r="K265" s="47">
        <v>5816247</v>
      </c>
      <c r="L265" s="47">
        <v>5907874</v>
      </c>
      <c r="M265" s="47">
        <v>6001852</v>
      </c>
      <c r="N265" s="47">
        <v>6097035</v>
      </c>
      <c r="O265" s="47">
        <v>6193384</v>
      </c>
      <c r="P265" s="47">
        <v>6290365</v>
      </c>
      <c r="Q265" s="47">
        <v>6390574</v>
      </c>
      <c r="R265" s="47">
        <v>6500816</v>
      </c>
      <c r="S265" s="47">
        <v>6629999</v>
      </c>
      <c r="T265" s="47">
        <v>6784695</v>
      </c>
      <c r="U265" s="47">
        <v>6967941</v>
      </c>
      <c r="V265" s="47">
        <v>7178675</v>
      </c>
      <c r="W265" s="47">
        <v>7414158</v>
      </c>
      <c r="X265" s="47">
        <v>7669694</v>
      </c>
      <c r="Y265" s="47">
        <v>7941898</v>
      </c>
      <c r="Z265" s="47">
        <v>8231910</v>
      </c>
      <c r="AA265" s="47">
        <v>8541605</v>
      </c>
      <c r="AB265" s="47">
        <v>8869370</v>
      </c>
      <c r="AC265" s="47">
        <v>9213084</v>
      </c>
      <c r="AD265" s="47">
        <v>9572175</v>
      </c>
      <c r="AE265" s="47">
        <v>9941109</v>
      </c>
      <c r="AF265" s="47">
        <v>10322043</v>
      </c>
      <c r="AG265" s="47">
        <v>10730862</v>
      </c>
      <c r="AH265" s="47">
        <v>11189177</v>
      </c>
      <c r="AI265" s="47">
        <v>11709993</v>
      </c>
      <c r="AJ265" s="47">
        <v>12302124</v>
      </c>
      <c r="AK265" s="47">
        <v>12954155</v>
      </c>
      <c r="AL265" s="47">
        <v>13634076</v>
      </c>
      <c r="AM265" s="47">
        <v>14297613</v>
      </c>
      <c r="AN265" s="47">
        <v>14913315</v>
      </c>
      <c r="AO265" s="47">
        <v>15469274</v>
      </c>
      <c r="AP265" s="47">
        <v>15975668</v>
      </c>
      <c r="AQ265" s="47">
        <v>16450310</v>
      </c>
      <c r="AR265" s="47">
        <v>16921149</v>
      </c>
      <c r="AS265" s="47">
        <v>17409072</v>
      </c>
      <c r="AT265" s="47">
        <v>17918373</v>
      </c>
      <c r="AU265" s="47">
        <v>18443691</v>
      </c>
      <c r="AV265" s="47">
        <v>18985000</v>
      </c>
      <c r="AW265" s="47">
        <v>19540098</v>
      </c>
      <c r="AX265" s="47">
        <v>20107409</v>
      </c>
      <c r="AY265" s="47">
        <v>20687646</v>
      </c>
      <c r="AZ265" s="47">
        <v>21282515</v>
      </c>
      <c r="BA265" s="47">
        <v>21892146</v>
      </c>
      <c r="BB265" s="47">
        <v>22516460</v>
      </c>
      <c r="BC265" s="47">
        <v>23154855</v>
      </c>
      <c r="BD265" s="47">
        <v>23807588</v>
      </c>
      <c r="BE265" s="47">
        <v>24473178</v>
      </c>
      <c r="BF265" s="47">
        <v>25147109</v>
      </c>
      <c r="BG265" s="47">
        <v>25823485</v>
      </c>
      <c r="BH265" s="47">
        <v>26497889</v>
      </c>
      <c r="BI265" s="47">
        <v>27168210</v>
      </c>
      <c r="BJ265" s="47">
        <v>27834821</v>
      </c>
      <c r="BK265" s="47">
        <v>28498687</v>
      </c>
      <c r="BL265" s="44"/>
      <c r="BM265" s="44"/>
      <c r="BN265" s="44"/>
      <c r="BO265" s="44"/>
    </row>
    <row r="266" spans="1:67" ht="14" x14ac:dyDescent="0.3">
      <c r="A266" s="44" t="s">
        <v>4</v>
      </c>
      <c r="B266" s="44" t="s">
        <v>915</v>
      </c>
      <c r="C266" s="44" t="s">
        <v>562</v>
      </c>
      <c r="D266" s="44" t="s">
        <v>563</v>
      </c>
      <c r="E266" s="47">
        <v>17099840</v>
      </c>
      <c r="F266" s="47">
        <v>17524533</v>
      </c>
      <c r="G266" s="47">
        <v>17965725</v>
      </c>
      <c r="H266" s="47">
        <v>18423161</v>
      </c>
      <c r="I266" s="47">
        <v>18896307</v>
      </c>
      <c r="J266" s="47">
        <v>19384841</v>
      </c>
      <c r="K266" s="47">
        <v>19888250</v>
      </c>
      <c r="L266" s="47">
        <v>20406864</v>
      </c>
      <c r="M266" s="47">
        <v>20942145</v>
      </c>
      <c r="N266" s="47">
        <v>21496075</v>
      </c>
      <c r="O266" s="47">
        <v>22069776</v>
      </c>
      <c r="P266" s="47">
        <v>22665271</v>
      </c>
      <c r="Q266" s="47">
        <v>23281508</v>
      </c>
      <c r="R266" s="47">
        <v>23913099</v>
      </c>
      <c r="S266" s="47">
        <v>24552540</v>
      </c>
      <c r="T266" s="47">
        <v>25195187</v>
      </c>
      <c r="U266" s="47">
        <v>25836888</v>
      </c>
      <c r="V266" s="47">
        <v>26480913</v>
      </c>
      <c r="W266" s="47">
        <v>27138965</v>
      </c>
      <c r="X266" s="47">
        <v>27827320</v>
      </c>
      <c r="Y266" s="47">
        <v>28556769</v>
      </c>
      <c r="Z266" s="47">
        <v>29333103</v>
      </c>
      <c r="AA266" s="47">
        <v>30150448</v>
      </c>
      <c r="AB266" s="47">
        <v>30993758</v>
      </c>
      <c r="AC266" s="47">
        <v>31841593</v>
      </c>
      <c r="AD266" s="47">
        <v>32678874</v>
      </c>
      <c r="AE266" s="47">
        <v>33495953</v>
      </c>
      <c r="AF266" s="47">
        <v>34297727</v>
      </c>
      <c r="AG266" s="47">
        <v>35100909</v>
      </c>
      <c r="AH266" s="47">
        <v>35930050</v>
      </c>
      <c r="AI266" s="47">
        <v>36800509</v>
      </c>
      <c r="AJ266" s="47">
        <v>37718950</v>
      </c>
      <c r="AK266" s="47">
        <v>38672607</v>
      </c>
      <c r="AL266" s="47">
        <v>39633750</v>
      </c>
      <c r="AM266" s="47">
        <v>40564059</v>
      </c>
      <c r="AN266" s="47">
        <v>41435758</v>
      </c>
      <c r="AO266" s="47">
        <v>42241011</v>
      </c>
      <c r="AP266" s="47">
        <v>42987461</v>
      </c>
      <c r="AQ266" s="47">
        <v>43682260</v>
      </c>
      <c r="AR266" s="47">
        <v>44338543</v>
      </c>
      <c r="AS266" s="47">
        <v>44967708</v>
      </c>
      <c r="AT266" s="47">
        <v>45571274</v>
      </c>
      <c r="AU266" s="47">
        <v>46150913</v>
      </c>
      <c r="AV266" s="47">
        <v>46719196</v>
      </c>
      <c r="AW266" s="47">
        <v>47291610</v>
      </c>
      <c r="AX266" s="47">
        <v>47880601</v>
      </c>
      <c r="AY266" s="47">
        <v>48489459</v>
      </c>
      <c r="AZ266" s="47">
        <v>49119759</v>
      </c>
      <c r="BA266" s="47">
        <v>49779471</v>
      </c>
      <c r="BB266" s="47">
        <v>50477011</v>
      </c>
      <c r="BC266" s="47">
        <v>51216964</v>
      </c>
      <c r="BD266" s="47">
        <v>52004172</v>
      </c>
      <c r="BE266" s="47">
        <v>52834005</v>
      </c>
      <c r="BF266" s="47">
        <v>53689236</v>
      </c>
      <c r="BG266" s="47">
        <v>54545991</v>
      </c>
      <c r="BH266" s="47">
        <v>55386367</v>
      </c>
      <c r="BI266" s="47">
        <v>56203654</v>
      </c>
      <c r="BJ266" s="47">
        <v>57000451</v>
      </c>
      <c r="BK266" s="47">
        <v>57779622</v>
      </c>
      <c r="BL266" s="44"/>
      <c r="BM266" s="44"/>
      <c r="BN266" s="44"/>
      <c r="BO266" s="44"/>
    </row>
    <row r="267" spans="1:67" ht="14" x14ac:dyDescent="0.3">
      <c r="A267" s="44" t="s">
        <v>220</v>
      </c>
      <c r="B267" s="44" t="s">
        <v>916</v>
      </c>
      <c r="C267" s="44" t="s">
        <v>562</v>
      </c>
      <c r="D267" s="44" t="s">
        <v>563</v>
      </c>
      <c r="E267" s="47">
        <v>3070776</v>
      </c>
      <c r="F267" s="47">
        <v>3164329</v>
      </c>
      <c r="G267" s="47">
        <v>3260650</v>
      </c>
      <c r="H267" s="47">
        <v>3360104</v>
      </c>
      <c r="I267" s="47">
        <v>3463213</v>
      </c>
      <c r="J267" s="47">
        <v>3570464</v>
      </c>
      <c r="K267" s="47">
        <v>3681955</v>
      </c>
      <c r="L267" s="47">
        <v>3797873</v>
      </c>
      <c r="M267" s="47">
        <v>3918872</v>
      </c>
      <c r="N267" s="47">
        <v>4045740</v>
      </c>
      <c r="O267" s="47">
        <v>4179067</v>
      </c>
      <c r="P267" s="47">
        <v>4319224</v>
      </c>
      <c r="Q267" s="47">
        <v>4466174</v>
      </c>
      <c r="R267" s="47">
        <v>4619546</v>
      </c>
      <c r="S267" s="47">
        <v>4778724</v>
      </c>
      <c r="T267" s="47">
        <v>4943283</v>
      </c>
      <c r="U267" s="47">
        <v>5112823</v>
      </c>
      <c r="V267" s="47">
        <v>5287548</v>
      </c>
      <c r="W267" s="47">
        <v>5468262</v>
      </c>
      <c r="X267" s="47">
        <v>5656139</v>
      </c>
      <c r="Y267" s="47">
        <v>5851825</v>
      </c>
      <c r="Z267" s="47">
        <v>6055366</v>
      </c>
      <c r="AA267" s="47">
        <v>6265864</v>
      </c>
      <c r="AB267" s="47">
        <v>6481916</v>
      </c>
      <c r="AC267" s="47">
        <v>6701540</v>
      </c>
      <c r="AD267" s="47">
        <v>6923149</v>
      </c>
      <c r="AE267" s="47">
        <v>7146969</v>
      </c>
      <c r="AF267" s="47">
        <v>7372837</v>
      </c>
      <c r="AG267" s="47">
        <v>7598275</v>
      </c>
      <c r="AH267" s="47">
        <v>7820205</v>
      </c>
      <c r="AI267" s="47">
        <v>8036845</v>
      </c>
      <c r="AJ267" s="47">
        <v>8246656</v>
      </c>
      <c r="AK267" s="47">
        <v>8451347</v>
      </c>
      <c r="AL267" s="47">
        <v>8656486</v>
      </c>
      <c r="AM267" s="47">
        <v>8869740</v>
      </c>
      <c r="AN267" s="47">
        <v>9096607</v>
      </c>
      <c r="AO267" s="47">
        <v>9339733</v>
      </c>
      <c r="AP267" s="47">
        <v>9597609</v>
      </c>
      <c r="AQ267" s="47">
        <v>9866476</v>
      </c>
      <c r="AR267" s="47">
        <v>10140561</v>
      </c>
      <c r="AS267" s="47">
        <v>10415944</v>
      </c>
      <c r="AT267" s="47">
        <v>10692193</v>
      </c>
      <c r="AU267" s="47">
        <v>10971698</v>
      </c>
      <c r="AV267" s="47">
        <v>11256743</v>
      </c>
      <c r="AW267" s="47">
        <v>11550642</v>
      </c>
      <c r="AX267" s="47">
        <v>11856247</v>
      </c>
      <c r="AY267" s="47">
        <v>12173514</v>
      </c>
      <c r="AZ267" s="47">
        <v>12502958</v>
      </c>
      <c r="BA267" s="47">
        <v>12848530</v>
      </c>
      <c r="BB267" s="47">
        <v>13215139</v>
      </c>
      <c r="BC267" s="47">
        <v>13605984</v>
      </c>
      <c r="BD267" s="47">
        <v>14023193</v>
      </c>
      <c r="BE267" s="47">
        <v>14465121</v>
      </c>
      <c r="BF267" s="47">
        <v>14926504</v>
      </c>
      <c r="BG267" s="47">
        <v>15399753</v>
      </c>
      <c r="BH267" s="47">
        <v>15879361</v>
      </c>
      <c r="BI267" s="47">
        <v>16363507</v>
      </c>
      <c r="BJ267" s="47">
        <v>16853688</v>
      </c>
      <c r="BK267" s="47">
        <v>17351822</v>
      </c>
      <c r="BL267" s="44"/>
      <c r="BM267" s="44"/>
      <c r="BN267" s="44"/>
      <c r="BO267" s="44"/>
    </row>
    <row r="268" spans="1:67" ht="14" x14ac:dyDescent="0.3">
      <c r="A268" s="44" t="s">
        <v>221</v>
      </c>
      <c r="B268" s="44" t="s">
        <v>917</v>
      </c>
      <c r="C268" s="44" t="s">
        <v>562</v>
      </c>
      <c r="D268" s="44" t="s">
        <v>563</v>
      </c>
      <c r="E268" s="47">
        <v>3776681</v>
      </c>
      <c r="F268" s="47">
        <v>3905034</v>
      </c>
      <c r="G268" s="47">
        <v>4039201</v>
      </c>
      <c r="H268" s="47">
        <v>4178726</v>
      </c>
      <c r="I268" s="47">
        <v>4322861</v>
      </c>
      <c r="J268" s="47">
        <v>4471177</v>
      </c>
      <c r="K268" s="47">
        <v>4623351</v>
      </c>
      <c r="L268" s="47">
        <v>4779827</v>
      </c>
      <c r="M268" s="47">
        <v>4941906</v>
      </c>
      <c r="N268" s="47">
        <v>5111337</v>
      </c>
      <c r="O268" s="47">
        <v>5289303</v>
      </c>
      <c r="P268" s="47">
        <v>5476982</v>
      </c>
      <c r="Q268" s="47">
        <v>5673911</v>
      </c>
      <c r="R268" s="47">
        <v>5877726</v>
      </c>
      <c r="S268" s="47">
        <v>6085074</v>
      </c>
      <c r="T268" s="47">
        <v>6293875</v>
      </c>
      <c r="U268" s="47">
        <v>6502569</v>
      </c>
      <c r="V268" s="47">
        <v>6712827</v>
      </c>
      <c r="W268" s="47">
        <v>6929664</v>
      </c>
      <c r="X268" s="47">
        <v>7160023</v>
      </c>
      <c r="Y268" s="47">
        <v>7408624</v>
      </c>
      <c r="Z268" s="47">
        <v>7675591</v>
      </c>
      <c r="AA268" s="47">
        <v>7958241</v>
      </c>
      <c r="AB268" s="47">
        <v>8254747</v>
      </c>
      <c r="AC268" s="47">
        <v>8562249</v>
      </c>
      <c r="AD268" s="47">
        <v>8877489</v>
      </c>
      <c r="AE268" s="47">
        <v>9200149</v>
      </c>
      <c r="AF268" s="47">
        <v>9527203</v>
      </c>
      <c r="AG268" s="47">
        <v>9849125</v>
      </c>
      <c r="AH268" s="47">
        <v>10153852</v>
      </c>
      <c r="AI268" s="47">
        <v>10432421</v>
      </c>
      <c r="AJ268" s="47">
        <v>10680995</v>
      </c>
      <c r="AK268" s="47">
        <v>10900502</v>
      </c>
      <c r="AL268" s="47">
        <v>11092766</v>
      </c>
      <c r="AM268" s="47">
        <v>11261744</v>
      </c>
      <c r="AN268" s="47">
        <v>11410714</v>
      </c>
      <c r="AO268" s="47">
        <v>11541217</v>
      </c>
      <c r="AP268" s="47">
        <v>11653242</v>
      </c>
      <c r="AQ268" s="47">
        <v>11747072</v>
      </c>
      <c r="AR268" s="47">
        <v>11822719</v>
      </c>
      <c r="AS268" s="47">
        <v>11881477</v>
      </c>
      <c r="AT268" s="47">
        <v>11923914</v>
      </c>
      <c r="AU268" s="47">
        <v>11954290</v>
      </c>
      <c r="AV268" s="47">
        <v>11982224</v>
      </c>
      <c r="AW268" s="47">
        <v>12019912</v>
      </c>
      <c r="AX268" s="47">
        <v>12076699</v>
      </c>
      <c r="AY268" s="47">
        <v>12155491</v>
      </c>
      <c r="AZ268" s="47">
        <v>12255922</v>
      </c>
      <c r="BA268" s="47">
        <v>12379549</v>
      </c>
      <c r="BB268" s="47">
        <v>12526968</v>
      </c>
      <c r="BC268" s="47">
        <v>12697723</v>
      </c>
      <c r="BD268" s="47">
        <v>12894316</v>
      </c>
      <c r="BE268" s="47">
        <v>13115131</v>
      </c>
      <c r="BF268" s="47">
        <v>13350356</v>
      </c>
      <c r="BG268" s="47">
        <v>13586681</v>
      </c>
      <c r="BH268" s="47">
        <v>13814629</v>
      </c>
      <c r="BI268" s="47">
        <v>14030390</v>
      </c>
      <c r="BJ268" s="47">
        <v>14236745</v>
      </c>
      <c r="BK268" s="47">
        <v>14439018</v>
      </c>
      <c r="BL268" s="44"/>
      <c r="BM268" s="44"/>
      <c r="BN268" s="44"/>
      <c r="BO268" s="4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11</vt:i4>
      </vt:variant>
    </vt:vector>
  </HeadingPairs>
  <TitlesOfParts>
    <vt:vector size="18" baseType="lpstr">
      <vt:lpstr>Dashboard</vt:lpstr>
      <vt:lpstr>Infections</vt:lpstr>
      <vt:lpstr>time_series_covid19_confirmed_g</vt:lpstr>
      <vt:lpstr>Deaths</vt:lpstr>
      <vt:lpstr>time_series_covid19_deaths_glob</vt:lpstr>
      <vt:lpstr>Tabelle6</vt:lpstr>
      <vt:lpstr>Global Population, by Country, 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2020-04-21T10:27:08Z</dcterms:modified>
</cp:coreProperties>
</file>